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KKINW\Desktop\HP\"/>
    </mc:Choice>
  </mc:AlternateContent>
  <bookViews>
    <workbookView xWindow="-15" yWindow="-15" windowWidth="10320" windowHeight="7710" tabRatio="803"/>
  </bookViews>
  <sheets>
    <sheet name="8-1（申請書、入力欄）" sheetId="1" r:id="rId1"/>
    <sheet name="新9-1" sheetId="11" r:id="rId2"/>
    <sheet name="8-2（届出書、入力欄）" sheetId="4" r:id="rId3"/>
  </sheets>
  <definedNames>
    <definedName name="OLE_LINK1" localSheetId="0">'8-1（申請書、入力欄）'!$G$18</definedName>
    <definedName name="OLE_LINK2" localSheetId="0">'8-1（申請書、入力欄）'!$D$34</definedName>
    <definedName name="_xlnm.Print_Area" localSheetId="0">'8-1（申請書、入力欄）'!$A$1:$AH$98</definedName>
    <definedName name="_xlnm.Print_Area" localSheetId="2">'8-2（届出書、入力欄）'!$A$1:$AH$36</definedName>
    <definedName name="_xlnm.Print_Area" localSheetId="1">'新9-1'!$A$1:$K$121</definedName>
  </definedNames>
  <calcPr calcId="162913"/>
</workbook>
</file>

<file path=xl/calcChain.xml><?xml version="1.0" encoding="utf-8"?>
<calcChain xmlns="http://schemas.openxmlformats.org/spreadsheetml/2006/main">
  <c r="F27" i="1" l="1"/>
  <c r="D37" i="11" l="1"/>
  <c r="D36" i="11"/>
  <c r="F26" i="1"/>
  <c r="G8" i="11" l="1"/>
  <c r="D91" i="11"/>
  <c r="D88" i="11"/>
  <c r="D84" i="11"/>
  <c r="D81" i="11"/>
  <c r="D78" i="11"/>
  <c r="D75" i="11"/>
  <c r="D74" i="11"/>
  <c r="D71" i="11"/>
  <c r="D70" i="11"/>
  <c r="D67" i="11"/>
  <c r="D66" i="11"/>
  <c r="D65" i="11"/>
  <c r="D62" i="11"/>
  <c r="D61" i="11"/>
  <c r="D60" i="11"/>
  <c r="D57" i="11"/>
  <c r="D54" i="11"/>
  <c r="D53" i="11"/>
  <c r="D51" i="11"/>
  <c r="D52" i="11"/>
  <c r="D47" i="11"/>
  <c r="D46" i="11"/>
  <c r="D40" i="11"/>
  <c r="G32" i="11"/>
  <c r="G27" i="11"/>
  <c r="D23" i="11"/>
  <c r="D20" i="11"/>
  <c r="D17" i="11"/>
  <c r="D46" i="1"/>
  <c r="D45" i="1"/>
  <c r="D44" i="1"/>
  <c r="D43" i="1"/>
  <c r="D41" i="1"/>
  <c r="D40" i="1"/>
  <c r="D39" i="1"/>
  <c r="D38" i="1"/>
  <c r="D50" i="1" l="1"/>
  <c r="D34" i="1" l="1"/>
  <c r="D35" i="1"/>
  <c r="H30" i="1" l="1"/>
  <c r="D33" i="1" l="1"/>
  <c r="M63" i="1" l="1"/>
  <c r="Q62" i="1"/>
  <c r="AD2" i="4"/>
  <c r="AA2" i="4"/>
  <c r="W2" i="4"/>
  <c r="U9" i="1" l="1"/>
  <c r="U8" i="1"/>
  <c r="U6" i="1"/>
  <c r="U4" i="1"/>
  <c r="U12" i="4" l="1"/>
  <c r="U11" i="4"/>
  <c r="U9" i="4"/>
  <c r="U7" i="4"/>
  <c r="F18" i="4"/>
  <c r="C18" i="4"/>
  <c r="AD2" i="1"/>
  <c r="AA2" i="1"/>
  <c r="W2" i="1"/>
  <c r="M22" i="1" l="1"/>
  <c r="F24" i="1"/>
  <c r="O25" i="1" l="1"/>
  <c r="D52" i="1"/>
  <c r="E23" i="1" l="1"/>
  <c r="E22" i="1"/>
  <c r="D31" i="11" l="1"/>
  <c r="D26" i="11"/>
  <c r="H69" i="1" l="1"/>
  <c r="H68" i="1"/>
  <c r="D60" i="1" l="1"/>
  <c r="D59" i="1"/>
  <c r="D57" i="1"/>
  <c r="D56" i="1"/>
  <c r="D55" i="1"/>
  <c r="D54" i="1"/>
  <c r="H28" i="1" l="1"/>
  <c r="H64" i="1" l="1"/>
  <c r="Y72" i="1" l="1"/>
  <c r="K72" i="1"/>
  <c r="D36" i="1" l="1"/>
  <c r="H66" i="1" l="1"/>
  <c r="M62" i="1"/>
  <c r="D48" i="1"/>
  <c r="G20" i="1"/>
  <c r="G19" i="1"/>
  <c r="G18" i="1"/>
</calcChain>
</file>

<file path=xl/sharedStrings.xml><?xml version="1.0" encoding="utf-8"?>
<sst xmlns="http://schemas.openxmlformats.org/spreadsheetml/2006/main" count="398" uniqueCount="349">
  <si>
    <t>　（別紙様式８－１）</t>
    <rPh sb="2" eb="4">
      <t>ベッシ</t>
    </rPh>
    <rPh sb="4" eb="6">
      <t>ヨウシキ</t>
    </rPh>
    <phoneticPr fontId="5"/>
  </si>
  <si>
    <t>年</t>
    <rPh sb="0" eb="1">
      <t>ネン</t>
    </rPh>
    <phoneticPr fontId="5"/>
  </si>
  <si>
    <t>月</t>
    <rPh sb="0" eb="1">
      <t>ツキ</t>
    </rPh>
    <phoneticPr fontId="5"/>
  </si>
  <si>
    <t>日</t>
    <rPh sb="0" eb="1">
      <t>ニチ</t>
    </rPh>
    <phoneticPr fontId="5"/>
  </si>
  <si>
    <t>申請者</t>
    <rPh sb="0" eb="3">
      <t>シンセイシャ</t>
    </rPh>
    <phoneticPr fontId="5"/>
  </si>
  <si>
    <t>氏名</t>
    <rPh sb="0" eb="2">
      <t>シメイ</t>
    </rPh>
    <phoneticPr fontId="5"/>
  </si>
  <si>
    <t xml:space="preserve"> 電話番号</t>
    <rPh sb="1" eb="3">
      <t>デンワ</t>
    </rPh>
    <rPh sb="3" eb="5">
      <t>バンゴウ</t>
    </rPh>
    <phoneticPr fontId="5"/>
  </si>
  <si>
    <t>（法人にあっては、その所在地、名称及び代表者の氏名）</t>
    <phoneticPr fontId="5"/>
  </si>
  <si>
    <t>衛生証明書発行申請書</t>
    <rPh sb="9" eb="10">
      <t>ショ</t>
    </rPh>
    <phoneticPr fontId="5"/>
  </si>
  <si>
    <t>記</t>
    <rPh sb="0" eb="1">
      <t>キ</t>
    </rPh>
    <phoneticPr fontId="5"/>
  </si>
  <si>
    <t>１．製品の詳細</t>
    <phoneticPr fontId="5"/>
  </si>
  <si>
    <t>①</t>
    <phoneticPr fontId="5"/>
  </si>
  <si>
    <t>品名</t>
  </si>
  <si>
    <t>②</t>
    <phoneticPr fontId="5"/>
  </si>
  <si>
    <t>学名</t>
  </si>
  <si>
    <t>③</t>
    <phoneticPr fontId="5"/>
  </si>
  <si>
    <t>産地</t>
  </si>
  <si>
    <t>④</t>
    <phoneticPr fontId="5"/>
  </si>
  <si>
    <t>⑤</t>
    <phoneticPr fontId="5"/>
  </si>
  <si>
    <t>加工方法</t>
  </si>
  <si>
    <t>⑥</t>
    <phoneticPr fontId="5"/>
  </si>
  <si>
    <t>輸送方法（船舶の名称、航空機の便名）</t>
    <phoneticPr fontId="5"/>
  </si>
  <si>
    <t>⑨</t>
    <phoneticPr fontId="5"/>
  </si>
  <si>
    <t>封印番号（コンテナ等の封印番号）</t>
  </si>
  <si>
    <t>⑩</t>
    <phoneticPr fontId="5"/>
  </si>
  <si>
    <t>⑪</t>
    <phoneticPr fontId="5"/>
  </si>
  <si>
    <t>輸入者（荷受人：中国の輸入者）の名前及び住所</t>
  </si>
  <si>
    <t>⑫</t>
    <phoneticPr fontId="5"/>
  </si>
  <si>
    <t>数量</t>
  </si>
  <si>
    <t>⑬</t>
    <phoneticPr fontId="5"/>
  </si>
  <si>
    <t>ネットウェイト（kg）</t>
  </si>
  <si>
    <t>⑭</t>
    <phoneticPr fontId="5"/>
  </si>
  <si>
    <t>生産年月日</t>
  </si>
  <si>
    <t>⑮</t>
    <phoneticPr fontId="5"/>
  </si>
  <si>
    <t>出発地</t>
  </si>
  <si>
    <t>到着地</t>
  </si>
  <si>
    <t>当該貨物は以下の内容を満たすものであることを誓約する。</t>
    <rPh sb="0" eb="2">
      <t>トウガイ</t>
    </rPh>
    <phoneticPr fontId="5"/>
  </si>
  <si>
    <t>（１）上記１の記載事項が正しいこと。</t>
  </si>
  <si>
    <t>（２）関税法（昭和２９年法律第６１号）第２条第１項第４号の「内国貨物」</t>
  </si>
  <si>
    <t>であること。</t>
  </si>
  <si>
    <t>（３）調査の必要があると認められる場合には、関係者が調査に立ち会い貨物</t>
  </si>
  <si>
    <t>の開梱等を行うことを承諾すること。</t>
  </si>
  <si>
    <t>（４）衛生証明書を受け取る際に衛生証明書中の記載事項が本申請記載事項と</t>
  </si>
  <si>
    <t>相違ないことを輸出者の責任で確認すること。</t>
  </si>
  <si>
    <t>（５）中国政府が要求する以下の条件を満たすものであること。</t>
  </si>
  <si>
    <t>あること。</t>
  </si>
  <si>
    <t xml:space="preserve">   ②　衛生条件下で衛生規制官庁の監視下で取り扱われた水産食品であり、ヒ</t>
  </si>
  <si>
    <t>トの健康に害を与える物質が含まれていないこと。</t>
  </si>
  <si>
    <t xml:space="preserve">   ③　適切に保存されヒトの消費に適したものであること。</t>
  </si>
  <si>
    <t>（申請書の記載に関する注意事項）</t>
  </si>
  <si>
    <t>２．申請時にコンテナ番号及び封印番号が不明である場合には衛生証明書発</t>
  </si>
  <si>
    <t>行日までに別途届出を行うこと。</t>
  </si>
  <si>
    <t>签发地点</t>
    <rPh sb="2" eb="4">
      <t>チテン</t>
    </rPh>
    <phoneticPr fontId="5"/>
  </si>
  <si>
    <t>FAO 61 北西太平洋</t>
    <phoneticPr fontId="4"/>
  </si>
  <si>
    <t>①品名</t>
    <rPh sb="1" eb="3">
      <t>ヒンメイ</t>
    </rPh>
    <phoneticPr fontId="4"/>
  </si>
  <si>
    <t>②学名</t>
    <rPh sb="1" eb="3">
      <t>ガクメイ</t>
    </rPh>
    <phoneticPr fontId="4"/>
  </si>
  <si>
    <t>③産地</t>
    <rPh sb="1" eb="3">
      <t>サンチ</t>
    </rPh>
    <phoneticPr fontId="4"/>
  </si>
  <si>
    <t>⑭生産日</t>
    <rPh sb="1" eb="3">
      <t>セイサン</t>
    </rPh>
    <rPh sb="3" eb="4">
      <t>ビ</t>
    </rPh>
    <phoneticPr fontId="4"/>
  </si>
  <si>
    <t>⑮出発地</t>
    <rPh sb="1" eb="4">
      <t>シュッパツチ</t>
    </rPh>
    <phoneticPr fontId="4"/>
  </si>
  <si>
    <t>　（別紙様式８－２）</t>
    <rPh sb="2" eb="4">
      <t>ベッシ</t>
    </rPh>
    <rPh sb="4" eb="6">
      <t>ヨウシキ</t>
    </rPh>
    <phoneticPr fontId="5"/>
  </si>
  <si>
    <t>（法人にあっては、その所在地、名称及び代表者の氏名）</t>
    <phoneticPr fontId="5"/>
  </si>
  <si>
    <t>衛生証明書発行申請書に係る届出書</t>
    <rPh sb="11" eb="12">
      <t>カカ</t>
    </rPh>
    <rPh sb="13" eb="16">
      <t>トドケデショ</t>
    </rPh>
    <phoneticPr fontId="5"/>
  </si>
  <si>
    <t>１．コンテナ番号</t>
    <rPh sb="6" eb="8">
      <t>バンゴウ</t>
    </rPh>
    <phoneticPr fontId="5"/>
  </si>
  <si>
    <t>２．封印番号</t>
    <rPh sb="2" eb="4">
      <t>フウイン</t>
    </rPh>
    <rPh sb="4" eb="6">
      <t>バンゴウ</t>
    </rPh>
    <phoneticPr fontId="5"/>
  </si>
  <si>
    <t>CTNS</t>
    <phoneticPr fontId="4"/>
  </si>
  <si>
    <t>　なし・あり（ありの場合、試験成績書発行機関名、発行日及び番号を記入）</t>
  </si>
  <si>
    <t>４．誓約事項</t>
    <rPh sb="2" eb="4">
      <t>セイヤク</t>
    </rPh>
    <rPh sb="4" eb="6">
      <t>ジコウ</t>
    </rPh>
    <phoneticPr fontId="5"/>
  </si>
  <si>
    <t>１．記入は日本語、英語併記によること（２及び３を除く。）。</t>
    <rPh sb="20" eb="21">
      <t>オヨ</t>
    </rPh>
    <rPh sb="24" eb="25">
      <t>ノゾ</t>
    </rPh>
    <phoneticPr fontId="5"/>
  </si>
  <si>
    <t>2.官能検査</t>
    <rPh sb="2" eb="4">
      <t>カンノウ</t>
    </rPh>
    <rPh sb="4" eb="6">
      <t>ケンサ</t>
    </rPh>
    <phoneticPr fontId="4"/>
  </si>
  <si>
    <t>官能検査実施日　　　</t>
    <phoneticPr fontId="4"/>
  </si>
  <si>
    <t>品質確認者氏名　　　　　　　　　　　　　　　　　</t>
    <phoneticPr fontId="4"/>
  </si>
  <si>
    <t>（６）中国向け輸出水産食品の取扱要領に定められた検査基準を満たしている</t>
    <phoneticPr fontId="4"/>
  </si>
  <si>
    <t>FAO 61 PACIFIC, NORTH WEST</t>
    <phoneticPr fontId="5"/>
  </si>
  <si>
    <t>北海道、日本</t>
    <rPh sb="0" eb="3">
      <t>ホッカイドウ</t>
    </rPh>
    <rPh sb="4" eb="6">
      <t>ニホン</t>
    </rPh>
    <phoneticPr fontId="4"/>
  </si>
  <si>
    <t>北海道厚生局長　殿</t>
    <rPh sb="0" eb="3">
      <t>ホッカイドウ</t>
    </rPh>
    <rPh sb="3" eb="5">
      <t>コウセイ</t>
    </rPh>
    <rPh sb="5" eb="7">
      <t>キョクチョウ</t>
    </rPh>
    <rPh sb="8" eb="9">
      <t>ドノ</t>
    </rPh>
    <phoneticPr fontId="4"/>
  </si>
  <si>
    <t>冷凍ホタテ貝柱</t>
    <rPh sb="5" eb="7">
      <t>カイバシラ</t>
    </rPh>
    <phoneticPr fontId="4"/>
  </si>
  <si>
    <t>Frozen Scallop Meat</t>
    <phoneticPr fontId="4"/>
  </si>
  <si>
    <t>Patinopecten yessoensis</t>
    <phoneticPr fontId="4"/>
  </si>
  <si>
    <t>漁船名及び漁船番号</t>
    <rPh sb="0" eb="2">
      <t>ギョセン</t>
    </rPh>
    <rPh sb="2" eb="3">
      <t>ナ</t>
    </rPh>
    <rPh sb="3" eb="4">
      <t>オヨ</t>
    </rPh>
    <rPh sb="5" eb="7">
      <t>ギョセン</t>
    </rPh>
    <rPh sb="7" eb="9">
      <t>バンゴウ</t>
    </rPh>
    <phoneticPr fontId="5"/>
  </si>
  <si>
    <t>第11厚生丸　</t>
    <rPh sb="0" eb="1">
      <t>ダイ</t>
    </rPh>
    <rPh sb="3" eb="5">
      <t>コウセイ</t>
    </rPh>
    <rPh sb="5" eb="6">
      <t>マル</t>
    </rPh>
    <phoneticPr fontId="4"/>
  </si>
  <si>
    <t>⑯</t>
    <phoneticPr fontId="5"/>
  </si>
  <si>
    <t>⑯到着地</t>
    <rPh sb="1" eb="4">
      <t>トウチャクチ</t>
    </rPh>
    <phoneticPr fontId="4"/>
  </si>
  <si>
    <t>厚生太郎</t>
    <rPh sb="0" eb="2">
      <t>コウセイ</t>
    </rPh>
    <rPh sb="2" eb="4">
      <t>タロウ</t>
    </rPh>
    <phoneticPr fontId="4"/>
  </si>
  <si>
    <t>輸出者（荷送人：日本からの輸出者）の名前及び住所</t>
    <phoneticPr fontId="4"/>
  </si>
  <si>
    <t>SEAFOOD PROCESSING SHANGHAI IMP.＆EXP. CO.,LTD.</t>
    <phoneticPr fontId="4"/>
  </si>
  <si>
    <t>△△, ○○road, SHANGHAI, CHINA</t>
    <phoneticPr fontId="4"/>
  </si>
  <si>
    <t>注意事項等</t>
    <rPh sb="0" eb="2">
      <t>チュウイ</t>
    </rPh>
    <rPh sb="2" eb="4">
      <t>ジコウ</t>
    </rPh>
    <rPh sb="4" eb="5">
      <t>トウ</t>
    </rPh>
    <phoneticPr fontId="4"/>
  </si>
  <si>
    <t>コンテナ番号</t>
    <phoneticPr fontId="4"/>
  </si>
  <si>
    <t>生産日が複数ある場合は、全て記載</t>
    <rPh sb="0" eb="3">
      <t>セイサンビ</t>
    </rPh>
    <rPh sb="4" eb="6">
      <t>フクスウ</t>
    </rPh>
    <rPh sb="8" eb="10">
      <t>バアイ</t>
    </rPh>
    <rPh sb="12" eb="13">
      <t>スベ</t>
    </rPh>
    <rPh sb="14" eb="16">
      <t>キサイ</t>
    </rPh>
    <phoneticPr fontId="4"/>
  </si>
  <si>
    <t>生産日の英語記載は○～△で省略可</t>
    <rPh sb="0" eb="3">
      <t>セイサンビ</t>
    </rPh>
    <rPh sb="4" eb="6">
      <t>エイゴ</t>
    </rPh>
    <rPh sb="6" eb="8">
      <t>キサイ</t>
    </rPh>
    <rPh sb="13" eb="16">
      <t>ショウリャクカ</t>
    </rPh>
    <phoneticPr fontId="4"/>
  </si>
  <si>
    <t>２．官能検査実施結果</t>
    <phoneticPr fontId="4"/>
  </si>
  <si>
    <t>第22厚生丸　</t>
    <rPh sb="0" eb="1">
      <t>ダイ</t>
    </rPh>
    <rPh sb="3" eb="5">
      <t>コウセイ</t>
    </rPh>
    <rPh sb="5" eb="6">
      <t>マル</t>
    </rPh>
    <phoneticPr fontId="4"/>
  </si>
  <si>
    <r>
      <rPr>
        <sz val="10.5"/>
        <color indexed="8"/>
        <rFont val="ＭＳ 明朝"/>
        <family val="1"/>
        <charset val="128"/>
      </rPr>
      <t>Ⅰ.</t>
    </r>
    <r>
      <rPr>
        <sz val="10.5"/>
        <color indexed="8"/>
        <rFont val="Century"/>
        <family val="1"/>
      </rPr>
      <t xml:space="preserve"> Details identifying the fish and fishery products</t>
    </r>
    <phoneticPr fontId="5"/>
  </si>
  <si>
    <r>
      <t>Reference No</t>
    </r>
    <r>
      <rPr>
        <sz val="10.5"/>
        <color indexed="8"/>
        <rFont val="ＭＳ Ｐ明朝"/>
        <family val="1"/>
        <charset val="128"/>
      </rPr>
      <t>：</t>
    </r>
    <phoneticPr fontId="5"/>
  </si>
  <si>
    <r>
      <rPr>
        <sz val="13"/>
        <color indexed="8"/>
        <rFont val="ＭＳ Ｐ明朝"/>
        <family val="1"/>
        <charset val="128"/>
      </rPr>
      <t>　　　　　</t>
    </r>
    <r>
      <rPr>
        <sz val="13"/>
        <color indexed="8"/>
        <rFont val="Century"/>
        <family val="1"/>
      </rPr>
      <t>Ministry of</t>
    </r>
    <r>
      <rPr>
        <sz val="13"/>
        <color indexed="8"/>
        <rFont val="ＭＳ Ｐ明朝"/>
        <family val="1"/>
        <charset val="128"/>
      </rPr>
      <t>　</t>
    </r>
    <r>
      <rPr>
        <sz val="13"/>
        <color indexed="8"/>
        <rFont val="Century"/>
        <family val="1"/>
      </rPr>
      <t>Health, Labour and Welfare</t>
    </r>
    <phoneticPr fontId="5"/>
  </si>
  <si>
    <t>3.自主検査</t>
    <rPh sb="2" eb="4">
      <t>ジシュ</t>
    </rPh>
    <rPh sb="4" eb="6">
      <t>ケンサ</t>
    </rPh>
    <phoneticPr fontId="4"/>
  </si>
  <si>
    <t xml:space="preserve">  養殖区域</t>
    <rPh sb="2" eb="4">
      <t>ヨウショク</t>
    </rPh>
    <rPh sb="4" eb="6">
      <t>クイキ</t>
    </rPh>
    <phoneticPr fontId="4"/>
  </si>
  <si>
    <t>生産分類</t>
    <phoneticPr fontId="4"/>
  </si>
  <si>
    <t>④生産分類</t>
    <phoneticPr fontId="4"/>
  </si>
  <si>
    <t>養殖</t>
    <rPh sb="0" eb="2">
      <t>ヨウショク</t>
    </rPh>
    <phoneticPr fontId="4"/>
  </si>
  <si>
    <t>天然</t>
    <rPh sb="0" eb="2">
      <t>テンネン</t>
    </rPh>
    <phoneticPr fontId="4"/>
  </si>
  <si>
    <t>養殖　養殖区域</t>
    <rPh sb="0" eb="2">
      <t>ヨウショク</t>
    </rPh>
    <rPh sb="3" eb="5">
      <t>ヨウショク</t>
    </rPh>
    <rPh sb="5" eb="7">
      <t>クイキ</t>
    </rPh>
    <phoneticPr fontId="4"/>
  </si>
  <si>
    <t>天然　捕獲区域、漁船名及び漁船番号</t>
    <phoneticPr fontId="4"/>
  </si>
  <si>
    <t>検査が必要な品目は、8-1に直接入力して下さい。</t>
    <rPh sb="0" eb="2">
      <t>ケンサ</t>
    </rPh>
    <rPh sb="3" eb="5">
      <t>ヒツヨウ</t>
    </rPh>
    <rPh sb="6" eb="8">
      <t>ヒンモク</t>
    </rPh>
    <rPh sb="14" eb="16">
      <t>チョクセツ</t>
    </rPh>
    <rPh sb="16" eb="18">
      <t>ニュウリョク</t>
    </rPh>
    <rPh sb="20" eb="21">
      <t>クダ</t>
    </rPh>
    <phoneticPr fontId="4"/>
  </si>
  <si>
    <t>月</t>
    <rPh sb="0" eb="1">
      <t>ガツ</t>
    </rPh>
    <phoneticPr fontId="4"/>
  </si>
  <si>
    <t>日</t>
    <rPh sb="0" eb="1">
      <t>ニチ</t>
    </rPh>
    <phoneticPr fontId="4"/>
  </si>
  <si>
    <t>に申請した別添（別紙様式８－１の写し）の貨物について、下記の</t>
    <phoneticPr fontId="4"/>
  </si>
  <si>
    <t>とおりコンテナ番号及び封印番号が判明したので届け出ます。</t>
    <phoneticPr fontId="4"/>
  </si>
  <si>
    <t>印</t>
    <rPh sb="0" eb="1">
      <t>イン</t>
    </rPh>
    <phoneticPr fontId="4"/>
  </si>
  <si>
    <t>NS123456</t>
    <phoneticPr fontId="4"/>
  </si>
  <si>
    <t>NS123457</t>
    <phoneticPr fontId="4"/>
  </si>
  <si>
    <t>NS123458</t>
    <phoneticPr fontId="4"/>
  </si>
  <si>
    <t>NS123459</t>
    <phoneticPr fontId="4"/>
  </si>
  <si>
    <t>航空便の場合、コンテナ番号にＡＷＢの番号、封印番号に「＊＊＊」を入力</t>
    <rPh sb="0" eb="3">
      <t>コウクウビン</t>
    </rPh>
    <rPh sb="4" eb="6">
      <t>バアイ</t>
    </rPh>
    <phoneticPr fontId="4"/>
  </si>
  <si>
    <t>　施設名</t>
    <rPh sb="1" eb="4">
      <t>シセツメイ</t>
    </rPh>
    <phoneticPr fontId="4"/>
  </si>
  <si>
    <t>コンテナ判明したら8-2に入力</t>
    <rPh sb="4" eb="6">
      <t>ハンメイ</t>
    </rPh>
    <rPh sb="13" eb="15">
      <t>ニュウリョク</t>
    </rPh>
    <phoneticPr fontId="4"/>
  </si>
  <si>
    <t>BMOU1230112</t>
    <phoneticPr fontId="4"/>
  </si>
  <si>
    <t>BMOU1230113</t>
    <phoneticPr fontId="4"/>
  </si>
  <si>
    <t>BMOU1230114</t>
    <phoneticPr fontId="4"/>
  </si>
  <si>
    <t>BMOU1230115</t>
    <phoneticPr fontId="4"/>
  </si>
  <si>
    <t>BMOU1230116</t>
    <phoneticPr fontId="4"/>
  </si>
  <si>
    <t>BMOU1230117</t>
    <phoneticPr fontId="4"/>
  </si>
  <si>
    <t>BMOU1230118</t>
    <phoneticPr fontId="4"/>
  </si>
  <si>
    <t>BMOU1230119</t>
    <phoneticPr fontId="4"/>
  </si>
  <si>
    <t>BMOU1230120</t>
    <phoneticPr fontId="4"/>
  </si>
  <si>
    <t>BMOU1230121</t>
    <phoneticPr fontId="4"/>
  </si>
  <si>
    <t>BMOU1230122</t>
    <phoneticPr fontId="4"/>
  </si>
  <si>
    <t>BMOU1230123</t>
    <phoneticPr fontId="4"/>
  </si>
  <si>
    <t>BMOU1230124</t>
    <phoneticPr fontId="4"/>
  </si>
  <si>
    <t>BMOU1230125</t>
    <phoneticPr fontId="4"/>
  </si>
  <si>
    <t>BMOU1230126</t>
    <phoneticPr fontId="4"/>
  </si>
  <si>
    <t>BMOU1230127</t>
    <phoneticPr fontId="4"/>
  </si>
  <si>
    <t>BMOU1230128</t>
    <phoneticPr fontId="4"/>
  </si>
  <si>
    <t>BMOU1230129</t>
    <phoneticPr fontId="4"/>
  </si>
  <si>
    <t>BMOU1230130</t>
    <phoneticPr fontId="4"/>
  </si>
  <si>
    <t>BMOU1230131</t>
    <phoneticPr fontId="4"/>
  </si>
  <si>
    <t>NS123460</t>
    <phoneticPr fontId="4"/>
  </si>
  <si>
    <t>NS123461</t>
    <phoneticPr fontId="4"/>
  </si>
  <si>
    <t>NS123462</t>
    <phoneticPr fontId="4"/>
  </si>
  <si>
    <t>NS123463</t>
    <phoneticPr fontId="4"/>
  </si>
  <si>
    <t>NS123464</t>
    <phoneticPr fontId="4"/>
  </si>
  <si>
    <t>NS123465</t>
    <phoneticPr fontId="4"/>
  </si>
  <si>
    <t>NS123466</t>
    <phoneticPr fontId="4"/>
  </si>
  <si>
    <t>NS123467</t>
    <phoneticPr fontId="4"/>
  </si>
  <si>
    <t>NS123468</t>
    <phoneticPr fontId="4"/>
  </si>
  <si>
    <t>NS123469</t>
    <phoneticPr fontId="4"/>
  </si>
  <si>
    <t>NS123470</t>
    <phoneticPr fontId="4"/>
  </si>
  <si>
    <t>NS123471</t>
    <phoneticPr fontId="4"/>
  </si>
  <si>
    <t>NS123472</t>
    <phoneticPr fontId="4"/>
  </si>
  <si>
    <t>NS123473</t>
    <phoneticPr fontId="4"/>
  </si>
  <si>
    <t>NS123474</t>
    <phoneticPr fontId="4"/>
  </si>
  <si>
    <t>NS123475</t>
    <phoneticPr fontId="4"/>
  </si>
  <si>
    <t>TOMAKOMAI,JAPAN</t>
    <phoneticPr fontId="4"/>
  </si>
  <si>
    <t>官能検査実施の記録は、申請者が保管して下さい。</t>
    <rPh sb="7" eb="9">
      <t>キロク</t>
    </rPh>
    <rPh sb="19" eb="20">
      <t>クダ</t>
    </rPh>
    <phoneticPr fontId="4"/>
  </si>
  <si>
    <t>HOKKAIDO,JAPAN</t>
    <phoneticPr fontId="4"/>
  </si>
  <si>
    <t>苫小牧、日本</t>
    <rPh sb="0" eb="3">
      <t>トマコマイ</t>
    </rPh>
    <rPh sb="4" eb="6">
      <t>ニホン</t>
    </rPh>
    <phoneticPr fontId="4"/>
  </si>
  <si>
    <t>上海、中国</t>
    <rPh sb="0" eb="2">
      <t>シャンハイ</t>
    </rPh>
    <rPh sb="3" eb="5">
      <t>チュウゴク</t>
    </rPh>
    <phoneticPr fontId="4"/>
  </si>
  <si>
    <t>年</t>
    <rPh sb="0" eb="1">
      <t>ネン</t>
    </rPh>
    <phoneticPr fontId="4"/>
  </si>
  <si>
    <t>申請日</t>
    <rPh sb="0" eb="2">
      <t>シンセイ</t>
    </rPh>
    <rPh sb="2" eb="3">
      <t>ビ</t>
    </rPh>
    <phoneticPr fontId="4"/>
  </si>
  <si>
    <t>月</t>
    <rPh sb="0" eb="1">
      <t>ツキ</t>
    </rPh>
    <phoneticPr fontId="4"/>
  </si>
  <si>
    <t>日</t>
    <rPh sb="0" eb="1">
      <t>ヒ</t>
    </rPh>
    <phoneticPr fontId="4"/>
  </si>
  <si>
    <t>申請者</t>
    <rPh sb="0" eb="3">
      <t>シンセイシャ</t>
    </rPh>
    <phoneticPr fontId="4"/>
  </si>
  <si>
    <t>住所</t>
    <rPh sb="0" eb="2">
      <t>ジュウショ</t>
    </rPh>
    <phoneticPr fontId="4"/>
  </si>
  <si>
    <t>氏名</t>
    <rPh sb="0" eb="2">
      <t>シメイ</t>
    </rPh>
    <phoneticPr fontId="4"/>
  </si>
  <si>
    <t>役職</t>
    <rPh sb="0" eb="2">
      <t>ヤクショク</t>
    </rPh>
    <phoneticPr fontId="4"/>
  </si>
  <si>
    <t>電話番号</t>
    <rPh sb="0" eb="2">
      <t>デンワ</t>
    </rPh>
    <rPh sb="2" eb="4">
      <t>バンゴウ</t>
    </rPh>
    <phoneticPr fontId="4"/>
  </si>
  <si>
    <t>代表取締役社長</t>
    <phoneticPr fontId="4"/>
  </si>
  <si>
    <t>甲乙花子</t>
    <phoneticPr fontId="4"/>
  </si>
  <si>
    <t>09-8765-4321</t>
    <phoneticPr fontId="4"/>
  </si>
  <si>
    <t>住所</t>
    <phoneticPr fontId="5"/>
  </si>
  <si>
    <t>届出日</t>
    <rPh sb="0" eb="1">
      <t>トド</t>
    </rPh>
    <rPh sb="1" eb="2">
      <t>デ</t>
    </rPh>
    <rPh sb="2" eb="3">
      <t>ビ</t>
    </rPh>
    <phoneticPr fontId="4"/>
  </si>
  <si>
    <t>月</t>
    <rPh sb="0" eb="1">
      <t>ツキ</t>
    </rPh>
    <phoneticPr fontId="4"/>
  </si>
  <si>
    <t>日</t>
    <rPh sb="0" eb="1">
      <t>ヒ</t>
    </rPh>
    <phoneticPr fontId="4"/>
  </si>
  <si>
    <t>英</t>
    <rPh sb="0" eb="1">
      <t>エイ</t>
    </rPh>
    <phoneticPr fontId="4"/>
  </si>
  <si>
    <t>数</t>
    <rPh sb="0" eb="1">
      <t>カズ</t>
    </rPh>
    <phoneticPr fontId="4"/>
  </si>
  <si>
    <t>　検査日</t>
    <phoneticPr fontId="4"/>
  </si>
  <si>
    <t>No.11 KOUSEIMARU HK2-12345</t>
    <phoneticPr fontId="4"/>
  </si>
  <si>
    <t>No.22 KOUSEIMARU HK2-23456</t>
    <phoneticPr fontId="4"/>
  </si>
  <si>
    <t>番号</t>
    <rPh sb="0" eb="2">
      <t>バンゴウ</t>
    </rPh>
    <phoneticPr fontId="4"/>
  </si>
  <si>
    <t>1,000</t>
    <phoneticPr fontId="4"/>
  </si>
  <si>
    <t xml:space="preserve"> KGS</t>
    <phoneticPr fontId="4"/>
  </si>
  <si>
    <t>20,000</t>
    <phoneticPr fontId="4"/>
  </si>
  <si>
    <t>日</t>
    <phoneticPr fontId="4"/>
  </si>
  <si>
    <t>日</t>
    <phoneticPr fontId="4"/>
  </si>
  <si>
    <t>⑦</t>
    <phoneticPr fontId="4"/>
  </si>
  <si>
    <t>⑨</t>
    <phoneticPr fontId="4"/>
  </si>
  <si>
    <t>⑬</t>
    <phoneticPr fontId="4"/>
  </si>
  <si>
    <t>⑭</t>
    <phoneticPr fontId="4"/>
  </si>
  <si>
    <t>③</t>
    <phoneticPr fontId="4"/>
  </si>
  <si>
    <t>⑥</t>
    <phoneticPr fontId="4"/>
  </si>
  <si>
    <t>⑨</t>
    <phoneticPr fontId="4"/>
  </si>
  <si>
    <t>⑪</t>
    <phoneticPr fontId="4"/>
  </si>
  <si>
    <t>⑫</t>
    <phoneticPr fontId="4"/>
  </si>
  <si>
    <t>⑭</t>
    <phoneticPr fontId="4"/>
  </si>
  <si>
    <t>⑯</t>
    <phoneticPr fontId="4"/>
  </si>
  <si>
    <t>⑱</t>
    <phoneticPr fontId="4"/>
  </si>
  <si>
    <t>⑲</t>
    <phoneticPr fontId="4"/>
  </si>
  <si>
    <t>⑳</t>
    <phoneticPr fontId="4"/>
  </si>
  <si>
    <t>①</t>
    <phoneticPr fontId="4"/>
  </si>
  <si>
    <t>⑥</t>
    <phoneticPr fontId="4"/>
  </si>
  <si>
    <t>⑦</t>
    <phoneticPr fontId="4"/>
  </si>
  <si>
    <t>②</t>
    <phoneticPr fontId="4"/>
  </si>
  <si>
    <t>⑩</t>
    <phoneticPr fontId="4"/>
  </si>
  <si>
    <t>⑮</t>
    <phoneticPr fontId="4"/>
  </si>
  <si>
    <t>⑧</t>
    <phoneticPr fontId="4"/>
  </si>
  <si>
    <t>⑬</t>
    <phoneticPr fontId="4"/>
  </si>
  <si>
    <t>⑮</t>
    <phoneticPr fontId="4"/>
  </si>
  <si>
    <t>⑯</t>
    <phoneticPr fontId="4"/>
  </si>
  <si>
    <t>⑲</t>
    <phoneticPr fontId="4"/>
  </si>
  <si>
    <t>④</t>
    <phoneticPr fontId="4"/>
  </si>
  <si>
    <t>①</t>
    <phoneticPr fontId="4"/>
  </si>
  <si>
    <t>④</t>
    <phoneticPr fontId="4"/>
  </si>
  <si>
    <t>⑤</t>
    <phoneticPr fontId="4"/>
  </si>
  <si>
    <t>⑰</t>
    <phoneticPr fontId="4"/>
  </si>
  <si>
    <t>⑤</t>
    <phoneticPr fontId="4"/>
  </si>
  <si>
    <t>⑧</t>
    <phoneticPr fontId="4"/>
  </si>
  <si>
    <t>⑩</t>
    <phoneticPr fontId="4"/>
  </si>
  <si>
    <t>②</t>
    <phoneticPr fontId="4"/>
  </si>
  <si>
    <t>⑰</t>
    <phoneticPr fontId="4"/>
  </si>
  <si>
    <t>⑱</t>
    <phoneticPr fontId="4"/>
  </si>
  <si>
    <t xml:space="preserve"> </t>
    <phoneticPr fontId="4"/>
  </si>
  <si>
    <t>申請事項の入力欄（欄外にはみだしても構いません）</t>
    <rPh sb="0" eb="2">
      <t>シンセイ</t>
    </rPh>
    <rPh sb="2" eb="4">
      <t>ジコウ</t>
    </rPh>
    <rPh sb="5" eb="8">
      <t>ニュウリョクラン</t>
    </rPh>
    <rPh sb="9" eb="11">
      <t>ランガイ</t>
    </rPh>
    <rPh sb="18" eb="19">
      <t>カマ</t>
    </rPh>
    <phoneticPr fontId="4"/>
  </si>
  <si>
    <t>申請事項は以下に入力して下さい。
作成された8-1および9-1の記載内容に
間違いがないか確認して下さい。</t>
    <rPh sb="0" eb="2">
      <t>シンセイ</t>
    </rPh>
    <rPh sb="2" eb="4">
      <t>ジコウ</t>
    </rPh>
    <rPh sb="5" eb="7">
      <t>イカ</t>
    </rPh>
    <rPh sb="8" eb="10">
      <t>ニュウリョク</t>
    </rPh>
    <rPh sb="12" eb="13">
      <t>クダ</t>
    </rPh>
    <rPh sb="17" eb="19">
      <t>サクセイ</t>
    </rPh>
    <rPh sb="32" eb="34">
      <t>キサイ</t>
    </rPh>
    <rPh sb="34" eb="36">
      <t>ナイヨウ</t>
    </rPh>
    <rPh sb="38" eb="40">
      <t>マチガ</t>
    </rPh>
    <rPh sb="45" eb="47">
      <t>カクニン</t>
    </rPh>
    <rPh sb="49" eb="50">
      <t>クダ</t>
    </rPh>
    <phoneticPr fontId="4"/>
  </si>
  <si>
    <t>CN051234</t>
    <phoneticPr fontId="36" type="noConversion"/>
  </si>
  <si>
    <t>(株)厚生水産</t>
    <rPh sb="3" eb="5">
      <t>コウセイ</t>
    </rPh>
    <phoneticPr fontId="4"/>
  </si>
  <si>
    <t>3-5,Nishi2-chome,Kita8-jo,Kita-ku,Sapporo,
Hokkaido</t>
    <phoneticPr fontId="4"/>
  </si>
  <si>
    <t>殻取り→内臓除去→洗浄→整形→計量→包装→冷凍</t>
    <rPh sb="0" eb="1">
      <t>カラ</t>
    </rPh>
    <rPh sb="1" eb="2">
      <t>ト</t>
    </rPh>
    <rPh sb="4" eb="6">
      <t>ナイゾウ</t>
    </rPh>
    <rPh sb="6" eb="8">
      <t>ジョキョ</t>
    </rPh>
    <rPh sb="9" eb="11">
      <t>センジョウ</t>
    </rPh>
    <rPh sb="12" eb="14">
      <t>セイケイ</t>
    </rPh>
    <rPh sb="15" eb="17">
      <t>ケイリョウ</t>
    </rPh>
    <rPh sb="18" eb="20">
      <t>ホウソウ</t>
    </rPh>
    <rPh sb="21" eb="23">
      <t>レイトウ</t>
    </rPh>
    <phoneticPr fontId="4"/>
  </si>
  <si>
    <t>20コンテナ以内の様式になっています。</t>
    <rPh sb="6" eb="8">
      <t>イナイ</t>
    </rPh>
    <rPh sb="9" eb="11">
      <t>ヨウシキ</t>
    </rPh>
    <phoneticPr fontId="4"/>
  </si>
  <si>
    <t>⑤加工方法</t>
    <rPh sb="1" eb="3">
      <t>カコウ</t>
    </rPh>
    <rPh sb="3" eb="5">
      <t>ホウホウ</t>
    </rPh>
    <phoneticPr fontId="4"/>
  </si>
  <si>
    <t>Removing Shell→Gutting→Washing→Trimming→Weighing→Packing→Freezing</t>
    <phoneticPr fontId="4"/>
  </si>
  <si>
    <t>　</t>
    <phoneticPr fontId="4"/>
  </si>
  <si>
    <t>単位</t>
    <phoneticPr fontId="4"/>
  </si>
  <si>
    <t>名前</t>
    <rPh sb="0" eb="2">
      <t>ナマエ</t>
    </rPh>
    <phoneticPr fontId="4"/>
  </si>
  <si>
    <t>住所</t>
    <rPh sb="0" eb="2">
      <t>ジュウショ</t>
    </rPh>
    <phoneticPr fontId="4"/>
  </si>
  <si>
    <t>SHANGHAI,CHINA</t>
    <phoneticPr fontId="4"/>
  </si>
  <si>
    <t>船名、便名</t>
    <rPh sb="0" eb="2">
      <t>センメイ</t>
    </rPh>
    <rPh sb="3" eb="5">
      <t>ビンメイ</t>
    </rPh>
    <phoneticPr fontId="4"/>
  </si>
  <si>
    <t>名前 日</t>
    <rPh sb="0" eb="2">
      <t>ナマエ</t>
    </rPh>
    <phoneticPr fontId="4"/>
  </si>
  <si>
    <t>氏名</t>
    <rPh sb="0" eb="2">
      <t>シメイ</t>
    </rPh>
    <phoneticPr fontId="4"/>
  </si>
  <si>
    <r>
      <t xml:space="preserve">        　　　　　  　 </t>
    </r>
    <r>
      <rPr>
        <b/>
        <sz val="10"/>
        <color theme="1"/>
        <rFont val="ＭＳ 明朝"/>
        <family val="1"/>
        <charset val="128"/>
      </rPr>
      <t>←養殖、天然どちらかクリック</t>
    </r>
    <rPh sb="18" eb="20">
      <t>ヨウショク</t>
    </rPh>
    <rPh sb="21" eb="23">
      <t>テンネン</t>
    </rPh>
    <phoneticPr fontId="4"/>
  </si>
  <si>
    <t>（株）MHLW商事</t>
    <rPh sb="1" eb="2">
      <t>カブ</t>
    </rPh>
    <rPh sb="7" eb="9">
      <t>ショウジ</t>
    </rPh>
    <phoneticPr fontId="4"/>
  </si>
  <si>
    <t xml:space="preserve">     英</t>
    <rPh sb="5" eb="6">
      <t>エイ</t>
    </rPh>
    <phoneticPr fontId="4"/>
  </si>
  <si>
    <t xml:space="preserve"> 住所 日</t>
    <rPh sb="4" eb="5">
      <t>ニチ</t>
    </rPh>
    <phoneticPr fontId="4"/>
  </si>
  <si>
    <t>英</t>
    <phoneticPr fontId="4"/>
  </si>
  <si>
    <t>KOUSEI SUISAN CO.,LTD.</t>
    <phoneticPr fontId="4"/>
  </si>
  <si>
    <t>北海道札幌市北区北8条西2-3-5</t>
    <phoneticPr fontId="4"/>
  </si>
  <si>
    <t>日</t>
    <rPh sb="0" eb="1">
      <t>ニチ</t>
    </rPh>
    <phoneticPr fontId="4"/>
  </si>
  <si>
    <t>　</t>
    <phoneticPr fontId="4"/>
  </si>
  <si>
    <t>　住所</t>
    <phoneticPr fontId="4"/>
  </si>
  <si>
    <t>生産日～申請日の期間</t>
    <rPh sb="0" eb="3">
      <t>セイサンビ</t>
    </rPh>
    <rPh sb="4" eb="6">
      <t>シンセイ</t>
    </rPh>
    <rPh sb="6" eb="7">
      <t>ビ</t>
    </rPh>
    <rPh sb="8" eb="10">
      <t>キカン</t>
    </rPh>
    <phoneticPr fontId="4"/>
  </si>
  <si>
    <t>北海道□□市○○</t>
    <rPh sb="0" eb="3">
      <t>ホッカイドウ</t>
    </rPh>
    <phoneticPr fontId="4"/>
  </si>
  <si>
    <t>○○,□□City,Hokkaido</t>
    <phoneticPr fontId="4"/>
  </si>
  <si>
    <t>MHLW Trading CO.,LTD.</t>
    <phoneticPr fontId="4"/>
  </si>
  <si>
    <t>○○△△  V.123W</t>
    <phoneticPr fontId="4"/>
  </si>
  <si>
    <r>
      <rPr>
        <sz val="16"/>
        <rFont val="SimSun"/>
        <charset val="134"/>
      </rPr>
      <t>日本国向中华人民共和国出口水产品检验检疫证书　　</t>
    </r>
    <r>
      <rPr>
        <sz val="16"/>
        <rFont val="FangSong"/>
        <family val="3"/>
        <charset val="134"/>
      </rPr>
      <t>　　　　　　　　　　　　　　　　　　　　　</t>
    </r>
    <r>
      <rPr>
        <sz val="16"/>
        <rFont val="Century"/>
        <family val="1"/>
      </rPr>
      <t>HEALTH CERTIFICATE</t>
    </r>
    <r>
      <rPr>
        <sz val="11"/>
        <rFont val="Century"/>
        <family val="1"/>
      </rPr>
      <t xml:space="preserve">
For fish and fishery products intended for export from Japan
 to The People's Republic of China</t>
    </r>
    <phoneticPr fontId="5"/>
  </si>
  <si>
    <r>
      <rPr>
        <sz val="10.5"/>
        <color indexed="8"/>
        <rFont val="Century"/>
        <family val="1"/>
      </rPr>
      <t>Country of dispatch</t>
    </r>
    <r>
      <rPr>
        <sz val="10.5"/>
        <color indexed="8"/>
        <rFont val="SimSun"/>
        <charset val="134"/>
      </rPr>
      <t>（</t>
    </r>
    <r>
      <rPr>
        <sz val="10.5"/>
        <color indexed="8"/>
        <rFont val="SimSun"/>
        <charset val="134"/>
      </rPr>
      <t>发送国）</t>
    </r>
    <r>
      <rPr>
        <sz val="10.5"/>
        <color indexed="8"/>
        <rFont val="ＭＳ Ｐゴシック"/>
        <family val="3"/>
        <charset val="128"/>
      </rPr>
      <t>　：　</t>
    </r>
    <r>
      <rPr>
        <sz val="10.5"/>
        <color indexed="8"/>
        <rFont val="Century"/>
        <family val="1"/>
      </rPr>
      <t>JAPAN</t>
    </r>
    <r>
      <rPr>
        <sz val="10.5"/>
        <color indexed="8"/>
        <rFont val="SimSun"/>
        <charset val="134"/>
      </rPr>
      <t>（日本）</t>
    </r>
    <rPh sb="33" eb="35">
      <t>ニホン</t>
    </rPh>
    <phoneticPr fontId="5"/>
  </si>
  <si>
    <r>
      <rPr>
        <sz val="10.5"/>
        <color indexed="8"/>
        <rFont val="Century"/>
        <family val="1"/>
      </rPr>
      <t>Country of production</t>
    </r>
    <r>
      <rPr>
        <sz val="10.5"/>
        <color indexed="8"/>
        <rFont val="SimSun"/>
        <charset val="134"/>
      </rPr>
      <t>（生产国）</t>
    </r>
    <r>
      <rPr>
        <sz val="10.5"/>
        <color indexed="8"/>
        <rFont val="ＭＳ Ｐゴシック"/>
        <family val="3"/>
        <charset val="128"/>
      </rPr>
      <t xml:space="preserve">   ：　</t>
    </r>
    <phoneticPr fontId="5"/>
  </si>
  <si>
    <r>
      <rPr>
        <sz val="10.5"/>
        <color indexed="8"/>
        <rFont val="Century"/>
        <family val="1"/>
      </rPr>
      <t>Competent authority</t>
    </r>
    <r>
      <rPr>
        <sz val="10.5"/>
        <color indexed="8"/>
        <rFont val="SimSun"/>
        <charset val="134"/>
      </rPr>
      <t>（主管当局）</t>
    </r>
    <r>
      <rPr>
        <sz val="10.5"/>
        <color indexed="8"/>
        <rFont val="ＭＳ Ｐゴシック"/>
        <family val="3"/>
        <charset val="128"/>
      </rPr>
      <t>　：　</t>
    </r>
    <r>
      <rPr>
        <sz val="10.5"/>
        <color indexed="8"/>
        <rFont val="Century"/>
        <family val="1"/>
      </rPr>
      <t xml:space="preserve">Ministry of Health, Labour and Welfare </t>
    </r>
    <r>
      <rPr>
        <sz val="10.5"/>
        <color indexed="8"/>
        <rFont val="SimSun"/>
        <charset val="134"/>
      </rPr>
      <t>（厚生劳动省）</t>
    </r>
    <phoneticPr fontId="5"/>
  </si>
  <si>
    <r>
      <rPr>
        <sz val="10.5"/>
        <color indexed="8"/>
        <rFont val="Century"/>
        <family val="1"/>
      </rPr>
      <t>Certificate-issuing agency</t>
    </r>
    <r>
      <rPr>
        <sz val="10.5"/>
        <color indexed="8"/>
        <rFont val="SimSun"/>
        <charset val="134"/>
      </rPr>
      <t>（出证部门（号及名称））</t>
    </r>
    <r>
      <rPr>
        <sz val="10.5"/>
        <color indexed="8"/>
        <rFont val="ＭＳ Ｐゴシック"/>
        <family val="3"/>
        <charset val="128"/>
      </rPr>
      <t>：</t>
    </r>
    <phoneticPr fontId="5"/>
  </si>
  <si>
    <r>
      <rPr>
        <sz val="10.5"/>
        <color indexed="8"/>
        <rFont val="Century"/>
        <family val="1"/>
      </rPr>
      <t>Destination</t>
    </r>
    <r>
      <rPr>
        <sz val="10.5"/>
        <color indexed="8"/>
        <rFont val="SimSun"/>
        <charset val="134"/>
      </rPr>
      <t>（目的地）</t>
    </r>
    <r>
      <rPr>
        <sz val="10.5"/>
        <color indexed="8"/>
        <rFont val="ＭＳ Ｐゴシック"/>
        <family val="3"/>
        <charset val="128"/>
      </rPr>
      <t>　：　</t>
    </r>
    <r>
      <rPr>
        <sz val="10.5"/>
        <color indexed="8"/>
        <rFont val="Century"/>
        <family val="1"/>
      </rPr>
      <t>P. R. CHINA</t>
    </r>
    <r>
      <rPr>
        <sz val="10.5"/>
        <color indexed="8"/>
        <rFont val="SimSun"/>
        <charset val="134"/>
      </rPr>
      <t>（中华人民共和国）</t>
    </r>
    <phoneticPr fontId="5"/>
  </si>
  <si>
    <r>
      <rPr>
        <sz val="10.5"/>
        <color indexed="8"/>
        <rFont val="ＭＳ Ｐゴシック"/>
        <family val="3"/>
        <charset val="128"/>
      </rPr>
      <t>①</t>
    </r>
    <r>
      <rPr>
        <sz val="10.5"/>
        <color indexed="8"/>
        <rFont val="Century"/>
        <family val="1"/>
      </rPr>
      <t xml:space="preserve"> Name of Goods</t>
    </r>
    <r>
      <rPr>
        <sz val="10.5"/>
        <color indexed="8"/>
        <rFont val="SimSun"/>
        <charset val="134"/>
      </rPr>
      <t>（商品名称）</t>
    </r>
    <r>
      <rPr>
        <sz val="10.5"/>
        <color indexed="8"/>
        <rFont val="ＭＳ Ｐゴシック"/>
        <family val="3"/>
        <charset val="128"/>
      </rPr>
      <t>　：</t>
    </r>
    <rPh sb="16" eb="18">
      <t>ショウヒン</t>
    </rPh>
    <rPh sb="18" eb="20">
      <t>メイショウ</t>
    </rPh>
    <phoneticPr fontId="5"/>
  </si>
  <si>
    <r>
      <rPr>
        <sz val="10.5"/>
        <color indexed="8"/>
        <rFont val="ＭＳ Ｐゴシック"/>
        <family val="3"/>
        <charset val="128"/>
      </rPr>
      <t>②</t>
    </r>
    <r>
      <rPr>
        <sz val="10.5"/>
        <color indexed="8"/>
        <rFont val="Century"/>
        <family val="1"/>
      </rPr>
      <t xml:space="preserve"> Scientific Name</t>
    </r>
    <r>
      <rPr>
        <sz val="10.5"/>
        <color indexed="8"/>
        <rFont val="SimSun"/>
        <charset val="134"/>
      </rPr>
      <t>（学名）</t>
    </r>
    <r>
      <rPr>
        <sz val="10.5"/>
        <color indexed="8"/>
        <rFont val="ＭＳ Ｐゴシック"/>
        <family val="3"/>
        <charset val="128"/>
      </rPr>
      <t>　：</t>
    </r>
    <phoneticPr fontId="5"/>
  </si>
  <si>
    <r>
      <t xml:space="preserve">③ </t>
    </r>
    <r>
      <rPr>
        <sz val="10.5"/>
        <color indexed="8"/>
        <rFont val="Century"/>
        <family val="1"/>
      </rPr>
      <t>Producing District</t>
    </r>
    <r>
      <rPr>
        <sz val="10.5"/>
        <color indexed="8"/>
        <rFont val="SimSun"/>
        <charset val="134"/>
      </rPr>
      <t>（产地）</t>
    </r>
    <r>
      <rPr>
        <sz val="10.5"/>
        <color indexed="8"/>
        <rFont val="ＭＳ Ｐゴシック"/>
        <family val="3"/>
        <charset val="128"/>
      </rPr>
      <t>　：</t>
    </r>
    <phoneticPr fontId="5"/>
  </si>
  <si>
    <r>
      <rPr>
        <sz val="10.5"/>
        <rFont val="ＭＳ Ｐゴシック"/>
        <family val="3"/>
        <charset val="128"/>
      </rPr>
      <t>④</t>
    </r>
    <r>
      <rPr>
        <sz val="10.5"/>
        <rFont val="Century"/>
        <family val="1"/>
      </rPr>
      <t xml:space="preserve"> Product Classification</t>
    </r>
    <r>
      <rPr>
        <sz val="10.5"/>
        <rFont val="ＭＳ 明朝"/>
        <family val="1"/>
        <charset val="128"/>
      </rPr>
      <t>（</t>
    </r>
    <r>
      <rPr>
        <sz val="10.5"/>
        <rFont val="SimSun"/>
        <charset val="134"/>
      </rPr>
      <t>生产分类</t>
    </r>
    <r>
      <rPr>
        <sz val="10.5"/>
        <rFont val="ＭＳ 明朝"/>
        <family val="1"/>
        <charset val="128"/>
      </rPr>
      <t>）</t>
    </r>
    <phoneticPr fontId="5"/>
  </si>
  <si>
    <r>
      <t>Aquaculture</t>
    </r>
    <r>
      <rPr>
        <sz val="10.5"/>
        <rFont val="ＭＳ 明朝"/>
        <family val="1"/>
        <charset val="128"/>
      </rPr>
      <t>（</t>
    </r>
    <r>
      <rPr>
        <sz val="10.5"/>
        <rFont val="SimSun"/>
        <charset val="134"/>
      </rPr>
      <t>养殖</t>
    </r>
    <r>
      <rPr>
        <sz val="10.5"/>
        <rFont val="ＭＳ 明朝"/>
        <family val="1"/>
        <charset val="128"/>
      </rPr>
      <t>）</t>
    </r>
    <phoneticPr fontId="5"/>
  </si>
  <si>
    <r>
      <t>Aquaculture Area</t>
    </r>
    <r>
      <rPr>
        <sz val="10.5"/>
        <rFont val="ＭＳ 明朝"/>
        <family val="1"/>
        <charset val="128"/>
      </rPr>
      <t>（</t>
    </r>
    <r>
      <rPr>
        <sz val="10.5"/>
        <rFont val="SimSun"/>
        <charset val="134"/>
      </rPr>
      <t>养殖区域</t>
    </r>
    <r>
      <rPr>
        <sz val="10.5"/>
        <rFont val="ＭＳ 明朝"/>
        <family val="1"/>
        <charset val="128"/>
      </rPr>
      <t>）：</t>
    </r>
    <rPh sb="19" eb="21">
      <t>クイキ</t>
    </rPh>
    <phoneticPr fontId="5"/>
  </si>
  <si>
    <r>
      <t>Wild Caught</t>
    </r>
    <r>
      <rPr>
        <sz val="10.5"/>
        <rFont val="ＭＳ 明朝"/>
        <family val="1"/>
        <charset val="128"/>
      </rPr>
      <t>（</t>
    </r>
    <r>
      <rPr>
        <sz val="10.5"/>
        <rFont val="SimSun"/>
        <charset val="134"/>
      </rPr>
      <t>野生捕捞</t>
    </r>
    <r>
      <rPr>
        <sz val="10.5"/>
        <rFont val="ＭＳ 明朝"/>
        <family val="1"/>
        <charset val="128"/>
      </rPr>
      <t>）</t>
    </r>
    <phoneticPr fontId="5"/>
  </si>
  <si>
    <r>
      <t>Capturing Area</t>
    </r>
    <r>
      <rPr>
        <sz val="10.5"/>
        <rFont val="ＭＳ 明朝"/>
        <family val="1"/>
        <charset val="128"/>
      </rPr>
      <t>（</t>
    </r>
    <r>
      <rPr>
        <sz val="10.5"/>
        <rFont val="SimSun"/>
        <charset val="134"/>
      </rPr>
      <t>捕捞区域</t>
    </r>
    <r>
      <rPr>
        <sz val="10.5"/>
        <rFont val="ＭＳ 明朝"/>
        <family val="1"/>
        <charset val="128"/>
      </rPr>
      <t>）：</t>
    </r>
    <phoneticPr fontId="5"/>
  </si>
  <si>
    <r>
      <t>Name of Catch Vessel and Number</t>
    </r>
    <r>
      <rPr>
        <sz val="10.5"/>
        <rFont val="ＭＳ 明朝"/>
        <family val="1"/>
        <charset val="128"/>
      </rPr>
      <t>（</t>
    </r>
    <r>
      <rPr>
        <sz val="10.5"/>
        <rFont val="SimSun"/>
        <charset val="134"/>
      </rPr>
      <t>捕获渔船名及渔船号码</t>
    </r>
    <r>
      <rPr>
        <sz val="10.5"/>
        <rFont val="ＭＳ 明朝"/>
        <family val="1"/>
        <charset val="128"/>
      </rPr>
      <t>）：</t>
    </r>
    <r>
      <rPr>
        <sz val="10.5"/>
        <rFont val="Century"/>
        <family val="1"/>
      </rPr>
      <t xml:space="preserve"> </t>
    </r>
    <phoneticPr fontId="5"/>
  </si>
  <si>
    <r>
      <rPr>
        <sz val="10.5"/>
        <color indexed="8"/>
        <rFont val="ＭＳ Ｐゴシック"/>
        <family val="3"/>
        <charset val="128"/>
      </rPr>
      <t>⑤</t>
    </r>
    <r>
      <rPr>
        <sz val="10.5"/>
        <color indexed="8"/>
        <rFont val="ＭＳ Ｐゴシック"/>
        <family val="3"/>
        <charset val="128"/>
      </rPr>
      <t xml:space="preserve"> </t>
    </r>
    <r>
      <rPr>
        <sz val="10.5"/>
        <color indexed="8"/>
        <rFont val="Century"/>
        <family val="1"/>
      </rPr>
      <t>Methods of Manufacture or Processing</t>
    </r>
    <r>
      <rPr>
        <sz val="10.5"/>
        <color indexed="8"/>
        <rFont val="SimSun"/>
        <charset val="134"/>
      </rPr>
      <t>（加工方式）</t>
    </r>
    <r>
      <rPr>
        <sz val="10.5"/>
        <color indexed="8"/>
        <rFont val="ＭＳ Ｐゴシック"/>
        <family val="3"/>
        <charset val="128"/>
      </rPr>
      <t>*1</t>
    </r>
    <r>
      <rPr>
        <sz val="10.5"/>
        <color indexed="8"/>
        <rFont val="ＭＳ Ｐゴシック"/>
        <family val="3"/>
        <charset val="128"/>
      </rPr>
      <t>　：</t>
    </r>
    <phoneticPr fontId="5"/>
  </si>
  <si>
    <r>
      <t xml:space="preserve">⑥ </t>
    </r>
    <r>
      <rPr>
        <sz val="10.5"/>
        <color indexed="8"/>
        <rFont val="Century"/>
        <family val="1"/>
      </rPr>
      <t>Name and Address of Processing Plant and its Registration Number</t>
    </r>
    <r>
      <rPr>
        <sz val="10.5"/>
        <color indexed="8"/>
        <rFont val="ＭＳ Ｐゴシック"/>
        <family val="3"/>
        <charset val="128"/>
      </rPr>
      <t>　</t>
    </r>
    <r>
      <rPr>
        <sz val="10.5"/>
        <color indexed="8"/>
        <rFont val="SimSun"/>
        <charset val="134"/>
      </rPr>
      <t>（生产加工企业名称、</t>
    </r>
    <phoneticPr fontId="5"/>
  </si>
  <si>
    <r>
      <rPr>
        <sz val="10.5"/>
        <color indexed="8"/>
        <rFont val="SimSun"/>
        <charset val="134"/>
      </rPr>
      <t>地址及注册号）　</t>
    </r>
    <r>
      <rPr>
        <sz val="10.5"/>
        <color indexed="8"/>
        <rFont val="ＭＳ Ｐゴシック"/>
        <family val="3"/>
        <charset val="128"/>
      </rPr>
      <t>：</t>
    </r>
    <phoneticPr fontId="5"/>
  </si>
  <si>
    <r>
      <t xml:space="preserve">⑦ </t>
    </r>
    <r>
      <rPr>
        <sz val="10.5"/>
        <color indexed="8"/>
        <rFont val="Century"/>
        <family val="1"/>
      </rPr>
      <t>Name and Address of Cold Store and its Registration Number</t>
    </r>
    <r>
      <rPr>
        <sz val="10.5"/>
        <color indexed="8"/>
        <rFont val="ＭＳ Ｐゴシック"/>
        <family val="3"/>
        <charset val="128"/>
      </rPr>
      <t>　</t>
    </r>
    <r>
      <rPr>
        <sz val="10.5"/>
        <color indexed="8"/>
        <rFont val="SimSun"/>
        <charset val="134"/>
      </rPr>
      <t>（冷库名称、</t>
    </r>
    <phoneticPr fontId="5"/>
  </si>
  <si>
    <r>
      <rPr>
        <sz val="10.5"/>
        <color indexed="8"/>
        <rFont val="SimSun"/>
        <charset val="134"/>
      </rPr>
      <t>地址及注册号）　</t>
    </r>
    <r>
      <rPr>
        <sz val="10.5"/>
        <color indexed="8"/>
        <rFont val="ＭＳ Ｐゴシック"/>
        <family val="3"/>
        <charset val="128"/>
      </rPr>
      <t>：</t>
    </r>
    <phoneticPr fontId="5"/>
  </si>
  <si>
    <r>
      <t xml:space="preserve">⑧ </t>
    </r>
    <r>
      <rPr>
        <sz val="10.5"/>
        <color indexed="8"/>
        <rFont val="Century"/>
        <family val="1"/>
      </rPr>
      <t>Methods of Transportation; Name of Vessel, Flight, etc.</t>
    </r>
    <r>
      <rPr>
        <sz val="10.5"/>
        <color indexed="8"/>
        <rFont val="SimSun"/>
        <charset val="134"/>
      </rPr>
      <t xml:space="preserve"> （注明运输工具（船名、航班号等））</t>
    </r>
    <r>
      <rPr>
        <sz val="10.5"/>
        <color indexed="8"/>
        <rFont val="ＭＳ Ｐゴシック"/>
        <family val="3"/>
        <charset val="128"/>
      </rPr>
      <t>　：</t>
    </r>
    <rPh sb="72" eb="73">
      <t>トウ</t>
    </rPh>
    <phoneticPr fontId="5"/>
  </si>
  <si>
    <r>
      <t xml:space="preserve">⑨ </t>
    </r>
    <r>
      <rPr>
        <sz val="10.5"/>
        <color indexed="8"/>
        <rFont val="Century"/>
        <family val="1"/>
      </rPr>
      <t>Container Number</t>
    </r>
    <r>
      <rPr>
        <sz val="10.5"/>
        <color indexed="8"/>
        <rFont val="SimSun"/>
        <charset val="134"/>
      </rPr>
      <t xml:space="preserve"> （集装箱号）</t>
    </r>
    <r>
      <rPr>
        <sz val="10.5"/>
        <color indexed="8"/>
        <rFont val="ＭＳ Ｐゴシック"/>
        <family val="3"/>
        <charset val="128"/>
      </rPr>
      <t>　：</t>
    </r>
    <phoneticPr fontId="5"/>
  </si>
  <si>
    <r>
      <t xml:space="preserve">⑩ </t>
    </r>
    <r>
      <rPr>
        <sz val="10.5"/>
        <color indexed="8"/>
        <rFont val="Century"/>
        <family val="1"/>
      </rPr>
      <t>Seal Number</t>
    </r>
    <r>
      <rPr>
        <sz val="10.5"/>
        <color indexed="8"/>
        <rFont val="SimSun"/>
        <charset val="134"/>
      </rPr>
      <t>（封识号）</t>
    </r>
    <r>
      <rPr>
        <sz val="10.5"/>
        <color indexed="8"/>
        <rFont val="ＭＳ Ｐゴシック"/>
        <family val="3"/>
        <charset val="128"/>
      </rPr>
      <t>　：</t>
    </r>
    <phoneticPr fontId="5"/>
  </si>
  <si>
    <r>
      <rPr>
        <sz val="10.5"/>
        <color indexed="8"/>
        <rFont val="ＭＳ Ｐゴシック"/>
        <family val="3"/>
        <charset val="128"/>
      </rPr>
      <t xml:space="preserve">⑪ </t>
    </r>
    <r>
      <rPr>
        <sz val="10.5"/>
        <color indexed="8"/>
        <rFont val="Century"/>
        <family val="1"/>
      </rPr>
      <t>Name and Address of Shipper</t>
    </r>
    <r>
      <rPr>
        <sz val="10.5"/>
        <color indexed="8"/>
        <rFont val="SimSun"/>
        <charset val="134"/>
      </rPr>
      <t>（发货人名称及地址）</t>
    </r>
    <r>
      <rPr>
        <sz val="10.5"/>
        <color indexed="8"/>
        <rFont val="ＭＳ Ｐゴシック"/>
        <family val="3"/>
        <charset val="128"/>
      </rPr>
      <t>　：</t>
    </r>
    <rPh sb="33" eb="35">
      <t>メイショウ</t>
    </rPh>
    <rPh sb="35" eb="36">
      <t>オヨ</t>
    </rPh>
    <phoneticPr fontId="5"/>
  </si>
  <si>
    <r>
      <rPr>
        <sz val="10.5"/>
        <color indexed="8"/>
        <rFont val="ＭＳ 明朝"/>
        <family val="1"/>
        <charset val="128"/>
      </rPr>
      <t xml:space="preserve">⑫ </t>
    </r>
    <r>
      <rPr>
        <sz val="10.5"/>
        <color indexed="8"/>
        <rFont val="Century"/>
        <family val="1"/>
      </rPr>
      <t>Name and Address of Buyer</t>
    </r>
    <r>
      <rPr>
        <sz val="10.5"/>
        <color indexed="8"/>
        <rFont val="SimSun"/>
        <charset val="134"/>
      </rPr>
      <t>（收货人名称及地址）</t>
    </r>
    <r>
      <rPr>
        <sz val="10.5"/>
        <color indexed="8"/>
        <rFont val="ＭＳ Ｐゴシック"/>
        <family val="3"/>
        <charset val="128"/>
      </rPr>
      <t>　：</t>
    </r>
    <phoneticPr fontId="5"/>
  </si>
  <si>
    <r>
      <t xml:space="preserve">⑬ </t>
    </r>
    <r>
      <rPr>
        <sz val="10.5"/>
        <color indexed="8"/>
        <rFont val="Century"/>
        <family val="1"/>
      </rPr>
      <t>Number of packages</t>
    </r>
    <r>
      <rPr>
        <sz val="10.5"/>
        <color indexed="8"/>
        <rFont val="SimSun"/>
        <charset val="134"/>
      </rPr>
      <t>（包装数量）</t>
    </r>
    <r>
      <rPr>
        <sz val="10.5"/>
        <color indexed="8"/>
        <rFont val="ＭＳ Ｐゴシック"/>
        <family val="3"/>
        <charset val="128"/>
      </rPr>
      <t>　：</t>
    </r>
    <rPh sb="21" eb="23">
      <t>ホウソウ</t>
    </rPh>
    <rPh sb="23" eb="25">
      <t>スウリョウ</t>
    </rPh>
    <phoneticPr fontId="5"/>
  </si>
  <si>
    <r>
      <t>⑭</t>
    </r>
    <r>
      <rPr>
        <sz val="10.5"/>
        <color indexed="8"/>
        <rFont val="Century"/>
        <family val="1"/>
      </rPr>
      <t xml:space="preserve"> Net Weight</t>
    </r>
    <r>
      <rPr>
        <sz val="10.5"/>
        <color indexed="8"/>
        <rFont val="SimSun"/>
        <charset val="134"/>
      </rPr>
      <t>（净重）</t>
    </r>
    <r>
      <rPr>
        <sz val="10.5"/>
        <color indexed="8"/>
        <rFont val="ＭＳ Ｐゴシック"/>
        <family val="3"/>
        <charset val="128"/>
      </rPr>
      <t>　：</t>
    </r>
    <rPh sb="14" eb="15">
      <t>ジュウ</t>
    </rPh>
    <phoneticPr fontId="5"/>
  </si>
  <si>
    <r>
      <rPr>
        <sz val="10.5"/>
        <color indexed="8"/>
        <rFont val="ＭＳ Ｐゴシック"/>
        <family val="3"/>
        <charset val="128"/>
      </rPr>
      <t xml:space="preserve">⑮ </t>
    </r>
    <r>
      <rPr>
        <sz val="10.5"/>
        <color indexed="8"/>
        <rFont val="Century"/>
        <family val="1"/>
      </rPr>
      <t>Date of Production</t>
    </r>
    <r>
      <rPr>
        <sz val="10.5"/>
        <color indexed="8"/>
        <rFont val="SimSun"/>
        <charset val="134"/>
      </rPr>
      <t>（生产日期）</t>
    </r>
    <r>
      <rPr>
        <sz val="10.5"/>
        <color indexed="8"/>
        <rFont val="ＭＳ Ｐゴシック"/>
        <family val="3"/>
        <charset val="128"/>
      </rPr>
      <t>　：</t>
    </r>
    <phoneticPr fontId="5"/>
  </si>
  <si>
    <r>
      <rPr>
        <sz val="10.5"/>
        <color indexed="8"/>
        <rFont val="ＭＳ Ｐゴシック"/>
        <family val="3"/>
        <charset val="128"/>
      </rPr>
      <t xml:space="preserve">⑯ </t>
    </r>
    <r>
      <rPr>
        <sz val="10.5"/>
        <color indexed="8"/>
        <rFont val="Century"/>
        <family val="1"/>
      </rPr>
      <t>Place of Dispatch</t>
    </r>
    <r>
      <rPr>
        <sz val="10.5"/>
        <color indexed="8"/>
        <rFont val="ＭＳ 明朝"/>
        <family val="1"/>
        <charset val="128"/>
      </rPr>
      <t>（</t>
    </r>
    <r>
      <rPr>
        <sz val="10.5"/>
        <color indexed="8"/>
        <rFont val="SimSun"/>
        <charset val="134"/>
      </rPr>
      <t>出发地</t>
    </r>
    <r>
      <rPr>
        <sz val="10.5"/>
        <color indexed="8"/>
        <rFont val="ＭＳ 明朝"/>
        <family val="1"/>
        <charset val="128"/>
      </rPr>
      <t>）</t>
    </r>
    <r>
      <rPr>
        <sz val="10.5"/>
        <color indexed="8"/>
        <rFont val="ＭＳ Ｐゴシック"/>
        <family val="3"/>
        <charset val="128"/>
      </rPr>
      <t>　：</t>
    </r>
    <phoneticPr fontId="5"/>
  </si>
  <si>
    <r>
      <t xml:space="preserve">⑰ </t>
    </r>
    <r>
      <rPr>
        <sz val="10.5"/>
        <color indexed="8"/>
        <rFont val="Century"/>
        <family val="1"/>
      </rPr>
      <t>Place of Destination</t>
    </r>
    <r>
      <rPr>
        <sz val="10.5"/>
        <color indexed="8"/>
        <rFont val="ＭＳ 明朝"/>
        <family val="1"/>
        <charset val="128"/>
      </rPr>
      <t>（</t>
    </r>
    <r>
      <rPr>
        <sz val="10.5"/>
        <color indexed="8"/>
        <rFont val="SimSun"/>
        <charset val="134"/>
      </rPr>
      <t>到达地</t>
    </r>
    <r>
      <rPr>
        <sz val="10.5"/>
        <color indexed="8"/>
        <rFont val="ＭＳ 明朝"/>
        <family val="1"/>
        <charset val="128"/>
      </rPr>
      <t>）</t>
    </r>
    <r>
      <rPr>
        <sz val="10.5"/>
        <color indexed="8"/>
        <rFont val="ＭＳ Ｐゴシック"/>
        <family val="3"/>
        <charset val="128"/>
      </rPr>
      <t>　：</t>
    </r>
    <phoneticPr fontId="5"/>
  </si>
  <si>
    <r>
      <rPr>
        <sz val="10.5"/>
        <color indexed="8"/>
        <rFont val="ＭＳ 明朝"/>
        <family val="1"/>
        <charset val="128"/>
      </rPr>
      <t>Ⅱ．</t>
    </r>
    <r>
      <rPr>
        <sz val="10.5"/>
        <color indexed="8"/>
        <rFont val="Century"/>
        <family val="1"/>
      </rPr>
      <t>This is to certify that</t>
    </r>
    <r>
      <rPr>
        <sz val="10.5"/>
        <color indexed="8"/>
        <rFont val="ＭＳ Ｐゴシック"/>
        <family val="3"/>
        <charset val="128"/>
      </rPr>
      <t>：</t>
    </r>
    <phoneticPr fontId="5"/>
  </si>
  <si>
    <t xml:space="preserve">  兹证明：</t>
    <phoneticPr fontId="5"/>
  </si>
  <si>
    <r>
      <rPr>
        <sz val="10.5"/>
        <color indexed="8"/>
        <rFont val="ＭＳ 明朝"/>
        <family val="1"/>
        <charset val="128"/>
      </rPr>
      <t>１．</t>
    </r>
    <r>
      <rPr>
        <sz val="10.5"/>
        <color indexed="8"/>
        <rFont val="Century"/>
        <family val="1"/>
      </rPr>
      <t xml:space="preserve"> The above fishery products came from the establishment approved by competent  authority.</t>
    </r>
    <phoneticPr fontId="5"/>
  </si>
  <si>
    <t xml:space="preserve">  上述产品来自主管当局注册的企业。</t>
    <phoneticPr fontId="5"/>
  </si>
  <si>
    <r>
      <rPr>
        <sz val="10.5"/>
        <color indexed="8"/>
        <rFont val="ＭＳ 明朝"/>
        <family val="1"/>
        <charset val="128"/>
      </rPr>
      <t>２．</t>
    </r>
    <r>
      <rPr>
        <sz val="10.5"/>
        <color indexed="8"/>
        <rFont val="Century"/>
        <family val="1"/>
      </rPr>
      <t xml:space="preserve">The products were produced, packed, stored and transported under sanitary condition, </t>
    </r>
    <phoneticPr fontId="5"/>
  </si>
  <si>
    <t xml:space="preserve">    which were under the supervision of competent authority.</t>
    <phoneticPr fontId="5"/>
  </si>
  <si>
    <t xml:space="preserve">  该产品是在卫生条件下生产、包装、储藏和运输，并置于主管当局监督之下。</t>
    <phoneticPr fontId="5"/>
  </si>
  <si>
    <r>
      <rPr>
        <sz val="10.5"/>
        <color indexed="8"/>
        <rFont val="ＭＳ 明朝"/>
        <family val="1"/>
        <charset val="128"/>
      </rPr>
      <t>３．</t>
    </r>
    <r>
      <rPr>
        <sz val="10.5"/>
        <color indexed="8"/>
        <rFont val="Century"/>
        <family val="1"/>
      </rPr>
      <t xml:space="preserve">The products were inspected and quarantined by competent authority and not found  </t>
    </r>
    <phoneticPr fontId="5"/>
  </si>
  <si>
    <t xml:space="preserve">       any pathogenic bacteria, harmful substances and foreign substances regulated in the  P. R. China. </t>
    <phoneticPr fontId="5"/>
  </si>
  <si>
    <t xml:space="preserve">  该产品经主管当局检验检疫，未发现中国规定的有害病菌、有毒有害物质和异物。</t>
    <phoneticPr fontId="5"/>
  </si>
  <si>
    <r>
      <rPr>
        <sz val="10.5"/>
        <color indexed="8"/>
        <rFont val="ＭＳ 明朝"/>
        <family val="1"/>
        <charset val="128"/>
      </rPr>
      <t>４．</t>
    </r>
    <r>
      <rPr>
        <sz val="10.5"/>
        <color indexed="8"/>
        <rFont val="Century"/>
        <family val="1"/>
      </rPr>
      <t>The products meet veterinary sanitary requirements and were fit for human consumption.</t>
    </r>
    <phoneticPr fontId="5"/>
  </si>
  <si>
    <t xml:space="preserve">  该产品符合兽医卫生要求，适合人类食用。</t>
    <phoneticPr fontId="5"/>
  </si>
  <si>
    <r>
      <t xml:space="preserve">Place of Issue </t>
    </r>
    <r>
      <rPr>
        <sz val="10.5"/>
        <color indexed="8"/>
        <rFont val="ＭＳ Ｐ明朝"/>
        <family val="1"/>
        <charset val="128"/>
      </rPr>
      <t>：</t>
    </r>
    <phoneticPr fontId="5"/>
  </si>
  <si>
    <t>Official Stamp</t>
    <phoneticPr fontId="5"/>
  </si>
  <si>
    <r>
      <t xml:space="preserve">Date of Issue </t>
    </r>
    <r>
      <rPr>
        <sz val="10.5"/>
        <color indexed="8"/>
        <rFont val="ＭＳ Ｐ明朝"/>
        <family val="1"/>
        <charset val="128"/>
      </rPr>
      <t>：</t>
    </r>
    <phoneticPr fontId="5"/>
  </si>
  <si>
    <t>官方印章</t>
    <phoneticPr fontId="5"/>
  </si>
  <si>
    <t>签发日期</t>
    <phoneticPr fontId="5"/>
  </si>
  <si>
    <r>
      <rPr>
        <sz val="10.5"/>
        <color indexed="8"/>
        <rFont val="ＭＳ Ｐ明朝"/>
        <family val="1"/>
        <charset val="128"/>
      </rPr>
      <t>　</t>
    </r>
    <r>
      <rPr>
        <sz val="10.5"/>
        <color indexed="8"/>
        <rFont val="Century"/>
        <family val="1"/>
      </rPr>
      <t>Signature of Official Inspector</t>
    </r>
    <phoneticPr fontId="5"/>
  </si>
  <si>
    <t xml:space="preserve"> 官方检验员签字</t>
    <phoneticPr fontId="5"/>
  </si>
  <si>
    <t>注释</t>
    <phoneticPr fontId="5"/>
  </si>
  <si>
    <r>
      <t xml:space="preserve"> * 1</t>
    </r>
    <r>
      <rPr>
        <sz val="8"/>
        <color indexed="8"/>
        <rFont val="SimSun"/>
        <charset val="134"/>
      </rPr>
      <t>冷藏、冷冻、干制、熏制、罐装等。</t>
    </r>
    <r>
      <rPr>
        <sz val="8"/>
        <color indexed="8"/>
        <rFont val="Century"/>
        <family val="1"/>
      </rPr>
      <t>/Refrigerated</t>
    </r>
    <r>
      <rPr>
        <sz val="8"/>
        <color indexed="8"/>
        <rFont val="ＭＳ Ｐゴシック"/>
        <family val="3"/>
        <charset val="128"/>
      </rPr>
      <t>，</t>
    </r>
    <r>
      <rPr>
        <sz val="8"/>
        <color indexed="8"/>
        <rFont val="Century"/>
        <family val="1"/>
      </rPr>
      <t>Frozen</t>
    </r>
    <r>
      <rPr>
        <sz val="8"/>
        <color indexed="8"/>
        <rFont val="ＭＳ Ｐゴシック"/>
        <family val="3"/>
        <charset val="128"/>
      </rPr>
      <t>，</t>
    </r>
    <r>
      <rPr>
        <sz val="8"/>
        <color indexed="8"/>
        <rFont val="Century"/>
        <family val="1"/>
      </rPr>
      <t>Dried</t>
    </r>
    <r>
      <rPr>
        <sz val="8"/>
        <color indexed="8"/>
        <rFont val="ＭＳ Ｐゴシック"/>
        <family val="3"/>
        <charset val="128"/>
      </rPr>
      <t>，</t>
    </r>
    <r>
      <rPr>
        <sz val="8"/>
        <color indexed="8"/>
        <rFont val="Century"/>
        <family val="1"/>
      </rPr>
      <t>Smoked</t>
    </r>
    <r>
      <rPr>
        <sz val="8"/>
        <color indexed="8"/>
        <rFont val="ＭＳ Ｐゴシック"/>
        <family val="3"/>
        <charset val="128"/>
      </rPr>
      <t>，</t>
    </r>
    <r>
      <rPr>
        <sz val="8"/>
        <color indexed="8"/>
        <rFont val="Century"/>
        <family val="1"/>
      </rPr>
      <t>Canned</t>
    </r>
    <r>
      <rPr>
        <sz val="8"/>
        <color indexed="8"/>
        <rFont val="ＭＳ Ｐゴシック"/>
        <family val="3"/>
        <charset val="128"/>
      </rPr>
      <t>，</t>
    </r>
    <r>
      <rPr>
        <sz val="8"/>
        <color indexed="8"/>
        <rFont val="Century"/>
        <family val="1"/>
      </rPr>
      <t xml:space="preserve">etc.     </t>
    </r>
    <r>
      <rPr>
        <sz val="8"/>
        <color indexed="8"/>
        <rFont val="ＭＳ Ｐゴシック"/>
        <family val="3"/>
        <charset val="128"/>
      </rPr>
      <t xml:space="preserve">              </t>
    </r>
    <phoneticPr fontId="5"/>
  </si>
  <si>
    <r>
      <t xml:space="preserve"> * 2</t>
    </r>
    <r>
      <rPr>
        <sz val="8"/>
        <color indexed="8"/>
        <rFont val="ＭＳ Ｐゴシック"/>
        <family val="3"/>
        <charset val="128"/>
      </rPr>
      <t>.</t>
    </r>
    <r>
      <rPr>
        <sz val="8"/>
        <color indexed="8"/>
        <rFont val="SimSun"/>
        <charset val="134"/>
      </rPr>
      <t>此证书内容不适用部分以</t>
    </r>
    <r>
      <rPr>
        <sz val="8"/>
        <color indexed="8"/>
        <rFont val="ＭＳ Ｐゴシック"/>
        <family val="3"/>
        <charset val="128"/>
      </rPr>
      <t>***</t>
    </r>
    <r>
      <rPr>
        <sz val="8"/>
        <color indexed="8"/>
        <rFont val="SimSun"/>
        <charset val="134"/>
      </rPr>
      <t>填充。</t>
    </r>
    <r>
      <rPr>
        <sz val="8"/>
        <color indexed="8"/>
        <rFont val="Century"/>
        <family val="1"/>
      </rPr>
      <t xml:space="preserve">/If any of the information required is not applicable, then the blank area must be filled with </t>
    </r>
    <r>
      <rPr>
        <sz val="8"/>
        <color indexed="8"/>
        <rFont val="ＭＳ Ｐゴシック"/>
        <family val="3"/>
        <charset val="128"/>
      </rPr>
      <t>***.</t>
    </r>
    <phoneticPr fontId="5"/>
  </si>
  <si>
    <t>⑦</t>
    <phoneticPr fontId="4"/>
  </si>
  <si>
    <t>⑧</t>
    <phoneticPr fontId="5"/>
  </si>
  <si>
    <t>⑰</t>
    <phoneticPr fontId="4"/>
  </si>
  <si>
    <t>⑥加工施設</t>
    <rPh sb="1" eb="3">
      <t>カコウ</t>
    </rPh>
    <rPh sb="3" eb="5">
      <t>シセツ</t>
    </rPh>
    <phoneticPr fontId="4"/>
  </si>
  <si>
    <t>⑦保管施設</t>
    <rPh sb="1" eb="3">
      <t>ホカン</t>
    </rPh>
    <rPh sb="3" eb="5">
      <t>シセツ</t>
    </rPh>
    <phoneticPr fontId="4"/>
  </si>
  <si>
    <t>⑧輸送方法</t>
    <rPh sb="1" eb="3">
      <t>ユソウ</t>
    </rPh>
    <rPh sb="3" eb="5">
      <t>ホウホウ</t>
    </rPh>
    <phoneticPr fontId="4"/>
  </si>
  <si>
    <t>⑨コンテナ</t>
    <phoneticPr fontId="4"/>
  </si>
  <si>
    <t>⑩封印番号</t>
    <rPh sb="1" eb="3">
      <t>フウイン</t>
    </rPh>
    <rPh sb="3" eb="5">
      <t>バンゴウ</t>
    </rPh>
    <phoneticPr fontId="4"/>
  </si>
  <si>
    <t>⑪輸出者</t>
    <rPh sb="1" eb="4">
      <t>ユシュツシャ</t>
    </rPh>
    <phoneticPr fontId="4"/>
  </si>
  <si>
    <t>⑫輸入者</t>
    <rPh sb="1" eb="4">
      <t>ユニュウシャ</t>
    </rPh>
    <phoneticPr fontId="4"/>
  </si>
  <si>
    <t>⑬数量</t>
    <rPh sb="1" eb="3">
      <t>スウリョウ</t>
    </rPh>
    <phoneticPr fontId="4"/>
  </si>
  <si>
    <t>⑭N.W.（ｋｇ）</t>
    <phoneticPr fontId="4"/>
  </si>
  <si>
    <t>加工施設で最終保管している場合は</t>
    <rPh sb="0" eb="2">
      <t>カコウ</t>
    </rPh>
    <rPh sb="2" eb="4">
      <t>シセツ</t>
    </rPh>
    <rPh sb="5" eb="7">
      <t>サイシュウ</t>
    </rPh>
    <rPh sb="7" eb="9">
      <t>ホカン</t>
    </rPh>
    <rPh sb="13" eb="15">
      <t>バアイ</t>
    </rPh>
    <phoneticPr fontId="4"/>
  </si>
  <si>
    <t>空欄で構いません。</t>
    <rPh sb="0" eb="2">
      <t>クウラン</t>
    </rPh>
    <rPh sb="3" eb="4">
      <t>カマ</t>
    </rPh>
    <phoneticPr fontId="4"/>
  </si>
  <si>
    <t>　漁船 1</t>
    <rPh sb="1" eb="3">
      <t>ギョセン</t>
    </rPh>
    <rPh sb="2" eb="3">
      <t>セン</t>
    </rPh>
    <phoneticPr fontId="4"/>
  </si>
  <si>
    <t>　漁船 2</t>
    <rPh sb="1" eb="3">
      <t>ギョセン</t>
    </rPh>
    <rPh sb="2" eb="3">
      <t>セン</t>
    </rPh>
    <phoneticPr fontId="4"/>
  </si>
  <si>
    <t>9-1の生産国</t>
    <phoneticPr fontId="4"/>
  </si>
  <si>
    <t>JAPAN</t>
    <phoneticPr fontId="4"/>
  </si>
  <si>
    <t>4つ以上ある場合は8-1及び9-1に直接入力</t>
    <rPh sb="2" eb="4">
      <t>イジョウ</t>
    </rPh>
    <rPh sb="6" eb="8">
      <t>バアイ</t>
    </rPh>
    <rPh sb="12" eb="13">
      <t>オヨ</t>
    </rPh>
    <rPh sb="18" eb="20">
      <t>チョクセツ</t>
    </rPh>
    <rPh sb="20" eb="22">
      <t>ニュウリョク</t>
    </rPh>
    <phoneticPr fontId="4"/>
  </si>
  <si>
    <t>　漁船 3</t>
    <rPh sb="1" eb="3">
      <t>ギョセン</t>
    </rPh>
    <rPh sb="2" eb="3">
      <t>セン</t>
    </rPh>
    <phoneticPr fontId="4"/>
  </si>
  <si>
    <t>第33厚生丸　</t>
    <rPh sb="0" eb="1">
      <t>ダイ</t>
    </rPh>
    <rPh sb="3" eb="5">
      <t>コウセイ</t>
    </rPh>
    <rPh sb="5" eb="6">
      <t>マル</t>
    </rPh>
    <phoneticPr fontId="4"/>
  </si>
  <si>
    <t>漁船2、3は空欄でも構いません</t>
    <rPh sb="0" eb="2">
      <t>ギョセン</t>
    </rPh>
    <rPh sb="6" eb="8">
      <t>クウラン</t>
    </rPh>
    <rPh sb="10" eb="11">
      <t>カマ</t>
    </rPh>
    <phoneticPr fontId="4"/>
  </si>
  <si>
    <t>代表の漁船名、漁船番号を１つ入力し、</t>
    <rPh sb="0" eb="2">
      <t>ダイヒョウ</t>
    </rPh>
    <rPh sb="3" eb="5">
      <t>ギョセン</t>
    </rPh>
    <rPh sb="5" eb="6">
      <t>メイ</t>
    </rPh>
    <rPh sb="7" eb="9">
      <t>ギョセン</t>
    </rPh>
    <rPh sb="9" eb="11">
      <t>バンゴウ</t>
    </rPh>
    <phoneticPr fontId="4"/>
  </si>
  <si>
    <t>最新のリストを確認し、コピー</t>
    <phoneticPr fontId="4"/>
  </si>
  <si>
    <t>←　コンテナ番号、封印番号は左欄8-2に直接入力して下さい。</t>
    <rPh sb="6" eb="8">
      <t>バンゴウ</t>
    </rPh>
    <rPh sb="9" eb="11">
      <t>フウイン</t>
    </rPh>
    <rPh sb="11" eb="13">
      <t>バンゴウ</t>
    </rPh>
    <rPh sb="14" eb="16">
      <t>サラン</t>
    </rPh>
    <rPh sb="20" eb="22">
      <t>チョクセツ</t>
    </rPh>
    <rPh sb="22" eb="24">
      <t>ニュウリョク</t>
    </rPh>
    <rPh sb="26" eb="27">
      <t>クダ</t>
    </rPh>
    <phoneticPr fontId="4"/>
  </si>
  <si>
    <t>CN○○0002</t>
    <phoneticPr fontId="4"/>
  </si>
  <si>
    <t>（株）○○冷蔵</t>
    <rPh sb="0" eb="3">
      <t>カブ</t>
    </rPh>
    <rPh sb="5" eb="7">
      <t>レイゾウ</t>
    </rPh>
    <phoneticPr fontId="4"/>
  </si>
  <si>
    <t>□□県○○市△△</t>
    <rPh sb="2" eb="3">
      <t>ケン</t>
    </rPh>
    <rPh sb="5" eb="6">
      <t>シ</t>
    </rPh>
    <phoneticPr fontId="4"/>
  </si>
  <si>
    <t xml:space="preserve">○○COLD STORAGE CO.,LTD </t>
    <phoneticPr fontId="4"/>
  </si>
  <si>
    <t>△△, ○○-City, □□-Prefecture, Japan</t>
    <phoneticPr fontId="4"/>
  </si>
  <si>
    <t xml:space="preserve">  捕獲区域</t>
    <rPh sb="2" eb="4">
      <t>ホカク</t>
    </rPh>
    <rPh sb="4" eb="6">
      <t>クイキ</t>
    </rPh>
    <phoneticPr fontId="4"/>
  </si>
  <si>
    <t>たしていること。</t>
  </si>
  <si>
    <t>（６）中華人民共和国向け輸出水産食品の取扱要綱に定められた検査基準を満</t>
    <rPh sb="3" eb="5">
      <t>チュウカ</t>
    </rPh>
    <rPh sb="5" eb="7">
      <t>ジンミン</t>
    </rPh>
    <rPh sb="7" eb="10">
      <t>キョウワコク</t>
    </rPh>
    <rPh sb="10" eb="11">
      <t>ム</t>
    </rPh>
    <rPh sb="12" eb="14">
      <t>ユシュツ</t>
    </rPh>
    <rPh sb="14" eb="16">
      <t>スイサン</t>
    </rPh>
    <rPh sb="16" eb="18">
      <t>ショクヒン</t>
    </rPh>
    <rPh sb="19" eb="21">
      <t>トリアツカ</t>
    </rPh>
    <rPh sb="21" eb="23">
      <t>ヨウコウ</t>
    </rPh>
    <rPh sb="24" eb="25">
      <t>サダ</t>
    </rPh>
    <rPh sb="29" eb="31">
      <t>ケンサ</t>
    </rPh>
    <rPh sb="31" eb="33">
      <t>キジュン</t>
    </rPh>
    <rPh sb="34" eb="35">
      <t>ミ</t>
    </rPh>
    <phoneticPr fontId="4"/>
  </si>
  <si>
    <t>2020年5月1日～20日</t>
    <rPh sb="4" eb="5">
      <t>ネン</t>
    </rPh>
    <rPh sb="6" eb="7">
      <t>ガツ</t>
    </rPh>
    <rPh sb="8" eb="9">
      <t>ニチ</t>
    </rPh>
    <rPh sb="12" eb="13">
      <t>ニチ</t>
    </rPh>
    <phoneticPr fontId="4"/>
  </si>
  <si>
    <t>1～20,MAY,2020</t>
    <phoneticPr fontId="4"/>
  </si>
  <si>
    <t>　下記施設で取り扱う中国向け輸出水産食品に添付する衛生証明書の発行を申請します。</t>
    <rPh sb="1" eb="3">
      <t>カキ</t>
    </rPh>
    <rPh sb="3" eb="5">
      <t>シセツ</t>
    </rPh>
    <rPh sb="6" eb="7">
      <t>ト</t>
    </rPh>
    <rPh sb="8" eb="9">
      <t>アツカ</t>
    </rPh>
    <rPh sb="21" eb="23">
      <t>テンプ</t>
    </rPh>
    <rPh sb="25" eb="27">
      <t>エイセイ</t>
    </rPh>
    <rPh sb="27" eb="30">
      <t>ショウメイショ</t>
    </rPh>
    <rPh sb="31" eb="33">
      <t>ハッコウ</t>
    </rPh>
    <rPh sb="34" eb="36">
      <t>シンセイ</t>
    </rPh>
    <phoneticPr fontId="5"/>
  </si>
  <si>
    <t>加工施設名（認定番号）及び住所</t>
    <rPh sb="6" eb="8">
      <t>ニンテイ</t>
    </rPh>
    <phoneticPr fontId="4"/>
  </si>
  <si>
    <t>保管施設名（認定番号）及び住所</t>
    <rPh sb="6" eb="8">
      <t>ニンテイ</t>
    </rPh>
    <phoneticPr fontId="4"/>
  </si>
  <si>
    <t>３．同一の認定施設で加工等された同一製品に係る自主検査結果</t>
    <rPh sb="5" eb="7">
      <t>ニンテイ</t>
    </rPh>
    <phoneticPr fontId="4"/>
  </si>
  <si>
    <t xml:space="preserve">   ①　関連法規に従い、衛生条件が整備されている認定施設由来の水産食品で</t>
    <rPh sb="18" eb="20">
      <t>セイビ</t>
    </rPh>
    <rPh sb="25" eb="27">
      <t>ニンテイ</t>
    </rPh>
    <phoneticPr fontId="5"/>
  </si>
  <si>
    <t>養殖区域か捕獲区域どちらかのみ入力</t>
    <rPh sb="0" eb="2">
      <t>ヨウショク</t>
    </rPh>
    <rPh sb="2" eb="4">
      <t>クイキ</t>
    </rPh>
    <rPh sb="5" eb="7">
      <t>ホカク</t>
    </rPh>
    <rPh sb="7" eb="9">
      <t>クイキ</t>
    </rPh>
    <rPh sb="15" eb="17">
      <t>ニュウリョク</t>
    </rPh>
    <phoneticPr fontId="4"/>
  </si>
  <si>
    <t>北海道□□市○○</t>
    <phoneticPr fontId="4"/>
  </si>
  <si>
    <t>農林水産省のＨＰから</t>
    <rPh sb="0" eb="2">
      <t>ノウリン</t>
    </rPh>
    <rPh sb="2" eb="5">
      <t>スイサンショウ</t>
    </rPh>
    <phoneticPr fontId="4"/>
  </si>
  <si>
    <t>No.33 KOUSEIMARU HK2-34567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</si>
</sst>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F800]dddd\,\ mmmm\ dd\,\ yyyy"/>
    <numFmt numFmtId="177" formatCode="#,##0_ "/>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i/>
      <sz val="12"/>
      <color theme="1"/>
      <name val="ＭＳ 明朝"/>
      <family val="1"/>
      <charset val="128"/>
    </font>
    <font>
      <sz val="13"/>
      <color theme="1"/>
      <name val="Century"/>
      <family val="1"/>
    </font>
    <font>
      <sz val="13"/>
      <color indexed="8"/>
      <name val="ＭＳ Ｐ明朝"/>
      <family val="1"/>
      <charset val="128"/>
    </font>
    <font>
      <sz val="13"/>
      <color indexed="8"/>
      <name val="Century"/>
      <family val="1"/>
    </font>
    <font>
      <sz val="16"/>
      <color theme="1"/>
      <name val="Century"/>
      <family val="1"/>
    </font>
    <font>
      <sz val="11"/>
      <name val="Century"/>
      <family val="1"/>
    </font>
    <font>
      <sz val="16"/>
      <name val="FangSong"/>
      <family val="3"/>
      <charset val="134"/>
    </font>
    <font>
      <sz val="16"/>
      <name val="Century"/>
      <family val="1"/>
    </font>
    <font>
      <sz val="10.5"/>
      <color theme="1"/>
      <name val="Century"/>
      <family val="1"/>
    </font>
    <font>
      <sz val="10.5"/>
      <color indexed="8"/>
      <name val="ＭＳ Ｐ明朝"/>
      <family val="1"/>
      <charset val="128"/>
    </font>
    <font>
      <sz val="10"/>
      <color theme="1"/>
      <name val="ＭＳ Ｐゴシック"/>
      <family val="3"/>
      <charset val="128"/>
      <scheme val="minor"/>
    </font>
    <font>
      <sz val="10.5"/>
      <color theme="1"/>
      <name val="ＭＳ Ｐゴシック"/>
      <family val="3"/>
      <charset val="128"/>
      <scheme val="minor"/>
    </font>
    <font>
      <sz val="10.5"/>
      <color indexed="8"/>
      <name val="Century"/>
      <family val="1"/>
    </font>
    <font>
      <sz val="10.5"/>
      <color indexed="8"/>
      <name val="SimSun"/>
      <charset val="134"/>
    </font>
    <font>
      <sz val="10.5"/>
      <color indexed="8"/>
      <name val="ＭＳ Ｐゴシック"/>
      <family val="3"/>
      <charset val="128"/>
    </font>
    <font>
      <sz val="10.5"/>
      <color indexed="8"/>
      <name val="ＭＳ 明朝"/>
      <family val="1"/>
      <charset val="128"/>
    </font>
    <font>
      <sz val="10.5"/>
      <name val="ＭＳ Ｐゴシック"/>
      <family val="3"/>
      <charset val="128"/>
    </font>
    <font>
      <sz val="10.5"/>
      <name val="Century"/>
      <family val="1"/>
    </font>
    <font>
      <sz val="10.5"/>
      <name val="ＭＳ 明朝"/>
      <family val="1"/>
      <charset val="128"/>
    </font>
    <font>
      <sz val="10.5"/>
      <name val="SimSun"/>
      <charset val="134"/>
    </font>
    <font>
      <sz val="10.5"/>
      <name val="ＭＳ Ｐゴシック"/>
      <family val="3"/>
      <charset val="128"/>
      <scheme val="minor"/>
    </font>
    <font>
      <sz val="10"/>
      <name val="ＭＳ Ｐゴシック"/>
      <family val="3"/>
      <charset val="128"/>
      <scheme val="minor"/>
    </font>
    <font>
      <sz val="10.5"/>
      <color theme="1"/>
      <name val="ＭＳ Ｐゴシック"/>
      <family val="3"/>
      <charset val="128"/>
    </font>
    <font>
      <sz val="11"/>
      <color rgb="FFFF0000"/>
      <name val="ＭＳ Ｐゴシック"/>
      <family val="3"/>
      <charset val="128"/>
      <scheme val="minor"/>
    </font>
    <font>
      <sz val="8"/>
      <color theme="1"/>
      <name val="ＭＳ Ｐゴシック"/>
      <family val="3"/>
      <charset val="128"/>
      <scheme val="minor"/>
    </font>
    <font>
      <sz val="8"/>
      <color indexed="8"/>
      <name val="SimSun"/>
      <charset val="134"/>
    </font>
    <font>
      <sz val="8"/>
      <color indexed="8"/>
      <name val="Century"/>
      <family val="1"/>
    </font>
    <font>
      <sz val="8"/>
      <color indexed="8"/>
      <name val="ＭＳ Ｐゴシック"/>
      <family val="3"/>
      <charset val="128"/>
    </font>
    <font>
      <sz val="11"/>
      <name val="ＭＳ Ｐゴシック"/>
      <family val="3"/>
      <charset val="128"/>
    </font>
    <font>
      <sz val="9"/>
      <name val="宋体"/>
      <family val="3"/>
      <charset val="128"/>
    </font>
    <font>
      <b/>
      <sz val="12"/>
      <color theme="1"/>
      <name val="ＭＳ 明朝"/>
      <family val="1"/>
      <charset val="128"/>
    </font>
    <font>
      <sz val="11"/>
      <name val="ＭＳ Ｐゴシック"/>
      <family val="3"/>
      <charset val="128"/>
      <scheme val="major"/>
    </font>
    <font>
      <sz val="11"/>
      <name val="ＭＳ Ｐゴシック"/>
      <family val="3"/>
      <charset val="128"/>
      <scheme val="minor"/>
    </font>
    <font>
      <sz val="11"/>
      <color rgb="FF000000"/>
      <name val="ＭＳ Ｐゴシック"/>
      <family val="3"/>
      <charset val="128"/>
    </font>
    <font>
      <b/>
      <sz val="14"/>
      <name val="ＭＳ 明朝"/>
      <family val="1"/>
      <charset val="128"/>
    </font>
    <font>
      <sz val="16"/>
      <name val="SimSun"/>
      <charset val="134"/>
    </font>
    <font>
      <sz val="12"/>
      <color theme="1"/>
      <name val="メイリオ"/>
      <family val="3"/>
      <charset val="128"/>
    </font>
    <font>
      <sz val="10"/>
      <color theme="1"/>
      <name val="ＭＳ 明朝"/>
      <family val="1"/>
      <charset val="128"/>
    </font>
    <font>
      <b/>
      <sz val="10"/>
      <color theme="1"/>
      <name val="ＭＳ 明朝"/>
      <family val="1"/>
      <charset val="128"/>
    </font>
    <font>
      <sz val="10.5"/>
      <name val="SimSun"/>
      <charset val="134"/>
    </font>
    <font>
      <sz val="10.5"/>
      <color theme="1"/>
      <name val="SimSun"/>
      <charset val="134"/>
    </font>
    <font>
      <sz val="9"/>
      <color theme="1"/>
      <name val="SimSun"/>
      <charset val="134"/>
    </font>
    <font>
      <sz val="12"/>
      <color theme="0" tint="-0.34998626667073579"/>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35" fillId="0" borderId="0"/>
    <xf numFmtId="38" fontId="35" fillId="0" borderId="0" applyFont="0" applyFill="0" applyBorder="0" applyAlignment="0" applyProtection="0"/>
    <xf numFmtId="6" fontId="35" fillId="0" borderId="0" applyFont="0" applyFill="0" applyBorder="0" applyAlignment="0" applyProtection="0"/>
  </cellStyleXfs>
  <cellXfs count="133">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protection locked="0"/>
    </xf>
    <xf numFmtId="0" fontId="3" fillId="0" borderId="0" xfId="0" applyFont="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center" vertical="top" wrapText="1"/>
    </xf>
    <xf numFmtId="0" fontId="3" fillId="0" borderId="0" xfId="0" applyFont="1" applyFill="1">
      <alignment vertical="center"/>
    </xf>
    <xf numFmtId="0" fontId="3" fillId="0" borderId="0" xfId="0" applyFont="1" applyBorder="1" applyProtection="1">
      <alignment vertical="center"/>
    </xf>
    <xf numFmtId="0" fontId="3" fillId="0" borderId="0" xfId="0" applyFont="1">
      <alignment vertical="center"/>
    </xf>
    <xf numFmtId="0" fontId="3" fillId="0" borderId="0" xfId="0" applyFont="1" applyBorder="1" applyAlignment="1" applyProtection="1">
      <alignment vertical="center"/>
    </xf>
    <xf numFmtId="0" fontId="7" fillId="0" borderId="0" xfId="0" applyFont="1">
      <alignment vertical="center"/>
    </xf>
    <xf numFmtId="0" fontId="3" fillId="0" borderId="0" xfId="0" applyFont="1" applyBorder="1" applyAlignment="1" applyProtection="1">
      <alignment vertical="center"/>
      <protection locked="0"/>
    </xf>
    <xf numFmtId="0" fontId="3" fillId="0" borderId="0" xfId="0" applyFont="1" applyAlignment="1">
      <alignment vertical="center"/>
    </xf>
    <xf numFmtId="0" fontId="3"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11" fillId="0" borderId="0" xfId="0" applyFont="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18" fillId="0" borderId="0" xfId="0" applyFont="1" applyAlignment="1">
      <alignment vertical="center"/>
    </xf>
    <xf numFmtId="0" fontId="18" fillId="0" borderId="0" xfId="0" applyFont="1">
      <alignment vertical="center"/>
    </xf>
    <xf numFmtId="0" fontId="18" fillId="0" borderId="0" xfId="0" applyFont="1" applyBorder="1" applyAlignment="1">
      <alignment horizontal="left" vertical="center"/>
    </xf>
    <xf numFmtId="0" fontId="27" fillId="0" borderId="0" xfId="0" applyFont="1">
      <alignment vertical="center"/>
    </xf>
    <xf numFmtId="0" fontId="18" fillId="0" borderId="0" xfId="0" applyFont="1" applyBorder="1">
      <alignment vertical="center"/>
    </xf>
    <xf numFmtId="0" fontId="24"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0" borderId="3" xfId="0" applyFont="1" applyBorder="1" applyProtection="1">
      <alignment vertical="center"/>
    </xf>
    <xf numFmtId="0" fontId="3" fillId="0" borderId="0" xfId="0" applyFont="1" applyAlignment="1" applyProtection="1">
      <alignment horizontal="left" vertical="center"/>
      <protection locked="0"/>
    </xf>
    <xf numFmtId="176" fontId="3" fillId="0" borderId="0" xfId="0" applyNumberFormat="1" applyFont="1" applyBorder="1" applyAlignment="1" applyProtection="1">
      <alignment horizontal="left" vertical="center"/>
    </xf>
    <xf numFmtId="176" fontId="3" fillId="0" borderId="0" xfId="0" applyNumberFormat="1" applyFont="1" applyAlignment="1" applyProtection="1">
      <alignment horizontal="left" vertical="center" shrinkToFit="1"/>
    </xf>
    <xf numFmtId="177" fontId="3" fillId="0" borderId="0" xfId="0" applyNumberFormat="1" applyFont="1" applyAlignment="1" applyProtection="1">
      <alignment vertical="center"/>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6" fillId="0" borderId="0" xfId="0" applyFont="1" applyAlignment="1">
      <alignment vertical="center" wrapText="1"/>
    </xf>
    <xf numFmtId="0" fontId="3" fillId="0" borderId="0" xfId="0" applyFont="1" applyAlignment="1" applyProtection="1">
      <alignment horizontal="right" vertical="center"/>
    </xf>
    <xf numFmtId="0" fontId="3" fillId="0" borderId="0" xfId="0" applyFont="1" applyAlignment="1" applyProtection="1">
      <alignment horizontal="right" vertical="center"/>
      <protection locked="0"/>
    </xf>
    <xf numFmtId="0" fontId="3" fillId="0" borderId="3" xfId="0" applyFont="1" applyBorder="1" applyAlignment="1" applyProtection="1">
      <alignment horizontal="left" vertical="center"/>
    </xf>
    <xf numFmtId="0" fontId="3" fillId="0" borderId="3" xfId="0" applyFont="1" applyBorder="1" applyAlignment="1" applyProtection="1">
      <alignment horizontal="left" vertical="center"/>
      <protection locked="0"/>
    </xf>
    <xf numFmtId="0" fontId="37" fillId="0" borderId="0" xfId="0" applyFont="1" applyBorder="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protection locked="0"/>
    </xf>
    <xf numFmtId="0" fontId="37" fillId="0" borderId="0" xfId="0" applyFont="1" applyProtection="1">
      <alignment vertical="center"/>
    </xf>
    <xf numFmtId="0" fontId="37" fillId="2" borderId="4" xfId="0" applyFont="1" applyFill="1" applyBorder="1" applyAlignment="1" applyProtection="1">
      <alignment vertical="center" shrinkToFit="1"/>
    </xf>
    <xf numFmtId="0" fontId="3" fillId="0" borderId="3" xfId="0" applyFont="1" applyFill="1" applyBorder="1" applyProtection="1">
      <alignment vertical="center"/>
    </xf>
    <xf numFmtId="0" fontId="44" fillId="0" borderId="3" xfId="0" applyFont="1" applyFill="1" applyBorder="1" applyProtection="1">
      <alignment vertical="center"/>
    </xf>
    <xf numFmtId="0" fontId="3" fillId="0" borderId="3" xfId="0" applyFont="1" applyFill="1" applyBorder="1" applyAlignment="1" applyProtection="1">
      <alignment horizontal="left" vertical="center"/>
    </xf>
    <xf numFmtId="0" fontId="3" fillId="0" borderId="3" xfId="0" applyFont="1" applyFill="1" applyBorder="1" applyAlignment="1">
      <alignment horizontal="left" vertical="center" wrapText="1"/>
    </xf>
    <xf numFmtId="0" fontId="3" fillId="0" borderId="3" xfId="0" applyFont="1" applyFill="1" applyBorder="1" applyAlignment="1" applyProtection="1">
      <alignment vertical="center"/>
    </xf>
    <xf numFmtId="0" fontId="3" fillId="0" borderId="3" xfId="0" applyFont="1" applyFill="1" applyBorder="1" applyAlignment="1">
      <alignment horizontal="left" vertical="center"/>
    </xf>
    <xf numFmtId="0" fontId="3" fillId="0" borderId="3" xfId="0" applyFont="1" applyFill="1" applyBorder="1" applyAlignment="1">
      <alignment vertical="center"/>
    </xf>
    <xf numFmtId="49" fontId="3" fillId="0" borderId="3" xfId="1" applyNumberFormat="1" applyFont="1" applyFill="1" applyBorder="1" applyAlignment="1">
      <alignment horizontal="left" vertical="center"/>
    </xf>
    <xf numFmtId="0" fontId="3" fillId="0" borderId="3" xfId="0" applyFont="1" applyFill="1" applyBorder="1">
      <alignment vertical="center"/>
    </xf>
    <xf numFmtId="176" fontId="3" fillId="0" borderId="3" xfId="0" applyNumberFormat="1" applyFont="1" applyFill="1" applyBorder="1" applyAlignment="1" applyProtection="1">
      <alignment horizontal="left" vertical="center"/>
    </xf>
    <xf numFmtId="0" fontId="15" fillId="0" borderId="0" xfId="0" applyFont="1" applyAlignment="1">
      <alignment horizontal="left" vertical="center"/>
    </xf>
    <xf numFmtId="0" fontId="18" fillId="0" borderId="0" xfId="0" applyFont="1" applyAlignment="1">
      <alignment horizontal="left" vertical="center"/>
    </xf>
    <xf numFmtId="0" fontId="24" fillId="0" borderId="0" xfId="0" applyFont="1" applyBorder="1" applyAlignment="1">
      <alignment horizontal="left" vertical="center"/>
    </xf>
    <xf numFmtId="0" fontId="27" fillId="0" borderId="0" xfId="0" applyFont="1" applyBorder="1" applyAlignment="1">
      <alignment horizontal="left" vertical="center"/>
    </xf>
    <xf numFmtId="0" fontId="15" fillId="0" borderId="0" xfId="0" applyFont="1" applyAlignment="1">
      <alignment horizontal="right" vertical="center"/>
    </xf>
    <xf numFmtId="0" fontId="0" fillId="0" borderId="0" xfId="0" applyAlignment="1">
      <alignment horizontal="right" vertical="top"/>
    </xf>
    <xf numFmtId="0" fontId="47" fillId="0" borderId="0" xfId="0" applyFont="1" applyAlignment="1">
      <alignment horizontal="left" vertical="center"/>
    </xf>
    <xf numFmtId="0" fontId="47" fillId="0" borderId="0" xfId="0" applyFont="1">
      <alignment vertical="center"/>
    </xf>
    <xf numFmtId="0" fontId="46" fillId="0" borderId="0" xfId="0" applyFont="1" applyAlignment="1">
      <alignment vertical="center"/>
    </xf>
    <xf numFmtId="0" fontId="48" fillId="0" borderId="0" xfId="0" applyFont="1">
      <alignment vertical="center"/>
    </xf>
    <xf numFmtId="0" fontId="3" fillId="0" borderId="0" xfId="0" applyFont="1" applyFill="1" applyAlignment="1">
      <alignment horizontal="left" vertical="center" shrinkToFit="1"/>
    </xf>
    <xf numFmtId="0" fontId="38" fillId="0" borderId="0" xfId="0" applyFont="1" applyBorder="1" applyAlignment="1" applyProtection="1">
      <alignment horizontal="right" vertical="center"/>
    </xf>
    <xf numFmtId="0" fontId="39" fillId="0" borderId="0" xfId="0" applyFont="1" applyAlignment="1" applyProtection="1">
      <alignment horizontal="right" vertical="center"/>
    </xf>
    <xf numFmtId="0" fontId="3" fillId="0" borderId="11" xfId="0" applyFont="1" applyBorder="1" applyProtection="1">
      <alignment vertical="center"/>
    </xf>
    <xf numFmtId="0" fontId="49" fillId="0" borderId="0" xfId="0" applyFont="1" applyProtection="1">
      <alignment vertical="center"/>
    </xf>
    <xf numFmtId="0" fontId="6" fillId="0" borderId="0" xfId="0" applyFont="1" applyFill="1" applyAlignment="1">
      <alignment horizontal="left" vertical="center"/>
    </xf>
    <xf numFmtId="0" fontId="6" fillId="0" borderId="0" xfId="0" applyFont="1" applyAlignment="1" applyProtection="1">
      <alignment horizontal="center" vertical="center"/>
    </xf>
    <xf numFmtId="0" fontId="6" fillId="0" borderId="3" xfId="0" applyFont="1" applyFill="1" applyBorder="1" applyProtection="1">
      <alignment vertical="center"/>
    </xf>
    <xf numFmtId="0" fontId="3" fillId="0" borderId="0" xfId="0" applyFont="1" applyAlignment="1">
      <alignment horizontal="left" vertical="center" shrinkToFit="1"/>
    </xf>
    <xf numFmtId="0" fontId="6"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protection locked="0"/>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0" xfId="0" applyFont="1" applyAlignment="1" applyProtection="1">
      <alignment horizontal="distributed" vertical="distributed"/>
    </xf>
    <xf numFmtId="0" fontId="6"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xf>
    <xf numFmtId="0" fontId="41" fillId="2" borderId="5"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1" fillId="2" borderId="10" xfId="0" applyFont="1" applyFill="1" applyBorder="1" applyAlignment="1" applyProtection="1">
      <alignment horizontal="center" vertical="center"/>
    </xf>
    <xf numFmtId="176" fontId="3" fillId="0" borderId="0" xfId="0" applyNumberFormat="1" applyFont="1" applyAlignment="1" applyProtection="1">
      <alignment horizontal="left" vertical="center" shrinkToFit="1"/>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shrinkToFit="1"/>
    </xf>
    <xf numFmtId="49" fontId="3" fillId="0" borderId="0" xfId="0" applyNumberFormat="1" applyFont="1" applyAlignment="1">
      <alignment horizontal="right" vertical="center"/>
    </xf>
    <xf numFmtId="31" fontId="6" fillId="0" borderId="0" xfId="0" applyNumberFormat="1" applyFont="1" applyAlignment="1">
      <alignment horizontal="left" vertical="center" wrapText="1" shrinkToFit="1"/>
    </xf>
    <xf numFmtId="0" fontId="6" fillId="0" borderId="0" xfId="0" applyFont="1" applyAlignment="1" applyProtection="1">
      <alignment horizontal="left" vertical="center" wrapText="1"/>
    </xf>
    <xf numFmtId="49" fontId="3" fillId="0" borderId="0" xfId="0" applyNumberFormat="1" applyFont="1" applyAlignment="1" applyProtection="1">
      <alignment horizontal="right" vertical="center"/>
    </xf>
    <xf numFmtId="49" fontId="3" fillId="0" borderId="0" xfId="1" applyNumberFormat="1" applyFont="1" applyAlignment="1" applyProtection="1">
      <alignment horizontal="right" vertical="center"/>
    </xf>
    <xf numFmtId="0" fontId="6" fillId="0" borderId="0" xfId="0" applyFont="1" applyAlignment="1" applyProtection="1">
      <alignment horizontal="left" vertical="top" wrapText="1"/>
    </xf>
    <xf numFmtId="0" fontId="17" fillId="0" borderId="1" xfId="0" applyFont="1" applyBorder="1" applyAlignment="1">
      <alignment horizontal="left" vertical="center"/>
    </xf>
    <xf numFmtId="0" fontId="8" fillId="0" borderId="0" xfId="0" applyFont="1" applyFill="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right" vertical="center"/>
    </xf>
    <xf numFmtId="0" fontId="18" fillId="0" borderId="0" xfId="0" applyFont="1" applyAlignment="1">
      <alignment horizontal="left" vertical="center"/>
    </xf>
    <xf numFmtId="0" fontId="23" fillId="0" borderId="0" xfId="0" applyFont="1" applyBorder="1" applyAlignment="1">
      <alignment horizontal="left" vertical="center"/>
    </xf>
    <xf numFmtId="0" fontId="27" fillId="0" borderId="0" xfId="0" applyFont="1" applyBorder="1" applyAlignment="1">
      <alignment horizontal="left" vertical="center"/>
    </xf>
    <xf numFmtId="0" fontId="15" fillId="0" borderId="0" xfId="0" applyFont="1" applyAlignment="1">
      <alignment horizontal="left" vertical="center"/>
    </xf>
    <xf numFmtId="0" fontId="28" fillId="0" borderId="1"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8" fillId="0" borderId="2"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left" vertical="center" shrinkToFit="1"/>
    </xf>
    <xf numFmtId="0" fontId="17" fillId="0" borderId="0" xfId="0" applyFont="1" applyBorder="1" applyAlignment="1">
      <alignment horizontal="left" vertical="center" shrinkToFit="1"/>
    </xf>
    <xf numFmtId="0" fontId="29" fillId="0" borderId="0" xfId="0" applyFont="1" applyAlignment="1">
      <alignment horizontal="left" vertical="center"/>
    </xf>
    <xf numFmtId="0" fontId="17" fillId="0" borderId="1" xfId="0" applyFont="1" applyBorder="1" applyAlignment="1">
      <alignment horizontal="left" vertical="center" shrinkToFit="1"/>
    </xf>
    <xf numFmtId="0" fontId="47" fillId="0" borderId="0" xfId="0" applyFont="1" applyAlignment="1">
      <alignment horizontal="left" vertical="center"/>
    </xf>
    <xf numFmtId="0" fontId="18" fillId="0" borderId="1" xfId="0" applyFont="1" applyBorder="1" applyAlignment="1">
      <alignment vertical="center"/>
    </xf>
    <xf numFmtId="0" fontId="18" fillId="0" borderId="1" xfId="0" applyFont="1" applyBorder="1" applyAlignment="1">
      <alignment horizontal="left" vertical="center"/>
    </xf>
    <xf numFmtId="0" fontId="15" fillId="0" borderId="0" xfId="0" applyFont="1" applyBorder="1" applyAlignment="1">
      <alignment horizontal="left"/>
    </xf>
    <xf numFmtId="0" fontId="43" fillId="0" borderId="0" xfId="0" applyFont="1" applyAlignment="1" applyProtection="1">
      <alignment horizontal="left" vertical="center"/>
    </xf>
    <xf numFmtId="0" fontId="3" fillId="0" borderId="0" xfId="0" applyFont="1" applyAlignment="1" applyProtection="1">
      <alignment horizontal="center" vertical="center"/>
      <protection locked="0"/>
    </xf>
  </cellXfs>
  <cellStyles count="6">
    <cellStyle name="桁区切り" xfId="1" builtinId="6"/>
    <cellStyle name="桁区切り 2" xfId="4"/>
    <cellStyle name="通貨 2" xfId="5"/>
    <cellStyle name="標準" xfId="0" builtinId="0"/>
    <cellStyle name="標準 2" xfId="2"/>
    <cellStyle name="標準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O$24" lockText="1" noThreeD="1"/>
</file>

<file path=xl/ctrlProps/ctrlProp2.xml><?xml version="1.0" encoding="utf-8"?>
<formControlPr xmlns="http://schemas.microsoft.com/office/spreadsheetml/2009/9/main" objectType="CheckBox" checked="Checked" fmlaLink="$AT$24"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74</xdr:row>
      <xdr:rowOff>0</xdr:rowOff>
    </xdr:from>
    <xdr:to>
      <xdr:col>3</xdr:col>
      <xdr:colOff>114300</xdr:colOff>
      <xdr:row>75</xdr:row>
      <xdr:rowOff>0</xdr:rowOff>
    </xdr:to>
    <xdr:sp macro="" textlink="">
      <xdr:nvSpPr>
        <xdr:cNvPr id="2" name="円/楕円 1"/>
        <xdr:cNvSpPr/>
      </xdr:nvSpPr>
      <xdr:spPr>
        <a:xfrm>
          <a:off x="295275" y="16182975"/>
          <a:ext cx="419100" cy="2476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104775</xdr:colOff>
          <xdr:row>23</xdr:row>
          <xdr:rowOff>19050</xdr:rowOff>
        </xdr:from>
        <xdr:to>
          <xdr:col>37</xdr:col>
          <xdr:colOff>866775</xdr:colOff>
          <xdr:row>23</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養殖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828675</xdr:colOff>
          <xdr:row>23</xdr:row>
          <xdr:rowOff>19050</xdr:rowOff>
        </xdr:from>
        <xdr:to>
          <xdr:col>37</xdr:col>
          <xdr:colOff>1524000</xdr:colOff>
          <xdr:row>23</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天然</a:t>
              </a:r>
            </a:p>
          </xdr:txBody>
        </xdr:sp>
        <xdr:clientData/>
      </xdr:twoCellAnchor>
    </mc:Choice>
    <mc:Fallback/>
  </mc:AlternateContent>
  <xdr:twoCellAnchor>
    <xdr:from>
      <xdr:col>37</xdr:col>
      <xdr:colOff>1703294</xdr:colOff>
      <xdr:row>47</xdr:row>
      <xdr:rowOff>168088</xdr:rowOff>
    </xdr:from>
    <xdr:to>
      <xdr:col>38</xdr:col>
      <xdr:colOff>12325</xdr:colOff>
      <xdr:row>50</xdr:row>
      <xdr:rowOff>95249</xdr:rowOff>
    </xdr:to>
    <xdr:sp macro="" textlink="">
      <xdr:nvSpPr>
        <xdr:cNvPr id="6" name="正方形/長方形 5"/>
        <xdr:cNvSpPr/>
      </xdr:nvSpPr>
      <xdr:spPr>
        <a:xfrm>
          <a:off x="9883588" y="10421470"/>
          <a:ext cx="2152649" cy="666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lt1"/>
              </a:solidFill>
              <a:effectLst>
                <a:outerShdw blurRad="38100" dist="19050" dir="2700000" algn="tl" rotWithShape="0">
                  <a:schemeClr val="dk1">
                    <a:alpha val="40000"/>
                  </a:schemeClr>
                </a:outerShdw>
              </a:effectLst>
              <a:latin typeface="+mn-lt"/>
              <a:ea typeface="+mn-ea"/>
              <a:cs typeface="+mn-cs"/>
            </a:rPr>
            <a:t>申請時にコンテナ、封印番号が判明している場合は、</a:t>
          </a:r>
          <a:r>
            <a:rPr kumimoji="1" lang="ja-JP" altLang="en-US" sz="1100" b="0">
              <a:solidFill>
                <a:schemeClr val="lt1"/>
              </a:solidFill>
              <a:effectLst>
                <a:outerShdw blurRad="38100" dist="19050" dir="2700000" algn="tl" rotWithShape="0">
                  <a:schemeClr val="dk1">
                    <a:alpha val="40000"/>
                  </a:schemeClr>
                </a:outerShdw>
              </a:effectLst>
              <a:latin typeface="+mn-lt"/>
              <a:ea typeface="+mn-ea"/>
              <a:cs typeface="+mn-cs"/>
            </a:rPr>
            <a:t>⑨、⑩に入力し、８</a:t>
          </a:r>
          <a:r>
            <a:rPr kumimoji="1" lang="ja-JP" altLang="ja-JP" sz="1100" b="0">
              <a:solidFill>
                <a:schemeClr val="lt1"/>
              </a:solidFill>
              <a:effectLst>
                <a:outerShdw blurRad="38100" dist="19050" dir="2700000" algn="tl" rotWithShape="0">
                  <a:schemeClr val="dk1">
                    <a:alpha val="40000"/>
                  </a:schemeClr>
                </a:outerShdw>
              </a:effectLst>
              <a:latin typeface="+mn-lt"/>
              <a:ea typeface="+mn-ea"/>
              <a:cs typeface="+mn-cs"/>
            </a:rPr>
            <a:t>－２</a:t>
          </a:r>
          <a:r>
            <a:rPr kumimoji="1" lang="ja-JP" altLang="en-US" sz="1100" b="0">
              <a:solidFill>
                <a:schemeClr val="lt1"/>
              </a:solidFill>
              <a:effectLst>
                <a:outerShdw blurRad="38100" dist="19050" dir="2700000" algn="tl" rotWithShape="0">
                  <a:schemeClr val="dk1">
                    <a:alpha val="40000"/>
                  </a:schemeClr>
                </a:outerShdw>
              </a:effectLst>
              <a:latin typeface="+mn-lt"/>
              <a:ea typeface="+mn-ea"/>
              <a:cs typeface="+mn-cs"/>
            </a:rPr>
            <a:t>は空欄にして下さい。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123825</xdr:colOff>
      <xdr:row>1</xdr:row>
      <xdr:rowOff>38100</xdr:rowOff>
    </xdr:from>
    <xdr:to>
      <xdr:col>5</xdr:col>
      <xdr:colOff>104775</xdr:colOff>
      <xdr:row>2</xdr:row>
      <xdr:rowOff>85725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104775"/>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U98"/>
  <sheetViews>
    <sheetView tabSelected="1" view="pageBreakPreview" zoomScale="85" zoomScaleNormal="100" zoomScaleSheetLayoutView="85" workbookViewId="0">
      <selection activeCell="O89" sqref="O89"/>
    </sheetView>
  </sheetViews>
  <sheetFormatPr defaultColWidth="2.625" defaultRowHeight="15" customHeight="1"/>
  <cols>
    <col min="1" max="30" width="2.625" style="1"/>
    <col min="31" max="31" width="2.5" style="1" customWidth="1"/>
    <col min="32" max="34" width="2.625" style="1"/>
    <col min="35" max="35" width="3.75" style="1" customWidth="1"/>
    <col min="36" max="36" width="9.625" style="1" customWidth="1"/>
    <col min="37" max="37" width="4.125" style="42" customWidth="1"/>
    <col min="38" max="38" width="51.875" style="1" customWidth="1"/>
    <col min="39" max="40" width="2.625" style="1"/>
    <col min="41" max="41" width="6.875" style="1" bestFit="1" customWidth="1"/>
    <col min="42" max="45" width="2.625" style="1"/>
    <col min="46" max="46" width="5.875" style="1" bestFit="1" customWidth="1"/>
    <col min="47" max="16384" width="2.625" style="1"/>
  </cols>
  <sheetData>
    <row r="1" spans="2:44" ht="19.7" customHeight="1">
      <c r="X1" s="89" t="s">
        <v>0</v>
      </c>
      <c r="Y1" s="89"/>
      <c r="Z1" s="89"/>
      <c r="AA1" s="89"/>
      <c r="AB1" s="89"/>
      <c r="AC1" s="89"/>
      <c r="AD1" s="89"/>
      <c r="AE1" s="89"/>
      <c r="AF1" s="89"/>
    </row>
    <row r="2" spans="2:44" ht="24.75" customHeight="1">
      <c r="W2" s="90">
        <f>AL2</f>
        <v>2020</v>
      </c>
      <c r="X2" s="90"/>
      <c r="Y2" s="90"/>
      <c r="Z2" s="79" t="s">
        <v>1</v>
      </c>
      <c r="AA2" s="90">
        <f>AL3</f>
        <v>6</v>
      </c>
      <c r="AB2" s="90"/>
      <c r="AC2" s="79" t="s">
        <v>2</v>
      </c>
      <c r="AD2" s="90">
        <f>AL4</f>
        <v>6</v>
      </c>
      <c r="AE2" s="90"/>
      <c r="AF2" s="2" t="s">
        <v>3</v>
      </c>
      <c r="AI2" s="1" t="s">
        <v>158</v>
      </c>
      <c r="AK2" s="42" t="s">
        <v>157</v>
      </c>
      <c r="AL2" s="44">
        <v>2020</v>
      </c>
    </row>
    <row r="3" spans="2:44" ht="19.7" customHeight="1">
      <c r="C3" s="3" t="s">
        <v>74</v>
      </c>
      <c r="D3" s="3"/>
      <c r="E3" s="3"/>
      <c r="F3" s="3"/>
      <c r="G3" s="3"/>
      <c r="H3" s="3"/>
      <c r="I3" s="3"/>
      <c r="J3" s="3"/>
      <c r="L3" s="3"/>
      <c r="M3" s="3"/>
      <c r="N3" s="3"/>
      <c r="O3" s="3"/>
      <c r="P3" s="3"/>
      <c r="Q3" s="3"/>
      <c r="R3" s="3"/>
      <c r="S3" s="3"/>
      <c r="T3" s="3"/>
      <c r="U3" s="3"/>
      <c r="V3" s="3"/>
      <c r="W3" s="3"/>
      <c r="AJ3" s="3"/>
      <c r="AK3" s="43" t="s">
        <v>159</v>
      </c>
      <c r="AL3" s="45">
        <v>6</v>
      </c>
      <c r="AM3" s="3"/>
      <c r="AN3" s="3"/>
      <c r="AQ3" s="3"/>
      <c r="AR3" s="4"/>
    </row>
    <row r="4" spans="2:44" ht="18" customHeight="1">
      <c r="C4" s="3"/>
      <c r="D4" s="3"/>
      <c r="E4" s="3"/>
      <c r="F4" s="3"/>
      <c r="G4" s="3"/>
      <c r="H4" s="3"/>
      <c r="I4" s="3"/>
      <c r="J4" s="34"/>
      <c r="K4" s="34"/>
      <c r="L4" s="34"/>
      <c r="M4" s="34"/>
      <c r="O4" s="3"/>
      <c r="P4" s="3"/>
      <c r="Q4" s="3"/>
      <c r="R4" s="83" t="s">
        <v>4</v>
      </c>
      <c r="S4" s="83"/>
      <c r="T4" s="83"/>
      <c r="U4" s="92" t="str">
        <f>IF(AL5="","",AL5)</f>
        <v>（株）MHLW商事</v>
      </c>
      <c r="V4" s="92"/>
      <c r="W4" s="92"/>
      <c r="X4" s="92"/>
      <c r="Y4" s="92"/>
      <c r="Z4" s="92"/>
      <c r="AA4" s="92"/>
      <c r="AB4" s="92"/>
      <c r="AC4" s="92"/>
      <c r="AD4" s="92"/>
      <c r="AE4" s="92"/>
      <c r="AF4" s="92"/>
      <c r="AG4" s="92"/>
      <c r="AH4" s="92"/>
      <c r="AK4" s="42" t="s">
        <v>160</v>
      </c>
      <c r="AL4" s="44">
        <v>6</v>
      </c>
    </row>
    <row r="5" spans="2:44" ht="19.5" customHeight="1">
      <c r="R5" s="83"/>
      <c r="S5" s="83"/>
      <c r="T5" s="83"/>
      <c r="U5" s="92"/>
      <c r="V5" s="92"/>
      <c r="W5" s="92"/>
      <c r="X5" s="92"/>
      <c r="Y5" s="92"/>
      <c r="Z5" s="92"/>
      <c r="AA5" s="92"/>
      <c r="AB5" s="92"/>
      <c r="AC5" s="92"/>
      <c r="AD5" s="92"/>
      <c r="AE5" s="92"/>
      <c r="AF5" s="92"/>
      <c r="AG5" s="92"/>
      <c r="AH5" s="92"/>
      <c r="AI5" s="1" t="s">
        <v>161</v>
      </c>
      <c r="AL5" s="44" t="s">
        <v>239</v>
      </c>
    </row>
    <row r="6" spans="2:44" ht="19.7" customHeight="1">
      <c r="R6" s="84" t="s">
        <v>169</v>
      </c>
      <c r="S6" s="84"/>
      <c r="T6" s="84"/>
      <c r="U6" s="91" t="str">
        <f>IF(AL6="","",AL6)</f>
        <v>北海道□□市○○</v>
      </c>
      <c r="V6" s="91"/>
      <c r="W6" s="91"/>
      <c r="X6" s="91"/>
      <c r="Y6" s="91"/>
      <c r="Z6" s="91"/>
      <c r="AA6" s="91"/>
      <c r="AB6" s="91"/>
      <c r="AC6" s="91"/>
      <c r="AD6" s="91"/>
      <c r="AE6" s="91"/>
      <c r="AF6" s="91"/>
      <c r="AG6" s="91"/>
      <c r="AH6" s="91"/>
      <c r="AI6" s="1" t="s">
        <v>162</v>
      </c>
      <c r="AL6" s="44" t="s">
        <v>346</v>
      </c>
    </row>
    <row r="7" spans="2:44" ht="19.7" customHeight="1">
      <c r="R7" s="84"/>
      <c r="S7" s="84"/>
      <c r="T7" s="84"/>
      <c r="U7" s="91"/>
      <c r="V7" s="91"/>
      <c r="W7" s="91"/>
      <c r="X7" s="91"/>
      <c r="Y7" s="91"/>
      <c r="Z7" s="91"/>
      <c r="AA7" s="91"/>
      <c r="AB7" s="91"/>
      <c r="AC7" s="91"/>
      <c r="AD7" s="91"/>
      <c r="AE7" s="91"/>
      <c r="AF7" s="91"/>
      <c r="AG7" s="91"/>
      <c r="AH7" s="91"/>
      <c r="AI7" s="1" t="s">
        <v>163</v>
      </c>
      <c r="AK7" s="42" t="s">
        <v>164</v>
      </c>
      <c r="AL7" s="44" t="s">
        <v>166</v>
      </c>
    </row>
    <row r="8" spans="2:44" ht="19.7" customHeight="1">
      <c r="C8" s="5"/>
      <c r="D8" s="5"/>
      <c r="E8" s="5"/>
      <c r="F8" s="5"/>
      <c r="G8" s="5"/>
      <c r="H8" s="5"/>
      <c r="I8" s="5"/>
      <c r="J8" s="5"/>
      <c r="K8" s="5"/>
      <c r="L8" s="5"/>
      <c r="M8" s="5"/>
      <c r="N8" s="5"/>
      <c r="O8" s="5"/>
      <c r="P8" s="5"/>
      <c r="Q8" s="5"/>
      <c r="R8" s="5" t="s">
        <v>5</v>
      </c>
      <c r="S8" s="5"/>
      <c r="U8" s="5" t="str">
        <f>IF(AL7="","",AL7&amp;"  "&amp;AL8)</f>
        <v>代表取締役社長  甲乙花子</v>
      </c>
      <c r="V8" s="5"/>
      <c r="W8" s="5"/>
      <c r="X8" s="5"/>
      <c r="Y8" s="5"/>
      <c r="Z8" s="5"/>
      <c r="AA8" s="5"/>
      <c r="AB8" s="5"/>
      <c r="AC8" s="5"/>
      <c r="AD8" s="5"/>
      <c r="AE8" s="5"/>
      <c r="AH8" s="1" t="s">
        <v>108</v>
      </c>
      <c r="AK8" s="42" t="s">
        <v>163</v>
      </c>
      <c r="AL8" s="44" t="s">
        <v>167</v>
      </c>
    </row>
    <row r="9" spans="2:44" ht="19.7" customHeight="1">
      <c r="Q9" s="1" t="s">
        <v>6</v>
      </c>
      <c r="U9" s="1" t="str">
        <f>IF(AL9="","",AL9)</f>
        <v>09-8765-4321</v>
      </c>
      <c r="AI9" s="1" t="s">
        <v>165</v>
      </c>
      <c r="AL9" s="44" t="s">
        <v>168</v>
      </c>
    </row>
    <row r="10" spans="2:44" ht="19.7" customHeight="1">
      <c r="W10" s="2" t="s">
        <v>7</v>
      </c>
    </row>
    <row r="11" spans="2:44" ht="12.75" customHeight="1" thickBot="1">
      <c r="W11" s="2"/>
    </row>
    <row r="12" spans="2:44" ht="19.7" customHeight="1">
      <c r="C12" s="100" t="s">
        <v>8</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K12" s="93" t="s">
        <v>222</v>
      </c>
      <c r="AL12" s="94"/>
    </row>
    <row r="13" spans="2:44" ht="12.75" customHeight="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K13" s="95"/>
      <c r="AL13" s="96"/>
    </row>
    <row r="14" spans="2:44" ht="34.5" customHeight="1" thickBot="1">
      <c r="B14" s="108" t="s">
        <v>340</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K14" s="97"/>
      <c r="AL14" s="98"/>
    </row>
    <row r="15" spans="2:44" ht="19.5" hidden="1" customHeight="1">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2:44" ht="19.7" customHeight="1" thickBot="1">
      <c r="C16" s="101" t="s">
        <v>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4"/>
      <c r="AH16" s="4"/>
      <c r="AL16" s="52" t="s">
        <v>221</v>
      </c>
      <c r="AM16" s="1" t="s">
        <v>86</v>
      </c>
    </row>
    <row r="17" spans="2:47" ht="19.7" customHeight="1">
      <c r="B17" s="1" t="s">
        <v>10</v>
      </c>
      <c r="AI17" s="1" t="s">
        <v>321</v>
      </c>
      <c r="AL17" s="76" t="s">
        <v>322</v>
      </c>
    </row>
    <row r="18" spans="2:47" ht="19.7" customHeight="1">
      <c r="C18" s="1" t="s">
        <v>11</v>
      </c>
      <c r="D18" s="1" t="s">
        <v>12</v>
      </c>
      <c r="F18" s="9"/>
      <c r="G18" s="81" t="str">
        <f>AL19&amp;" / "&amp;AL20</f>
        <v>冷凍ホタテ貝柱 / Frozen Scallop Meat</v>
      </c>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row>
    <row r="19" spans="2:47" ht="19.7" customHeight="1">
      <c r="C19" s="1" t="s">
        <v>13</v>
      </c>
      <c r="D19" s="1" t="s">
        <v>14</v>
      </c>
      <c r="F19" s="11"/>
      <c r="G19" s="12" t="str">
        <f>AL21</f>
        <v>Patinopecten yessoensis</v>
      </c>
      <c r="H19" s="11"/>
      <c r="I19" s="13"/>
      <c r="J19" s="13"/>
      <c r="K19" s="13"/>
      <c r="L19" s="13"/>
      <c r="M19" s="13"/>
      <c r="N19" s="13"/>
      <c r="O19" s="13"/>
      <c r="P19" s="13"/>
      <c r="Q19" s="13"/>
      <c r="R19" s="13"/>
      <c r="S19" s="13"/>
      <c r="T19" s="13"/>
      <c r="U19" s="13"/>
      <c r="V19" s="13"/>
      <c r="W19" s="13"/>
      <c r="X19" s="13"/>
      <c r="Y19" s="13"/>
      <c r="Z19" s="13"/>
      <c r="AA19" s="13"/>
      <c r="AB19" s="13"/>
      <c r="AC19" s="13"/>
      <c r="AD19" s="13"/>
      <c r="AE19" s="13"/>
      <c r="AF19" s="13"/>
      <c r="AI19" s="1" t="s">
        <v>54</v>
      </c>
      <c r="AK19" s="42" t="s">
        <v>160</v>
      </c>
      <c r="AL19" s="53" t="s">
        <v>75</v>
      </c>
    </row>
    <row r="20" spans="2:47" ht="19.7" customHeight="1">
      <c r="C20" s="1" t="s">
        <v>15</v>
      </c>
      <c r="D20" s="1" t="s">
        <v>16</v>
      </c>
      <c r="F20" s="9"/>
      <c r="G20" s="10" t="str">
        <f>AL22&amp;" / "&amp;AL23</f>
        <v>北海道、日本 / HOKKAIDO,JAPAN</v>
      </c>
      <c r="H20" s="9"/>
      <c r="I20" s="9"/>
      <c r="J20" s="9"/>
      <c r="K20" s="9"/>
      <c r="L20" s="9"/>
      <c r="M20" s="9"/>
      <c r="N20" s="9"/>
      <c r="O20" s="9"/>
      <c r="P20" s="9"/>
      <c r="Q20" s="9"/>
      <c r="R20" s="9"/>
      <c r="S20" s="9"/>
      <c r="T20" s="9"/>
      <c r="U20" s="9"/>
      <c r="V20" s="9"/>
      <c r="W20" s="9"/>
      <c r="X20" s="9"/>
      <c r="Y20" s="9"/>
      <c r="Z20" s="9"/>
      <c r="AA20" s="9"/>
      <c r="AB20" s="9"/>
      <c r="AC20" s="9"/>
      <c r="AD20" s="9"/>
      <c r="AE20" s="9"/>
      <c r="AF20" s="9"/>
      <c r="AK20" s="42" t="s">
        <v>173</v>
      </c>
      <c r="AL20" s="53" t="s">
        <v>76</v>
      </c>
    </row>
    <row r="21" spans="2:47" ht="19.7" customHeight="1">
      <c r="C21" s="1" t="s">
        <v>17</v>
      </c>
      <c r="D21" s="1" t="s">
        <v>97</v>
      </c>
      <c r="F21" s="11"/>
      <c r="G21" s="11"/>
      <c r="H21" s="11"/>
      <c r="I21" s="11"/>
      <c r="J21" s="11"/>
      <c r="K21" s="11"/>
      <c r="L21" s="11"/>
      <c r="M21" s="11"/>
      <c r="N21" s="11"/>
      <c r="O21" s="11"/>
      <c r="P21" s="11"/>
      <c r="Q21" s="11"/>
      <c r="R21" s="11"/>
      <c r="S21" s="11"/>
      <c r="T21" s="11"/>
      <c r="U21" s="11"/>
      <c r="V21" s="11"/>
      <c r="W21" s="13"/>
      <c r="X21" s="13"/>
      <c r="Y21" s="13"/>
      <c r="Z21" s="13"/>
      <c r="AA21" s="13"/>
      <c r="AB21" s="13"/>
      <c r="AC21" s="13"/>
      <c r="AD21" s="13"/>
      <c r="AE21" s="13"/>
      <c r="AF21" s="13"/>
      <c r="AI21" s="1" t="s">
        <v>55</v>
      </c>
      <c r="AK21" s="42" t="s">
        <v>173</v>
      </c>
      <c r="AL21" s="53" t="s">
        <v>77</v>
      </c>
    </row>
    <row r="22" spans="2:47" ht="19.7" customHeight="1">
      <c r="E22" s="14" t="str">
        <f>IF(AO24=TRUE,"☑","□")</f>
        <v>□</v>
      </c>
      <c r="F22" s="14" t="s">
        <v>101</v>
      </c>
      <c r="G22" s="14"/>
      <c r="H22" s="14"/>
      <c r="I22" s="14"/>
      <c r="J22" s="14"/>
      <c r="K22" s="14"/>
      <c r="L22" s="9"/>
      <c r="M22" s="9" t="str">
        <f>IF(AL25="","＊＊＊",AL25&amp;" / "&amp;AL26)</f>
        <v>＊＊＊</v>
      </c>
      <c r="N22" s="9"/>
      <c r="O22" s="9"/>
      <c r="P22" s="9"/>
      <c r="Q22" s="9"/>
      <c r="R22" s="9"/>
      <c r="S22" s="9"/>
      <c r="U22" s="9"/>
      <c r="V22" s="9"/>
      <c r="W22" s="9"/>
      <c r="X22" s="9"/>
      <c r="Y22" s="9"/>
      <c r="Z22" s="9"/>
      <c r="AA22" s="9"/>
      <c r="AB22" s="9"/>
      <c r="AC22" s="9"/>
      <c r="AD22" s="9"/>
      <c r="AE22" s="9"/>
      <c r="AF22" s="9"/>
      <c r="AI22" s="1" t="s">
        <v>56</v>
      </c>
      <c r="AK22" s="42" t="s">
        <v>182</v>
      </c>
      <c r="AL22" s="53" t="s">
        <v>73</v>
      </c>
    </row>
    <row r="23" spans="2:47" ht="19.7" customHeight="1">
      <c r="C23" s="4"/>
      <c r="D23" s="4"/>
      <c r="E23" s="4" t="str">
        <f>IF(AT24=TRUE,"☑","□")</f>
        <v>☑</v>
      </c>
      <c r="F23" s="4" t="s">
        <v>102</v>
      </c>
      <c r="G23" s="4"/>
      <c r="H23" s="4"/>
      <c r="I23" s="4"/>
      <c r="J23" s="4"/>
      <c r="K23" s="4"/>
      <c r="L23" s="4"/>
      <c r="M23" s="4"/>
      <c r="N23" s="4"/>
      <c r="O23" s="4"/>
      <c r="P23" s="4"/>
      <c r="Q23" s="4"/>
      <c r="R23" s="4"/>
      <c r="S23" s="4"/>
      <c r="T23" s="13"/>
      <c r="U23" s="13"/>
      <c r="V23" s="13"/>
      <c r="W23" s="13"/>
      <c r="X23" s="13"/>
      <c r="Y23" s="13"/>
      <c r="Z23" s="13"/>
      <c r="AA23" s="13"/>
      <c r="AB23" s="13"/>
      <c r="AC23" s="13"/>
      <c r="AD23" s="13"/>
      <c r="AE23" s="13"/>
      <c r="AF23" s="13"/>
      <c r="AK23" s="42" t="s">
        <v>173</v>
      </c>
      <c r="AL23" s="53" t="s">
        <v>154</v>
      </c>
    </row>
    <row r="24" spans="2:47" ht="19.7" customHeight="1">
      <c r="F24" s="102" t="str">
        <f>IF(AL27="","＊＊＊",AL27&amp;" / "&amp;AL28)</f>
        <v>FAO 61 北西太平洋 / FAO 61 PACIFIC, NORTH WEST</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 t="s">
        <v>98</v>
      </c>
      <c r="AL24" s="54" t="s">
        <v>238</v>
      </c>
      <c r="AM24" s="77" t="s">
        <v>99</v>
      </c>
      <c r="AN24" s="77"/>
      <c r="AO24" s="77" t="b">
        <v>0</v>
      </c>
      <c r="AP24" s="77"/>
      <c r="AQ24" s="77"/>
      <c r="AR24" s="77" t="s">
        <v>100</v>
      </c>
      <c r="AS24" s="77"/>
      <c r="AT24" s="77" t="b">
        <v>1</v>
      </c>
    </row>
    <row r="25" spans="2:47" ht="19.5" customHeight="1">
      <c r="F25" s="14" t="s">
        <v>78</v>
      </c>
      <c r="G25" s="14"/>
      <c r="H25" s="14"/>
      <c r="I25" s="14"/>
      <c r="J25" s="14"/>
      <c r="K25" s="14"/>
      <c r="L25" s="14"/>
      <c r="M25" s="14"/>
      <c r="O25" s="81" t="str">
        <f>IF(AL29="","＊＊＊",AL29&amp;"/ "&amp;AL30)</f>
        <v>第11厚生丸　/ No.11 KOUSEIMARU HK2-12345</v>
      </c>
      <c r="P25" s="81"/>
      <c r="Q25" s="81"/>
      <c r="R25" s="81"/>
      <c r="S25" s="81"/>
      <c r="T25" s="81"/>
      <c r="U25" s="81"/>
      <c r="V25" s="81"/>
      <c r="W25" s="81"/>
      <c r="X25" s="81"/>
      <c r="Y25" s="81"/>
      <c r="Z25" s="81"/>
      <c r="AA25" s="81"/>
      <c r="AB25" s="81"/>
      <c r="AC25" s="81"/>
      <c r="AD25" s="81"/>
      <c r="AE25" s="81"/>
      <c r="AF25" s="81"/>
      <c r="AG25" s="81"/>
      <c r="AH25" s="81"/>
      <c r="AI25" s="6" t="s">
        <v>96</v>
      </c>
      <c r="AK25" s="42" t="s">
        <v>183</v>
      </c>
      <c r="AL25" s="55"/>
      <c r="AM25" s="6" t="s">
        <v>345</v>
      </c>
    </row>
    <row r="26" spans="2:47" ht="19.7" customHeight="1">
      <c r="F26" s="81" t="str">
        <f>IF(AL31="","",AL31&amp;"/ "&amp;AL32)</f>
        <v>第22厚生丸　/ No.22 KOUSEIMARU HK2-23456</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K26" s="42" t="s">
        <v>173</v>
      </c>
      <c r="AL26" s="55"/>
    </row>
    <row r="27" spans="2:47" ht="19.7" customHeight="1">
      <c r="F27" s="82" t="str">
        <f>IF(AL33="","",AL33&amp;"/ "&amp;AL34)</f>
        <v>第33厚生丸　/ No.33 KOUSEIMARU HK2-34567</v>
      </c>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6" t="s">
        <v>335</v>
      </c>
      <c r="AK27" s="42" t="s">
        <v>183</v>
      </c>
      <c r="AL27" s="53" t="s">
        <v>53</v>
      </c>
    </row>
    <row r="28" spans="2:47" ht="19.7" customHeight="1">
      <c r="C28" s="1" t="s">
        <v>18</v>
      </c>
      <c r="D28" s="1" t="s">
        <v>19</v>
      </c>
      <c r="F28" s="9"/>
      <c r="G28" s="9"/>
      <c r="H28" s="85" t="str">
        <f>AL35</f>
        <v>殻取り→内臓除去→洗浄→整形→計量→包装→冷凍</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K28" s="42" t="s">
        <v>173</v>
      </c>
      <c r="AL28" s="53" t="s">
        <v>72</v>
      </c>
    </row>
    <row r="29" spans="2:47" ht="19.7" customHeight="1">
      <c r="F29" s="9"/>
      <c r="G29" s="9"/>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1" t="s">
        <v>319</v>
      </c>
      <c r="AK29" s="42" t="s">
        <v>183</v>
      </c>
      <c r="AL29" s="53" t="s">
        <v>79</v>
      </c>
      <c r="AM29" s="1" t="s">
        <v>327</v>
      </c>
    </row>
    <row r="30" spans="2:47" ht="19.7" customHeight="1">
      <c r="E30" s="41"/>
      <c r="F30" s="41"/>
      <c r="G30" s="41"/>
      <c r="H30" s="86" t="str">
        <f>AL36</f>
        <v>Removing Shell→Gutting→Washing→Trimming→Weighing→Packing→Freezing</v>
      </c>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1" t="s">
        <v>220</v>
      </c>
      <c r="AK30" s="42" t="s">
        <v>173</v>
      </c>
      <c r="AL30" s="53" t="s">
        <v>176</v>
      </c>
      <c r="AM30" s="1" t="s">
        <v>326</v>
      </c>
    </row>
    <row r="31" spans="2:47" ht="19.7" customHeight="1">
      <c r="D31" s="41"/>
      <c r="E31" s="41"/>
      <c r="F31" s="41"/>
      <c r="G31" s="41"/>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1" t="s">
        <v>320</v>
      </c>
      <c r="AK31" s="42" t="s">
        <v>183</v>
      </c>
      <c r="AL31" s="53" t="s">
        <v>91</v>
      </c>
      <c r="AM31" s="1" t="s">
        <v>323</v>
      </c>
      <c r="AU31" s="4"/>
    </row>
    <row r="32" spans="2:47" ht="19.7" customHeight="1">
      <c r="C32" s="6" t="s">
        <v>20</v>
      </c>
      <c r="D32" s="6" t="s">
        <v>341</v>
      </c>
      <c r="F32" s="11"/>
      <c r="G32" s="11"/>
      <c r="H32" s="11"/>
      <c r="I32" s="11"/>
      <c r="J32" s="11"/>
      <c r="K32" s="13"/>
      <c r="L32" s="13"/>
      <c r="M32" s="13"/>
      <c r="N32" s="13"/>
      <c r="O32" s="13"/>
      <c r="P32" s="13"/>
      <c r="Q32" s="13"/>
      <c r="S32" s="13"/>
      <c r="T32" s="13"/>
      <c r="U32" s="13"/>
      <c r="V32" s="13"/>
      <c r="W32" s="13"/>
      <c r="X32" s="13"/>
      <c r="Y32" s="13"/>
      <c r="Z32" s="13"/>
      <c r="AA32" s="13"/>
      <c r="AB32" s="13"/>
      <c r="AC32" s="13"/>
      <c r="AD32" s="13"/>
      <c r="AE32" s="13"/>
      <c r="AF32" s="13"/>
      <c r="AK32" s="42" t="s">
        <v>173</v>
      </c>
      <c r="AL32" s="53" t="s">
        <v>177</v>
      </c>
      <c r="AU32" s="4"/>
    </row>
    <row r="33" spans="3:47" ht="19.7" customHeight="1">
      <c r="D33" s="8" t="str">
        <f>AL38&amp;"     "&amp;AL37</f>
        <v>(株)厚生水産     CN051234</v>
      </c>
      <c r="E33" s="15"/>
      <c r="F33" s="16"/>
      <c r="G33" s="16"/>
      <c r="H33" s="16"/>
      <c r="J33" s="16"/>
      <c r="K33" s="17"/>
      <c r="L33" s="17"/>
      <c r="M33" s="17"/>
      <c r="O33" s="17"/>
      <c r="P33" s="17"/>
      <c r="Q33" s="17"/>
      <c r="S33" s="13"/>
      <c r="T33" s="13"/>
      <c r="U33" s="13"/>
      <c r="W33" s="13"/>
      <c r="Y33" s="10"/>
      <c r="Z33" s="13"/>
      <c r="AA33" s="13"/>
      <c r="AB33" s="13"/>
      <c r="AC33" s="13"/>
      <c r="AD33" s="13"/>
      <c r="AE33" s="13"/>
      <c r="AF33" s="13"/>
      <c r="AI33" s="1" t="s">
        <v>324</v>
      </c>
      <c r="AK33" s="42" t="s">
        <v>183</v>
      </c>
      <c r="AL33" s="53" t="s">
        <v>325</v>
      </c>
      <c r="AU33" s="4"/>
    </row>
    <row r="34" spans="3:47" ht="19.7" customHeight="1">
      <c r="D34" s="87" t="str">
        <f>AL39&amp;"      "&amp;AL37</f>
        <v>KOUSEI SUISAN CO.,LTD.      CN051234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1" t="s">
        <v>220</v>
      </c>
      <c r="AK34" s="42" t="s">
        <v>173</v>
      </c>
      <c r="AL34" s="80" t="s">
        <v>348</v>
      </c>
      <c r="AU34" s="4"/>
    </row>
    <row r="35" spans="3:47" ht="19.7" customHeight="1">
      <c r="D35" s="87" t="str">
        <f>AL40</f>
        <v>北海道札幌市北区北8条西2-3-5</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1" t="s">
        <v>228</v>
      </c>
      <c r="AK35" s="42" t="s">
        <v>183</v>
      </c>
      <c r="AL35" s="53" t="s">
        <v>226</v>
      </c>
      <c r="AU35" s="4"/>
    </row>
    <row r="36" spans="3:47" ht="19.7" customHeight="1">
      <c r="C36" s="15"/>
      <c r="D36" s="87" t="str">
        <f>AL41</f>
        <v>3-5,Nishi2-chome,Kita8-jo,Kita-ku,Sapporo,
Hokkaido</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K36" s="42" t="s">
        <v>173</v>
      </c>
      <c r="AL36" s="53" t="s">
        <v>229</v>
      </c>
      <c r="AT36" s="4"/>
    </row>
    <row r="37" spans="3:47" ht="19.7" customHeight="1">
      <c r="C37" s="15" t="s">
        <v>305</v>
      </c>
      <c r="D37" s="78" t="s">
        <v>342</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1" t="s">
        <v>308</v>
      </c>
      <c r="AK37" s="42" t="s">
        <v>178</v>
      </c>
      <c r="AL37" s="56" t="s">
        <v>223</v>
      </c>
      <c r="AM37" s="6" t="s">
        <v>347</v>
      </c>
    </row>
    <row r="38" spans="3:47" ht="19.7" customHeight="1">
      <c r="C38" s="15"/>
      <c r="D38" s="88" t="str">
        <f>AL38&amp;"     "&amp;AL37</f>
        <v>(株)厚生水産     CN051234</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1" t="s">
        <v>114</v>
      </c>
      <c r="AK38" s="42" t="s">
        <v>183</v>
      </c>
      <c r="AL38" s="57" t="s">
        <v>224</v>
      </c>
      <c r="AM38" s="4" t="s">
        <v>328</v>
      </c>
      <c r="AN38" s="4"/>
      <c r="AP38" s="4"/>
    </row>
    <row r="39" spans="3:47" ht="19.7" customHeight="1">
      <c r="C39" s="15"/>
      <c r="D39" s="87" t="str">
        <f>AL39&amp;"      "&amp;AL37</f>
        <v>KOUSEI SUISAN CO.,LTD.      CN051234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1" t="s">
        <v>246</v>
      </c>
      <c r="AK39" s="42" t="s">
        <v>242</v>
      </c>
      <c r="AL39" s="58" t="s">
        <v>243</v>
      </c>
    </row>
    <row r="40" spans="3:47" ht="19.7" customHeight="1">
      <c r="C40" s="15"/>
      <c r="D40" s="87" t="str">
        <f>AL40</f>
        <v>北海道札幌市北区北8条西2-3-5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1" t="s">
        <v>247</v>
      </c>
      <c r="AK40" s="42" t="s">
        <v>245</v>
      </c>
      <c r="AL40" s="58" t="s">
        <v>244</v>
      </c>
    </row>
    <row r="41" spans="3:47" ht="19.7" customHeight="1">
      <c r="C41" s="15"/>
      <c r="D41" s="87" t="str">
        <f>AL41</f>
        <v>3-5,Nishi2-chome,Kita8-jo,Kita-ku,Sapporo,
Hokkaido</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K41" s="42" t="s">
        <v>173</v>
      </c>
      <c r="AL41" s="58" t="s">
        <v>225</v>
      </c>
      <c r="AM41" s="29"/>
      <c r="AN41" s="29"/>
    </row>
    <row r="42" spans="3:47" ht="9" customHeight="1">
      <c r="C42" s="15"/>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L42" s="58"/>
      <c r="AM42" s="29"/>
      <c r="AN42" s="29"/>
    </row>
    <row r="43" spans="3:47" ht="19.7" customHeight="1">
      <c r="C43" s="15"/>
      <c r="D43" s="88" t="str">
        <f>AL44&amp;"     "&amp;AL43</f>
        <v>（株）○○冷蔵     CN○○0002</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1" t="s">
        <v>309</v>
      </c>
      <c r="AK43" s="42" t="s">
        <v>178</v>
      </c>
      <c r="AL43" s="58" t="s">
        <v>330</v>
      </c>
      <c r="AM43" s="29" t="s">
        <v>317</v>
      </c>
      <c r="AN43" s="29"/>
    </row>
    <row r="44" spans="3:47" ht="19.7" customHeight="1">
      <c r="C44" s="15"/>
      <c r="D44" s="87" t="str">
        <f>AL45&amp;"      "&amp;AL43</f>
        <v>○○COLD STORAGE CO.,LTD       CN○○0002</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1" t="s">
        <v>114</v>
      </c>
      <c r="AK44" s="42" t="s">
        <v>182</v>
      </c>
      <c r="AL44" s="58" t="s">
        <v>331</v>
      </c>
      <c r="AM44" s="29" t="s">
        <v>318</v>
      </c>
      <c r="AN44" s="29"/>
    </row>
    <row r="45" spans="3:47" ht="19.7" customHeight="1">
      <c r="C45" s="15"/>
      <c r="D45" s="87" t="str">
        <f>IF(AL46="","",AL46)</f>
        <v>□□県○○市△△</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1" t="s">
        <v>230</v>
      </c>
      <c r="AK45" s="42" t="s">
        <v>242</v>
      </c>
      <c r="AL45" s="58" t="s">
        <v>333</v>
      </c>
      <c r="AN45" s="29"/>
    </row>
    <row r="46" spans="3:47" ht="19.7" customHeight="1">
      <c r="C46" s="15"/>
      <c r="D46" s="87" t="str">
        <f>IF(AL47="","",AL47)</f>
        <v>△△, ○○-City, □□-Prefecture, Japan</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1" t="s">
        <v>247</v>
      </c>
      <c r="AK46" s="42" t="s">
        <v>105</v>
      </c>
      <c r="AL46" s="58" t="s">
        <v>332</v>
      </c>
      <c r="AN46" s="29"/>
    </row>
    <row r="47" spans="3:47" ht="19.7" customHeight="1">
      <c r="C47" s="1" t="s">
        <v>306</v>
      </c>
      <c r="D47" s="1" t="s">
        <v>21</v>
      </c>
      <c r="K47" s="13"/>
      <c r="L47" s="13"/>
      <c r="M47" s="13"/>
      <c r="N47" s="13"/>
      <c r="O47" s="13"/>
      <c r="P47" s="13"/>
      <c r="Q47" s="13"/>
      <c r="R47" s="13"/>
      <c r="S47" s="10"/>
      <c r="T47" s="13"/>
      <c r="U47" s="13"/>
      <c r="V47" s="13"/>
      <c r="W47" s="13"/>
      <c r="X47" s="13"/>
      <c r="Y47" s="13"/>
      <c r="Z47" s="13"/>
      <c r="AA47" s="13"/>
      <c r="AB47" s="13"/>
      <c r="AC47" s="13"/>
      <c r="AD47" s="13"/>
      <c r="AE47" s="13"/>
      <c r="AF47" s="13"/>
      <c r="AK47" s="42" t="s">
        <v>173</v>
      </c>
      <c r="AL47" s="58" t="s">
        <v>334</v>
      </c>
      <c r="AM47" s="29"/>
      <c r="AN47" s="29"/>
    </row>
    <row r="48" spans="3:47" ht="19.7" customHeight="1">
      <c r="D48" s="10" t="str">
        <f>AL48</f>
        <v>○○△△  V.123W</v>
      </c>
      <c r="F48" s="11"/>
      <c r="G48" s="11"/>
      <c r="H48" s="11"/>
      <c r="I48" s="11"/>
      <c r="J48" s="11"/>
      <c r="K48" s="13"/>
      <c r="L48" s="13"/>
      <c r="M48" s="13"/>
      <c r="N48" s="13"/>
      <c r="O48" s="13"/>
      <c r="P48" s="13"/>
      <c r="Q48" s="13"/>
      <c r="R48" s="13"/>
      <c r="S48" s="13"/>
      <c r="T48" s="13"/>
      <c r="U48" s="13"/>
      <c r="V48" s="13"/>
      <c r="W48" s="13"/>
      <c r="X48" s="13"/>
      <c r="Y48" s="13"/>
      <c r="Z48" s="13"/>
      <c r="AA48" s="13"/>
      <c r="AB48" s="13"/>
      <c r="AC48" s="13"/>
      <c r="AD48" s="13"/>
      <c r="AE48" s="13"/>
      <c r="AF48" s="13"/>
      <c r="AI48" s="1" t="s">
        <v>310</v>
      </c>
      <c r="AL48" s="59" t="s">
        <v>252</v>
      </c>
      <c r="AM48" s="1" t="s">
        <v>235</v>
      </c>
    </row>
    <row r="49" spans="3:39" ht="19.7" customHeight="1">
      <c r="C49" s="1" t="s">
        <v>22</v>
      </c>
      <c r="D49" s="1" t="s">
        <v>87</v>
      </c>
      <c r="W49" s="13"/>
      <c r="X49" s="13"/>
      <c r="Y49" s="13"/>
      <c r="Z49" s="13"/>
      <c r="AA49" s="13"/>
      <c r="AB49" s="13"/>
      <c r="AC49" s="13"/>
      <c r="AD49" s="13"/>
      <c r="AE49" s="13"/>
      <c r="AF49" s="13"/>
      <c r="AI49" s="1" t="s">
        <v>311</v>
      </c>
      <c r="AL49" s="56"/>
      <c r="AM49" s="1" t="s">
        <v>113</v>
      </c>
    </row>
    <row r="50" spans="3:39" ht="19.7" customHeight="1">
      <c r="D50" s="83" t="str">
        <f>IF(AL49="","",AL49)</f>
        <v/>
      </c>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1" t="s">
        <v>312</v>
      </c>
      <c r="AL50" s="58"/>
      <c r="AM50" s="1" t="s">
        <v>115</v>
      </c>
    </row>
    <row r="51" spans="3:39" ht="19.7" customHeight="1">
      <c r="C51" s="1" t="s">
        <v>24</v>
      </c>
      <c r="D51" s="1" t="s">
        <v>23</v>
      </c>
      <c r="AI51" s="1" t="s">
        <v>313</v>
      </c>
      <c r="AK51" s="42" t="s">
        <v>236</v>
      </c>
      <c r="AL51" s="59" t="s">
        <v>239</v>
      </c>
    </row>
    <row r="52" spans="3:39" ht="19.7" customHeight="1">
      <c r="D52" s="83" t="str">
        <f>IF(AL50="","",AL50)</f>
        <v/>
      </c>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K52" s="42" t="s">
        <v>240</v>
      </c>
      <c r="AL52" s="59" t="s">
        <v>251</v>
      </c>
    </row>
    <row r="53" spans="3:39" ht="19.7" customHeight="1">
      <c r="C53" s="1" t="s">
        <v>25</v>
      </c>
      <c r="D53" s="1" t="s">
        <v>83</v>
      </c>
      <c r="AK53" s="42" t="s">
        <v>241</v>
      </c>
      <c r="AL53" s="59" t="s">
        <v>249</v>
      </c>
    </row>
    <row r="54" spans="3:39" ht="19.7" customHeight="1">
      <c r="D54" s="1" t="str">
        <f>AL51</f>
        <v>（株）MHLW商事</v>
      </c>
      <c r="AK54" s="42" t="s">
        <v>173</v>
      </c>
      <c r="AL54" s="58" t="s">
        <v>250</v>
      </c>
    </row>
    <row r="55" spans="3:39" ht="19.7" customHeight="1">
      <c r="D55" s="10" t="str">
        <f>AL52</f>
        <v>MHLW Trading CO.,LTD.</v>
      </c>
      <c r="AI55" s="1" t="s">
        <v>314</v>
      </c>
      <c r="AK55" s="42" t="s">
        <v>232</v>
      </c>
      <c r="AL55" s="59" t="s">
        <v>84</v>
      </c>
    </row>
    <row r="56" spans="3:39" ht="19.7" customHeight="1">
      <c r="D56" s="81" t="str">
        <f>AL53</f>
        <v>北海道□□市○○</v>
      </c>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K56" s="42" t="s">
        <v>233</v>
      </c>
      <c r="AL56" s="59" t="s">
        <v>85</v>
      </c>
    </row>
    <row r="57" spans="3:39" ht="19.7" customHeight="1">
      <c r="D57" s="87" t="str">
        <f>AL54</f>
        <v>○○,□□City,Hokkaido</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1" t="s">
        <v>315</v>
      </c>
      <c r="AK57" s="42" t="s">
        <v>174</v>
      </c>
      <c r="AL57" s="60" t="s">
        <v>179</v>
      </c>
    </row>
    <row r="58" spans="3:39" ht="19.7" customHeight="1">
      <c r="C58" s="1" t="s">
        <v>27</v>
      </c>
      <c r="D58" s="1" t="s">
        <v>26</v>
      </c>
      <c r="AI58" s="1" t="s">
        <v>230</v>
      </c>
      <c r="AK58" s="42" t="s">
        <v>231</v>
      </c>
      <c r="AL58" s="53" t="s">
        <v>64</v>
      </c>
    </row>
    <row r="59" spans="3:39" ht="19.7" customHeight="1">
      <c r="D59" s="81" t="str">
        <f>AL55</f>
        <v>SEAFOOD PROCESSING SHANGHAI IMP.＆EXP. CO.,LTD.</v>
      </c>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1" t="s">
        <v>316</v>
      </c>
      <c r="AL59" s="60" t="s">
        <v>181</v>
      </c>
    </row>
    <row r="60" spans="3:39" ht="19.7" customHeight="1">
      <c r="D60" s="85" t="str">
        <f>AL56</f>
        <v>△△, ○○road, SHANGHAI, CHINA</v>
      </c>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1" t="s">
        <v>57</v>
      </c>
      <c r="AK60" s="42" t="s">
        <v>183</v>
      </c>
      <c r="AL60" s="61" t="s">
        <v>338</v>
      </c>
      <c r="AM60" s="1" t="s">
        <v>88</v>
      </c>
    </row>
    <row r="61" spans="3:39" ht="19.7" customHeight="1">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K61" s="42" t="s">
        <v>173</v>
      </c>
      <c r="AL61" s="53" t="s">
        <v>339</v>
      </c>
      <c r="AM61" s="1" t="s">
        <v>89</v>
      </c>
    </row>
    <row r="62" spans="3:39" ht="19.7" customHeight="1">
      <c r="C62" s="1" t="s">
        <v>29</v>
      </c>
      <c r="D62" s="1" t="s">
        <v>28</v>
      </c>
      <c r="E62" s="4"/>
      <c r="F62" s="103"/>
      <c r="G62" s="103"/>
      <c r="H62" s="103"/>
      <c r="I62" s="103"/>
      <c r="J62" s="102"/>
      <c r="K62" s="102"/>
      <c r="M62" s="107" t="str">
        <f>AL57</f>
        <v>1,000</v>
      </c>
      <c r="N62" s="107"/>
      <c r="O62" s="107"/>
      <c r="P62" s="107"/>
      <c r="Q62" s="4" t="str">
        <f>" "&amp;AL58</f>
        <v xml:space="preserve"> CTNS</v>
      </c>
      <c r="R62" s="4"/>
      <c r="S62" s="4"/>
      <c r="T62" s="4"/>
      <c r="U62" s="4"/>
      <c r="V62" s="4"/>
      <c r="W62" s="4"/>
      <c r="X62" s="4"/>
      <c r="Y62" s="4"/>
      <c r="Z62" s="4"/>
      <c r="AA62" s="4"/>
      <c r="AB62" s="4"/>
      <c r="AC62" s="4"/>
      <c r="AD62" s="4"/>
      <c r="AE62" s="4"/>
      <c r="AF62" s="4"/>
      <c r="AI62" s="1" t="s">
        <v>58</v>
      </c>
      <c r="AK62" s="42" t="s">
        <v>183</v>
      </c>
      <c r="AL62" s="58" t="s">
        <v>155</v>
      </c>
    </row>
    <row r="63" spans="3:39" ht="15" customHeight="1">
      <c r="C63" s="1" t="s">
        <v>31</v>
      </c>
      <c r="D63" s="1" t="s">
        <v>30</v>
      </c>
      <c r="M63" s="106" t="str">
        <f>AL59</f>
        <v>20,000</v>
      </c>
      <c r="N63" s="106"/>
      <c r="O63" s="106"/>
      <c r="P63" s="106"/>
      <c r="Q63" s="37" t="s">
        <v>180</v>
      </c>
      <c r="AK63" s="42" t="s">
        <v>173</v>
      </c>
      <c r="AL63" s="53" t="s">
        <v>152</v>
      </c>
    </row>
    <row r="64" spans="3:39" ht="19.7" customHeight="1">
      <c r="C64" s="1" t="s">
        <v>33</v>
      </c>
      <c r="D64" s="102" t="s">
        <v>32</v>
      </c>
      <c r="E64" s="102"/>
      <c r="F64" s="102"/>
      <c r="G64" s="102"/>
      <c r="H64" s="104" t="str">
        <f>AL60</f>
        <v>2020年5月1日～20日</v>
      </c>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 t="s">
        <v>81</v>
      </c>
      <c r="AK64" s="42" t="s">
        <v>183</v>
      </c>
      <c r="AL64" s="53" t="s">
        <v>156</v>
      </c>
    </row>
    <row r="65" spans="2:39" ht="19.7" customHeight="1">
      <c r="D65" s="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K65" s="42" t="s">
        <v>173</v>
      </c>
      <c r="AL65" s="53" t="s">
        <v>234</v>
      </c>
    </row>
    <row r="66" spans="2:39" ht="19.7" customHeight="1">
      <c r="D66" s="4"/>
      <c r="H66" s="105" t="str">
        <f>AL61</f>
        <v>1～20,MAY,2020</v>
      </c>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 t="s">
        <v>68</v>
      </c>
      <c r="AK66" s="42" t="s">
        <v>237</v>
      </c>
      <c r="AL66" s="53" t="s">
        <v>82</v>
      </c>
      <c r="AM66" s="1" t="s">
        <v>153</v>
      </c>
    </row>
    <row r="67" spans="2:39" ht="19.7" customHeight="1">
      <c r="D67" s="4"/>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 t="s">
        <v>175</v>
      </c>
      <c r="AL67" s="62">
        <v>43983</v>
      </c>
      <c r="AM67" s="1" t="s">
        <v>248</v>
      </c>
    </row>
    <row r="68" spans="2:39" ht="19.7" customHeight="1">
      <c r="C68" s="1" t="s">
        <v>80</v>
      </c>
      <c r="D68" s="1" t="s">
        <v>34</v>
      </c>
      <c r="H68" s="14" t="str">
        <f>AL62&amp;" / "&amp;AL63</f>
        <v>苫小牧、日本 / TOMAKOMAI,JAPAN</v>
      </c>
      <c r="I68" s="14"/>
      <c r="J68" s="14"/>
      <c r="K68" s="14"/>
      <c r="AL68" s="35"/>
    </row>
    <row r="69" spans="2:39" ht="19.7" customHeight="1">
      <c r="C69" s="1" t="s">
        <v>307</v>
      </c>
      <c r="D69" s="4" t="s">
        <v>35</v>
      </c>
      <c r="E69" s="4"/>
      <c r="F69" s="4"/>
      <c r="G69" s="4"/>
      <c r="H69" s="14" t="str">
        <f>AL64&amp;" / "&amp;AL65</f>
        <v>上海、中国 / SHANGHAI,CHINA</v>
      </c>
      <c r="I69" s="4"/>
      <c r="J69" s="4"/>
      <c r="K69" s="4"/>
      <c r="L69" s="4"/>
      <c r="M69" s="4"/>
      <c r="N69" s="4"/>
      <c r="O69" s="4"/>
      <c r="P69" s="4"/>
      <c r="Q69" s="4"/>
      <c r="R69" s="4"/>
      <c r="S69" s="4"/>
      <c r="T69" s="4"/>
      <c r="U69" s="4"/>
      <c r="V69" s="4"/>
      <c r="W69" s="4"/>
      <c r="X69" s="4"/>
      <c r="Y69" s="4"/>
      <c r="Z69" s="4"/>
      <c r="AA69" s="4"/>
      <c r="AB69" s="4"/>
      <c r="AC69" s="4"/>
      <c r="AD69" s="4"/>
      <c r="AE69" s="4"/>
      <c r="AF69" s="4"/>
      <c r="AI69" s="1" t="s">
        <v>95</v>
      </c>
      <c r="AL69" s="33" t="s">
        <v>103</v>
      </c>
    </row>
    <row r="70" spans="2:39" ht="1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2:39" ht="15" customHeight="1">
      <c r="B71" s="1" t="s">
        <v>90</v>
      </c>
    </row>
    <row r="72" spans="2:39" ht="15" customHeight="1">
      <c r="D72" s="1" t="s">
        <v>70</v>
      </c>
      <c r="E72" s="4"/>
      <c r="F72" s="4"/>
      <c r="G72" s="4"/>
      <c r="H72" s="4"/>
      <c r="I72" s="4"/>
      <c r="J72" s="4"/>
      <c r="K72" s="4" t="str">
        <f>AL66</f>
        <v>厚生太郎</v>
      </c>
      <c r="L72" s="4"/>
      <c r="M72" s="4"/>
      <c r="N72" s="4"/>
      <c r="O72" s="4"/>
      <c r="P72" s="4"/>
      <c r="Q72" s="4"/>
      <c r="R72" s="4" t="s">
        <v>69</v>
      </c>
      <c r="S72" s="4"/>
      <c r="T72" s="4"/>
      <c r="U72" s="4"/>
      <c r="V72" s="4"/>
      <c r="W72" s="4"/>
      <c r="X72" s="4"/>
      <c r="Y72" s="99">
        <f>AL67</f>
        <v>43983</v>
      </c>
      <c r="Z72" s="99"/>
      <c r="AA72" s="99"/>
      <c r="AB72" s="99"/>
      <c r="AC72" s="99"/>
      <c r="AD72" s="99"/>
      <c r="AE72" s="99"/>
      <c r="AF72" s="99"/>
      <c r="AG72" s="99"/>
      <c r="AH72" s="99"/>
    </row>
    <row r="73" spans="2:39" ht="15" customHeight="1">
      <c r="E73" s="4"/>
      <c r="F73" s="4"/>
      <c r="G73" s="4"/>
      <c r="H73" s="4"/>
      <c r="I73" s="4"/>
      <c r="J73" s="4"/>
      <c r="K73" s="4"/>
      <c r="L73" s="4"/>
      <c r="M73" s="4"/>
      <c r="N73" s="4"/>
      <c r="O73" s="4"/>
      <c r="P73" s="4"/>
      <c r="Q73" s="4"/>
      <c r="R73" s="4"/>
      <c r="S73" s="4"/>
      <c r="T73" s="4"/>
      <c r="U73" s="4"/>
      <c r="V73" s="4"/>
      <c r="W73" s="4"/>
      <c r="X73" s="4"/>
      <c r="Y73" s="36"/>
      <c r="Z73" s="36"/>
      <c r="AA73" s="36"/>
      <c r="AB73" s="36"/>
      <c r="AC73" s="36"/>
      <c r="AD73" s="36"/>
      <c r="AE73" s="36"/>
      <c r="AF73" s="36"/>
      <c r="AG73" s="36"/>
      <c r="AH73" s="36"/>
    </row>
    <row r="74" spans="2:39" ht="15" customHeight="1">
      <c r="B74" s="6"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2:39" ht="15" customHeight="1">
      <c r="B75" s="1" t="s">
        <v>65</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7" spans="2:39" ht="15" customHeight="1">
      <c r="B77" s="1" t="s">
        <v>66</v>
      </c>
    </row>
    <row r="78" spans="2:39" ht="15" customHeight="1">
      <c r="C78" s="1" t="s">
        <v>36</v>
      </c>
    </row>
    <row r="79" spans="2:39" ht="15" customHeight="1">
      <c r="B79" s="1" t="s">
        <v>37</v>
      </c>
    </row>
    <row r="80" spans="2:39" ht="15" customHeight="1">
      <c r="B80" s="1" t="s">
        <v>38</v>
      </c>
    </row>
    <row r="81" spans="2:4" ht="15" customHeight="1">
      <c r="D81" s="1" t="s">
        <v>39</v>
      </c>
    </row>
    <row r="82" spans="2:4" ht="15" customHeight="1">
      <c r="B82" s="1" t="s">
        <v>40</v>
      </c>
    </row>
    <row r="83" spans="2:4" ht="15" customHeight="1">
      <c r="D83" s="1" t="s">
        <v>41</v>
      </c>
    </row>
    <row r="84" spans="2:4" ht="15" customHeight="1">
      <c r="B84" s="1" t="s">
        <v>42</v>
      </c>
    </row>
    <row r="85" spans="2:4" ht="15" customHeight="1">
      <c r="D85" s="1" t="s">
        <v>43</v>
      </c>
    </row>
    <row r="86" spans="2:4" ht="15" customHeight="1">
      <c r="B86" s="1" t="s">
        <v>44</v>
      </c>
    </row>
    <row r="87" spans="2:4" ht="15" customHeight="1">
      <c r="B87" s="6" t="s">
        <v>344</v>
      </c>
    </row>
    <row r="88" spans="2:4" ht="15" customHeight="1">
      <c r="D88" s="1" t="s">
        <v>45</v>
      </c>
    </row>
    <row r="89" spans="2:4" ht="15" customHeight="1">
      <c r="B89" s="1" t="s">
        <v>46</v>
      </c>
    </row>
    <row r="90" spans="2:4" ht="15" customHeight="1">
      <c r="D90" s="1" t="s">
        <v>47</v>
      </c>
    </row>
    <row r="91" spans="2:4" ht="15" customHeight="1">
      <c r="B91" s="1" t="s">
        <v>48</v>
      </c>
    </row>
    <row r="92" spans="2:4" ht="15" hidden="1" customHeight="1">
      <c r="B92" s="1" t="s">
        <v>71</v>
      </c>
    </row>
    <row r="93" spans="2:4" ht="15" customHeight="1">
      <c r="B93" s="6" t="s">
        <v>337</v>
      </c>
    </row>
    <row r="94" spans="2:4" ht="15" customHeight="1">
      <c r="D94" s="6" t="s">
        <v>336</v>
      </c>
    </row>
    <row r="95" spans="2:4" ht="15" customHeight="1">
      <c r="B95" s="1" t="s">
        <v>49</v>
      </c>
    </row>
    <row r="96" spans="2:4" ht="15" customHeight="1">
      <c r="C96" s="1" t="s">
        <v>67</v>
      </c>
    </row>
    <row r="97" spans="3:4" ht="15" customHeight="1">
      <c r="C97" s="1" t="s">
        <v>50</v>
      </c>
    </row>
    <row r="98" spans="3:4" ht="15" customHeight="1">
      <c r="D98" s="1" t="s">
        <v>51</v>
      </c>
    </row>
  </sheetData>
  <mergeCells count="44">
    <mergeCell ref="AK12:AL14"/>
    <mergeCell ref="Y72:AH72"/>
    <mergeCell ref="C12:AF12"/>
    <mergeCell ref="C16:AF16"/>
    <mergeCell ref="J62:K62"/>
    <mergeCell ref="F62:I62"/>
    <mergeCell ref="H64:AH65"/>
    <mergeCell ref="H66:AH67"/>
    <mergeCell ref="M63:P63"/>
    <mergeCell ref="M62:P62"/>
    <mergeCell ref="B14:AG14"/>
    <mergeCell ref="D64:G64"/>
    <mergeCell ref="F24:AH24"/>
    <mergeCell ref="G18:AH18"/>
    <mergeCell ref="D34:AH34"/>
    <mergeCell ref="D52:AH52"/>
    <mergeCell ref="X1:AF1"/>
    <mergeCell ref="AA2:AB2"/>
    <mergeCell ref="AD2:AE2"/>
    <mergeCell ref="W2:Y2"/>
    <mergeCell ref="U6:AH7"/>
    <mergeCell ref="U4:AH5"/>
    <mergeCell ref="D60:AH61"/>
    <mergeCell ref="D59:AH59"/>
    <mergeCell ref="D56:AH56"/>
    <mergeCell ref="D57:AH57"/>
    <mergeCell ref="D35:AH35"/>
    <mergeCell ref="D36:AH36"/>
    <mergeCell ref="D39:AH39"/>
    <mergeCell ref="D40:AH40"/>
    <mergeCell ref="D41:AH41"/>
    <mergeCell ref="D43:AH43"/>
    <mergeCell ref="D44:AH44"/>
    <mergeCell ref="D45:AH45"/>
    <mergeCell ref="D46:AH46"/>
    <mergeCell ref="D38:AH38"/>
    <mergeCell ref="O25:AH25"/>
    <mergeCell ref="F27:AH27"/>
    <mergeCell ref="D50:AH50"/>
    <mergeCell ref="R4:T5"/>
    <mergeCell ref="R6:T7"/>
    <mergeCell ref="H28:AH29"/>
    <mergeCell ref="H30:AH31"/>
    <mergeCell ref="F26:AH26"/>
  </mergeCells>
  <phoneticPr fontId="4"/>
  <pageMargins left="0.70866141732283472" right="0.70866141732283472" top="0.74803149606299213" bottom="0.74803149606299213" header="0.31496062992125984" footer="0.31496062992125984"/>
  <pageSetup paperSize="9" scale="92" orientation="portrait" horizontalDpi="300" verticalDpi="300" r:id="rId1"/>
  <ignoredErrors>
    <ignoredError sqref="W2:AE2" unlockedFormula="1"/>
    <ignoredError sqref="AL5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37</xdr:col>
                    <xdr:colOff>104775</xdr:colOff>
                    <xdr:row>23</xdr:row>
                    <xdr:rowOff>19050</xdr:rowOff>
                  </from>
                  <to>
                    <xdr:col>37</xdr:col>
                    <xdr:colOff>866775</xdr:colOff>
                    <xdr:row>23</xdr:row>
                    <xdr:rowOff>228600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37</xdr:col>
                    <xdr:colOff>828675</xdr:colOff>
                    <xdr:row>23</xdr:row>
                    <xdr:rowOff>19050</xdr:rowOff>
                  </from>
                  <to>
                    <xdr:col>37</xdr:col>
                    <xdr:colOff>1524000</xdr:colOff>
                    <xdr:row>23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showWhiteSpace="0" view="pageBreakPreview" topLeftCell="A46" zoomScaleNormal="100" zoomScaleSheetLayoutView="100" workbookViewId="0">
      <selection activeCell="D91" sqref="D91:J91"/>
    </sheetView>
  </sheetViews>
  <sheetFormatPr defaultRowHeight="13.5"/>
  <cols>
    <col min="1" max="2" width="1.375" customWidth="1"/>
    <col min="3" max="3" width="2.375" customWidth="1"/>
    <col min="4" max="4" width="10.25" customWidth="1"/>
    <col min="6" max="6" width="13.375" customWidth="1"/>
    <col min="7" max="7" width="9.125" customWidth="1"/>
    <col min="8" max="8" width="19.375" customWidth="1"/>
    <col min="9" max="9" width="11.25" customWidth="1"/>
    <col min="10" max="10" width="22.625" customWidth="1"/>
    <col min="11" max="11" width="1.25" customWidth="1"/>
    <col min="257" max="258" width="1.375" customWidth="1"/>
    <col min="259" max="259" width="2.375" customWidth="1"/>
    <col min="260" max="260" width="10.25" customWidth="1"/>
    <col min="262" max="262" width="13.375" customWidth="1"/>
    <col min="263" max="263" width="9.125" customWidth="1"/>
    <col min="264" max="264" width="19.375" customWidth="1"/>
    <col min="265" max="265" width="11.25" customWidth="1"/>
    <col min="266" max="266" width="22.625" customWidth="1"/>
    <col min="267" max="267" width="1.25" customWidth="1"/>
    <col min="513" max="514" width="1.375" customWidth="1"/>
    <col min="515" max="515" width="2.375" customWidth="1"/>
    <col min="516" max="516" width="10.25" customWidth="1"/>
    <col min="518" max="518" width="13.375" customWidth="1"/>
    <col min="519" max="519" width="9.125" customWidth="1"/>
    <col min="520" max="520" width="19.375" customWidth="1"/>
    <col min="521" max="521" width="11.25" customWidth="1"/>
    <col min="522" max="522" width="22.625" customWidth="1"/>
    <col min="523" max="523" width="1.25" customWidth="1"/>
    <col min="769" max="770" width="1.375" customWidth="1"/>
    <col min="771" max="771" width="2.375" customWidth="1"/>
    <col min="772" max="772" width="10.25" customWidth="1"/>
    <col min="774" max="774" width="13.375" customWidth="1"/>
    <col min="775" max="775" width="9.125" customWidth="1"/>
    <col min="776" max="776" width="19.375" customWidth="1"/>
    <col min="777" max="777" width="11.25" customWidth="1"/>
    <col min="778" max="778" width="22.625" customWidth="1"/>
    <col min="779" max="779" width="1.25" customWidth="1"/>
    <col min="1025" max="1026" width="1.375" customWidth="1"/>
    <col min="1027" max="1027" width="2.375" customWidth="1"/>
    <col min="1028" max="1028" width="10.25" customWidth="1"/>
    <col min="1030" max="1030" width="13.375" customWidth="1"/>
    <col min="1031" max="1031" width="9.125" customWidth="1"/>
    <col min="1032" max="1032" width="19.375" customWidth="1"/>
    <col min="1033" max="1033" width="11.25" customWidth="1"/>
    <col min="1034" max="1034" width="22.625" customWidth="1"/>
    <col min="1035" max="1035" width="1.25" customWidth="1"/>
    <col min="1281" max="1282" width="1.375" customWidth="1"/>
    <col min="1283" max="1283" width="2.375" customWidth="1"/>
    <col min="1284" max="1284" width="10.25" customWidth="1"/>
    <col min="1286" max="1286" width="13.375" customWidth="1"/>
    <col min="1287" max="1287" width="9.125" customWidth="1"/>
    <col min="1288" max="1288" width="19.375" customWidth="1"/>
    <col min="1289" max="1289" width="11.25" customWidth="1"/>
    <col min="1290" max="1290" width="22.625" customWidth="1"/>
    <col min="1291" max="1291" width="1.25" customWidth="1"/>
    <col min="1537" max="1538" width="1.375" customWidth="1"/>
    <col min="1539" max="1539" width="2.375" customWidth="1"/>
    <col min="1540" max="1540" width="10.25" customWidth="1"/>
    <col min="1542" max="1542" width="13.375" customWidth="1"/>
    <col min="1543" max="1543" width="9.125" customWidth="1"/>
    <col min="1544" max="1544" width="19.375" customWidth="1"/>
    <col min="1545" max="1545" width="11.25" customWidth="1"/>
    <col min="1546" max="1546" width="22.625" customWidth="1"/>
    <col min="1547" max="1547" width="1.25" customWidth="1"/>
    <col min="1793" max="1794" width="1.375" customWidth="1"/>
    <col min="1795" max="1795" width="2.375" customWidth="1"/>
    <col min="1796" max="1796" width="10.25" customWidth="1"/>
    <col min="1798" max="1798" width="13.375" customWidth="1"/>
    <col min="1799" max="1799" width="9.125" customWidth="1"/>
    <col min="1800" max="1800" width="19.375" customWidth="1"/>
    <col min="1801" max="1801" width="11.25" customWidth="1"/>
    <col min="1802" max="1802" width="22.625" customWidth="1"/>
    <col min="1803" max="1803" width="1.25" customWidth="1"/>
    <col min="2049" max="2050" width="1.375" customWidth="1"/>
    <col min="2051" max="2051" width="2.375" customWidth="1"/>
    <col min="2052" max="2052" width="10.25" customWidth="1"/>
    <col min="2054" max="2054" width="13.375" customWidth="1"/>
    <col min="2055" max="2055" width="9.125" customWidth="1"/>
    <col min="2056" max="2056" width="19.375" customWidth="1"/>
    <col min="2057" max="2057" width="11.25" customWidth="1"/>
    <col min="2058" max="2058" width="22.625" customWidth="1"/>
    <col min="2059" max="2059" width="1.25" customWidth="1"/>
    <col min="2305" max="2306" width="1.375" customWidth="1"/>
    <col min="2307" max="2307" width="2.375" customWidth="1"/>
    <col min="2308" max="2308" width="10.25" customWidth="1"/>
    <col min="2310" max="2310" width="13.375" customWidth="1"/>
    <col min="2311" max="2311" width="9.125" customWidth="1"/>
    <col min="2312" max="2312" width="19.375" customWidth="1"/>
    <col min="2313" max="2313" width="11.25" customWidth="1"/>
    <col min="2314" max="2314" width="22.625" customWidth="1"/>
    <col min="2315" max="2315" width="1.25" customWidth="1"/>
    <col min="2561" max="2562" width="1.375" customWidth="1"/>
    <col min="2563" max="2563" width="2.375" customWidth="1"/>
    <col min="2564" max="2564" width="10.25" customWidth="1"/>
    <col min="2566" max="2566" width="13.375" customWidth="1"/>
    <col min="2567" max="2567" width="9.125" customWidth="1"/>
    <col min="2568" max="2568" width="19.375" customWidth="1"/>
    <col min="2569" max="2569" width="11.25" customWidth="1"/>
    <col min="2570" max="2570" width="22.625" customWidth="1"/>
    <col min="2571" max="2571" width="1.25" customWidth="1"/>
    <col min="2817" max="2818" width="1.375" customWidth="1"/>
    <col min="2819" max="2819" width="2.375" customWidth="1"/>
    <col min="2820" max="2820" width="10.25" customWidth="1"/>
    <col min="2822" max="2822" width="13.375" customWidth="1"/>
    <col min="2823" max="2823" width="9.125" customWidth="1"/>
    <col min="2824" max="2824" width="19.375" customWidth="1"/>
    <col min="2825" max="2825" width="11.25" customWidth="1"/>
    <col min="2826" max="2826" width="22.625" customWidth="1"/>
    <col min="2827" max="2827" width="1.25" customWidth="1"/>
    <col min="3073" max="3074" width="1.375" customWidth="1"/>
    <col min="3075" max="3075" width="2.375" customWidth="1"/>
    <col min="3076" max="3076" width="10.25" customWidth="1"/>
    <col min="3078" max="3078" width="13.375" customWidth="1"/>
    <col min="3079" max="3079" width="9.125" customWidth="1"/>
    <col min="3080" max="3080" width="19.375" customWidth="1"/>
    <col min="3081" max="3081" width="11.25" customWidth="1"/>
    <col min="3082" max="3082" width="22.625" customWidth="1"/>
    <col min="3083" max="3083" width="1.25" customWidth="1"/>
    <col min="3329" max="3330" width="1.375" customWidth="1"/>
    <col min="3331" max="3331" width="2.375" customWidth="1"/>
    <col min="3332" max="3332" width="10.25" customWidth="1"/>
    <col min="3334" max="3334" width="13.375" customWidth="1"/>
    <col min="3335" max="3335" width="9.125" customWidth="1"/>
    <col min="3336" max="3336" width="19.375" customWidth="1"/>
    <col min="3337" max="3337" width="11.25" customWidth="1"/>
    <col min="3338" max="3338" width="22.625" customWidth="1"/>
    <col min="3339" max="3339" width="1.25" customWidth="1"/>
    <col min="3585" max="3586" width="1.375" customWidth="1"/>
    <col min="3587" max="3587" width="2.375" customWidth="1"/>
    <col min="3588" max="3588" width="10.25" customWidth="1"/>
    <col min="3590" max="3590" width="13.375" customWidth="1"/>
    <col min="3591" max="3591" width="9.125" customWidth="1"/>
    <col min="3592" max="3592" width="19.375" customWidth="1"/>
    <col min="3593" max="3593" width="11.25" customWidth="1"/>
    <col min="3594" max="3594" width="22.625" customWidth="1"/>
    <col min="3595" max="3595" width="1.25" customWidth="1"/>
    <col min="3841" max="3842" width="1.375" customWidth="1"/>
    <col min="3843" max="3843" width="2.375" customWidth="1"/>
    <col min="3844" max="3844" width="10.25" customWidth="1"/>
    <col min="3846" max="3846" width="13.375" customWidth="1"/>
    <col min="3847" max="3847" width="9.125" customWidth="1"/>
    <col min="3848" max="3848" width="19.375" customWidth="1"/>
    <col min="3849" max="3849" width="11.25" customWidth="1"/>
    <col min="3850" max="3850" width="22.625" customWidth="1"/>
    <col min="3851" max="3851" width="1.25" customWidth="1"/>
    <col min="4097" max="4098" width="1.375" customWidth="1"/>
    <col min="4099" max="4099" width="2.375" customWidth="1"/>
    <col min="4100" max="4100" width="10.25" customWidth="1"/>
    <col min="4102" max="4102" width="13.375" customWidth="1"/>
    <col min="4103" max="4103" width="9.125" customWidth="1"/>
    <col min="4104" max="4104" width="19.375" customWidth="1"/>
    <col min="4105" max="4105" width="11.25" customWidth="1"/>
    <col min="4106" max="4106" width="22.625" customWidth="1"/>
    <col min="4107" max="4107" width="1.25" customWidth="1"/>
    <col min="4353" max="4354" width="1.375" customWidth="1"/>
    <col min="4355" max="4355" width="2.375" customWidth="1"/>
    <col min="4356" max="4356" width="10.25" customWidth="1"/>
    <col min="4358" max="4358" width="13.375" customWidth="1"/>
    <col min="4359" max="4359" width="9.125" customWidth="1"/>
    <col min="4360" max="4360" width="19.375" customWidth="1"/>
    <col min="4361" max="4361" width="11.25" customWidth="1"/>
    <col min="4362" max="4362" width="22.625" customWidth="1"/>
    <col min="4363" max="4363" width="1.25" customWidth="1"/>
    <col min="4609" max="4610" width="1.375" customWidth="1"/>
    <col min="4611" max="4611" width="2.375" customWidth="1"/>
    <col min="4612" max="4612" width="10.25" customWidth="1"/>
    <col min="4614" max="4614" width="13.375" customWidth="1"/>
    <col min="4615" max="4615" width="9.125" customWidth="1"/>
    <col min="4616" max="4616" width="19.375" customWidth="1"/>
    <col min="4617" max="4617" width="11.25" customWidth="1"/>
    <col min="4618" max="4618" width="22.625" customWidth="1"/>
    <col min="4619" max="4619" width="1.25" customWidth="1"/>
    <col min="4865" max="4866" width="1.375" customWidth="1"/>
    <col min="4867" max="4867" width="2.375" customWidth="1"/>
    <col min="4868" max="4868" width="10.25" customWidth="1"/>
    <col min="4870" max="4870" width="13.375" customWidth="1"/>
    <col min="4871" max="4871" width="9.125" customWidth="1"/>
    <col min="4872" max="4872" width="19.375" customWidth="1"/>
    <col min="4873" max="4873" width="11.25" customWidth="1"/>
    <col min="4874" max="4874" width="22.625" customWidth="1"/>
    <col min="4875" max="4875" width="1.25" customWidth="1"/>
    <col min="5121" max="5122" width="1.375" customWidth="1"/>
    <col min="5123" max="5123" width="2.375" customWidth="1"/>
    <col min="5124" max="5124" width="10.25" customWidth="1"/>
    <col min="5126" max="5126" width="13.375" customWidth="1"/>
    <col min="5127" max="5127" width="9.125" customWidth="1"/>
    <col min="5128" max="5128" width="19.375" customWidth="1"/>
    <col min="5129" max="5129" width="11.25" customWidth="1"/>
    <col min="5130" max="5130" width="22.625" customWidth="1"/>
    <col min="5131" max="5131" width="1.25" customWidth="1"/>
    <col min="5377" max="5378" width="1.375" customWidth="1"/>
    <col min="5379" max="5379" width="2.375" customWidth="1"/>
    <col min="5380" max="5380" width="10.25" customWidth="1"/>
    <col min="5382" max="5382" width="13.375" customWidth="1"/>
    <col min="5383" max="5383" width="9.125" customWidth="1"/>
    <col min="5384" max="5384" width="19.375" customWidth="1"/>
    <col min="5385" max="5385" width="11.25" customWidth="1"/>
    <col min="5386" max="5386" width="22.625" customWidth="1"/>
    <col min="5387" max="5387" width="1.25" customWidth="1"/>
    <col min="5633" max="5634" width="1.375" customWidth="1"/>
    <col min="5635" max="5635" width="2.375" customWidth="1"/>
    <col min="5636" max="5636" width="10.25" customWidth="1"/>
    <col min="5638" max="5638" width="13.375" customWidth="1"/>
    <col min="5639" max="5639" width="9.125" customWidth="1"/>
    <col min="5640" max="5640" width="19.375" customWidth="1"/>
    <col min="5641" max="5641" width="11.25" customWidth="1"/>
    <col min="5642" max="5642" width="22.625" customWidth="1"/>
    <col min="5643" max="5643" width="1.25" customWidth="1"/>
    <col min="5889" max="5890" width="1.375" customWidth="1"/>
    <col min="5891" max="5891" width="2.375" customWidth="1"/>
    <col min="5892" max="5892" width="10.25" customWidth="1"/>
    <col min="5894" max="5894" width="13.375" customWidth="1"/>
    <col min="5895" max="5895" width="9.125" customWidth="1"/>
    <col min="5896" max="5896" width="19.375" customWidth="1"/>
    <col min="5897" max="5897" width="11.25" customWidth="1"/>
    <col min="5898" max="5898" width="22.625" customWidth="1"/>
    <col min="5899" max="5899" width="1.25" customWidth="1"/>
    <col min="6145" max="6146" width="1.375" customWidth="1"/>
    <col min="6147" max="6147" width="2.375" customWidth="1"/>
    <col min="6148" max="6148" width="10.25" customWidth="1"/>
    <col min="6150" max="6150" width="13.375" customWidth="1"/>
    <col min="6151" max="6151" width="9.125" customWidth="1"/>
    <col min="6152" max="6152" width="19.375" customWidth="1"/>
    <col min="6153" max="6153" width="11.25" customWidth="1"/>
    <col min="6154" max="6154" width="22.625" customWidth="1"/>
    <col min="6155" max="6155" width="1.25" customWidth="1"/>
    <col min="6401" max="6402" width="1.375" customWidth="1"/>
    <col min="6403" max="6403" width="2.375" customWidth="1"/>
    <col min="6404" max="6404" width="10.25" customWidth="1"/>
    <col min="6406" max="6406" width="13.375" customWidth="1"/>
    <col min="6407" max="6407" width="9.125" customWidth="1"/>
    <col min="6408" max="6408" width="19.375" customWidth="1"/>
    <col min="6409" max="6409" width="11.25" customWidth="1"/>
    <col min="6410" max="6410" width="22.625" customWidth="1"/>
    <col min="6411" max="6411" width="1.25" customWidth="1"/>
    <col min="6657" max="6658" width="1.375" customWidth="1"/>
    <col min="6659" max="6659" width="2.375" customWidth="1"/>
    <col min="6660" max="6660" width="10.25" customWidth="1"/>
    <col min="6662" max="6662" width="13.375" customWidth="1"/>
    <col min="6663" max="6663" width="9.125" customWidth="1"/>
    <col min="6664" max="6664" width="19.375" customWidth="1"/>
    <col min="6665" max="6665" width="11.25" customWidth="1"/>
    <col min="6666" max="6666" width="22.625" customWidth="1"/>
    <col min="6667" max="6667" width="1.25" customWidth="1"/>
    <col min="6913" max="6914" width="1.375" customWidth="1"/>
    <col min="6915" max="6915" width="2.375" customWidth="1"/>
    <col min="6916" max="6916" width="10.25" customWidth="1"/>
    <col min="6918" max="6918" width="13.375" customWidth="1"/>
    <col min="6919" max="6919" width="9.125" customWidth="1"/>
    <col min="6920" max="6920" width="19.375" customWidth="1"/>
    <col min="6921" max="6921" width="11.25" customWidth="1"/>
    <col min="6922" max="6922" width="22.625" customWidth="1"/>
    <col min="6923" max="6923" width="1.25" customWidth="1"/>
    <col min="7169" max="7170" width="1.375" customWidth="1"/>
    <col min="7171" max="7171" width="2.375" customWidth="1"/>
    <col min="7172" max="7172" width="10.25" customWidth="1"/>
    <col min="7174" max="7174" width="13.375" customWidth="1"/>
    <col min="7175" max="7175" width="9.125" customWidth="1"/>
    <col min="7176" max="7176" width="19.375" customWidth="1"/>
    <col min="7177" max="7177" width="11.25" customWidth="1"/>
    <col min="7178" max="7178" width="22.625" customWidth="1"/>
    <col min="7179" max="7179" width="1.25" customWidth="1"/>
    <col min="7425" max="7426" width="1.375" customWidth="1"/>
    <col min="7427" max="7427" width="2.375" customWidth="1"/>
    <col min="7428" max="7428" width="10.25" customWidth="1"/>
    <col min="7430" max="7430" width="13.375" customWidth="1"/>
    <col min="7431" max="7431" width="9.125" customWidth="1"/>
    <col min="7432" max="7432" width="19.375" customWidth="1"/>
    <col min="7433" max="7433" width="11.25" customWidth="1"/>
    <col min="7434" max="7434" width="22.625" customWidth="1"/>
    <col min="7435" max="7435" width="1.25" customWidth="1"/>
    <col min="7681" max="7682" width="1.375" customWidth="1"/>
    <col min="7683" max="7683" width="2.375" customWidth="1"/>
    <col min="7684" max="7684" width="10.25" customWidth="1"/>
    <col min="7686" max="7686" width="13.375" customWidth="1"/>
    <col min="7687" max="7687" width="9.125" customWidth="1"/>
    <col min="7688" max="7688" width="19.375" customWidth="1"/>
    <col min="7689" max="7689" width="11.25" customWidth="1"/>
    <col min="7690" max="7690" width="22.625" customWidth="1"/>
    <col min="7691" max="7691" width="1.25" customWidth="1"/>
    <col min="7937" max="7938" width="1.375" customWidth="1"/>
    <col min="7939" max="7939" width="2.375" customWidth="1"/>
    <col min="7940" max="7940" width="10.25" customWidth="1"/>
    <col min="7942" max="7942" width="13.375" customWidth="1"/>
    <col min="7943" max="7943" width="9.125" customWidth="1"/>
    <col min="7944" max="7944" width="19.375" customWidth="1"/>
    <col min="7945" max="7945" width="11.25" customWidth="1"/>
    <col min="7946" max="7946" width="22.625" customWidth="1"/>
    <col min="7947" max="7947" width="1.25" customWidth="1"/>
    <col min="8193" max="8194" width="1.375" customWidth="1"/>
    <col min="8195" max="8195" width="2.375" customWidth="1"/>
    <col min="8196" max="8196" width="10.25" customWidth="1"/>
    <col min="8198" max="8198" width="13.375" customWidth="1"/>
    <col min="8199" max="8199" width="9.125" customWidth="1"/>
    <col min="8200" max="8200" width="19.375" customWidth="1"/>
    <col min="8201" max="8201" width="11.25" customWidth="1"/>
    <col min="8202" max="8202" width="22.625" customWidth="1"/>
    <col min="8203" max="8203" width="1.25" customWidth="1"/>
    <col min="8449" max="8450" width="1.375" customWidth="1"/>
    <col min="8451" max="8451" width="2.375" customWidth="1"/>
    <col min="8452" max="8452" width="10.25" customWidth="1"/>
    <col min="8454" max="8454" width="13.375" customWidth="1"/>
    <col min="8455" max="8455" width="9.125" customWidth="1"/>
    <col min="8456" max="8456" width="19.375" customWidth="1"/>
    <col min="8457" max="8457" width="11.25" customWidth="1"/>
    <col min="8458" max="8458" width="22.625" customWidth="1"/>
    <col min="8459" max="8459" width="1.25" customWidth="1"/>
    <col min="8705" max="8706" width="1.375" customWidth="1"/>
    <col min="8707" max="8707" width="2.375" customWidth="1"/>
    <col min="8708" max="8708" width="10.25" customWidth="1"/>
    <col min="8710" max="8710" width="13.375" customWidth="1"/>
    <col min="8711" max="8711" width="9.125" customWidth="1"/>
    <col min="8712" max="8712" width="19.375" customWidth="1"/>
    <col min="8713" max="8713" width="11.25" customWidth="1"/>
    <col min="8714" max="8714" width="22.625" customWidth="1"/>
    <col min="8715" max="8715" width="1.25" customWidth="1"/>
    <col min="8961" max="8962" width="1.375" customWidth="1"/>
    <col min="8963" max="8963" width="2.375" customWidth="1"/>
    <col min="8964" max="8964" width="10.25" customWidth="1"/>
    <col min="8966" max="8966" width="13.375" customWidth="1"/>
    <col min="8967" max="8967" width="9.125" customWidth="1"/>
    <col min="8968" max="8968" width="19.375" customWidth="1"/>
    <col min="8969" max="8969" width="11.25" customWidth="1"/>
    <col min="8970" max="8970" width="22.625" customWidth="1"/>
    <col min="8971" max="8971" width="1.25" customWidth="1"/>
    <col min="9217" max="9218" width="1.375" customWidth="1"/>
    <col min="9219" max="9219" width="2.375" customWidth="1"/>
    <col min="9220" max="9220" width="10.25" customWidth="1"/>
    <col min="9222" max="9222" width="13.375" customWidth="1"/>
    <col min="9223" max="9223" width="9.125" customWidth="1"/>
    <col min="9224" max="9224" width="19.375" customWidth="1"/>
    <col min="9225" max="9225" width="11.25" customWidth="1"/>
    <col min="9226" max="9226" width="22.625" customWidth="1"/>
    <col min="9227" max="9227" width="1.25" customWidth="1"/>
    <col min="9473" max="9474" width="1.375" customWidth="1"/>
    <col min="9475" max="9475" width="2.375" customWidth="1"/>
    <col min="9476" max="9476" width="10.25" customWidth="1"/>
    <col min="9478" max="9478" width="13.375" customWidth="1"/>
    <col min="9479" max="9479" width="9.125" customWidth="1"/>
    <col min="9480" max="9480" width="19.375" customWidth="1"/>
    <col min="9481" max="9481" width="11.25" customWidth="1"/>
    <col min="9482" max="9482" width="22.625" customWidth="1"/>
    <col min="9483" max="9483" width="1.25" customWidth="1"/>
    <col min="9729" max="9730" width="1.375" customWidth="1"/>
    <col min="9731" max="9731" width="2.375" customWidth="1"/>
    <col min="9732" max="9732" width="10.25" customWidth="1"/>
    <col min="9734" max="9734" width="13.375" customWidth="1"/>
    <col min="9735" max="9735" width="9.125" customWidth="1"/>
    <col min="9736" max="9736" width="19.375" customWidth="1"/>
    <col min="9737" max="9737" width="11.25" customWidth="1"/>
    <col min="9738" max="9738" width="22.625" customWidth="1"/>
    <col min="9739" max="9739" width="1.25" customWidth="1"/>
    <col min="9985" max="9986" width="1.375" customWidth="1"/>
    <col min="9987" max="9987" width="2.375" customWidth="1"/>
    <col min="9988" max="9988" width="10.25" customWidth="1"/>
    <col min="9990" max="9990" width="13.375" customWidth="1"/>
    <col min="9991" max="9991" width="9.125" customWidth="1"/>
    <col min="9992" max="9992" width="19.375" customWidth="1"/>
    <col min="9993" max="9993" width="11.25" customWidth="1"/>
    <col min="9994" max="9994" width="22.625" customWidth="1"/>
    <col min="9995" max="9995" width="1.25" customWidth="1"/>
    <col min="10241" max="10242" width="1.375" customWidth="1"/>
    <col min="10243" max="10243" width="2.375" customWidth="1"/>
    <col min="10244" max="10244" width="10.25" customWidth="1"/>
    <col min="10246" max="10246" width="13.375" customWidth="1"/>
    <col min="10247" max="10247" width="9.125" customWidth="1"/>
    <col min="10248" max="10248" width="19.375" customWidth="1"/>
    <col min="10249" max="10249" width="11.25" customWidth="1"/>
    <col min="10250" max="10250" width="22.625" customWidth="1"/>
    <col min="10251" max="10251" width="1.25" customWidth="1"/>
    <col min="10497" max="10498" width="1.375" customWidth="1"/>
    <col min="10499" max="10499" width="2.375" customWidth="1"/>
    <col min="10500" max="10500" width="10.25" customWidth="1"/>
    <col min="10502" max="10502" width="13.375" customWidth="1"/>
    <col min="10503" max="10503" width="9.125" customWidth="1"/>
    <col min="10504" max="10504" width="19.375" customWidth="1"/>
    <col min="10505" max="10505" width="11.25" customWidth="1"/>
    <col min="10506" max="10506" width="22.625" customWidth="1"/>
    <col min="10507" max="10507" width="1.25" customWidth="1"/>
    <col min="10753" max="10754" width="1.375" customWidth="1"/>
    <col min="10755" max="10755" width="2.375" customWidth="1"/>
    <col min="10756" max="10756" width="10.25" customWidth="1"/>
    <col min="10758" max="10758" width="13.375" customWidth="1"/>
    <col min="10759" max="10759" width="9.125" customWidth="1"/>
    <col min="10760" max="10760" width="19.375" customWidth="1"/>
    <col min="10761" max="10761" width="11.25" customWidth="1"/>
    <col min="10762" max="10762" width="22.625" customWidth="1"/>
    <col min="10763" max="10763" width="1.25" customWidth="1"/>
    <col min="11009" max="11010" width="1.375" customWidth="1"/>
    <col min="11011" max="11011" width="2.375" customWidth="1"/>
    <col min="11012" max="11012" width="10.25" customWidth="1"/>
    <col min="11014" max="11014" width="13.375" customWidth="1"/>
    <col min="11015" max="11015" width="9.125" customWidth="1"/>
    <col min="11016" max="11016" width="19.375" customWidth="1"/>
    <col min="11017" max="11017" width="11.25" customWidth="1"/>
    <col min="11018" max="11018" width="22.625" customWidth="1"/>
    <col min="11019" max="11019" width="1.25" customWidth="1"/>
    <col min="11265" max="11266" width="1.375" customWidth="1"/>
    <col min="11267" max="11267" width="2.375" customWidth="1"/>
    <col min="11268" max="11268" width="10.25" customWidth="1"/>
    <col min="11270" max="11270" width="13.375" customWidth="1"/>
    <col min="11271" max="11271" width="9.125" customWidth="1"/>
    <col min="11272" max="11272" width="19.375" customWidth="1"/>
    <col min="11273" max="11273" width="11.25" customWidth="1"/>
    <col min="11274" max="11274" width="22.625" customWidth="1"/>
    <col min="11275" max="11275" width="1.25" customWidth="1"/>
    <col min="11521" max="11522" width="1.375" customWidth="1"/>
    <col min="11523" max="11523" width="2.375" customWidth="1"/>
    <col min="11524" max="11524" width="10.25" customWidth="1"/>
    <col min="11526" max="11526" width="13.375" customWidth="1"/>
    <col min="11527" max="11527" width="9.125" customWidth="1"/>
    <col min="11528" max="11528" width="19.375" customWidth="1"/>
    <col min="11529" max="11529" width="11.25" customWidth="1"/>
    <col min="11530" max="11530" width="22.625" customWidth="1"/>
    <col min="11531" max="11531" width="1.25" customWidth="1"/>
    <col min="11777" max="11778" width="1.375" customWidth="1"/>
    <col min="11779" max="11779" width="2.375" customWidth="1"/>
    <col min="11780" max="11780" width="10.25" customWidth="1"/>
    <col min="11782" max="11782" width="13.375" customWidth="1"/>
    <col min="11783" max="11783" width="9.125" customWidth="1"/>
    <col min="11784" max="11784" width="19.375" customWidth="1"/>
    <col min="11785" max="11785" width="11.25" customWidth="1"/>
    <col min="11786" max="11786" width="22.625" customWidth="1"/>
    <col min="11787" max="11787" width="1.25" customWidth="1"/>
    <col min="12033" max="12034" width="1.375" customWidth="1"/>
    <col min="12035" max="12035" width="2.375" customWidth="1"/>
    <col min="12036" max="12036" width="10.25" customWidth="1"/>
    <col min="12038" max="12038" width="13.375" customWidth="1"/>
    <col min="12039" max="12039" width="9.125" customWidth="1"/>
    <col min="12040" max="12040" width="19.375" customWidth="1"/>
    <col min="12041" max="12041" width="11.25" customWidth="1"/>
    <col min="12042" max="12042" width="22.625" customWidth="1"/>
    <col min="12043" max="12043" width="1.25" customWidth="1"/>
    <col min="12289" max="12290" width="1.375" customWidth="1"/>
    <col min="12291" max="12291" width="2.375" customWidth="1"/>
    <col min="12292" max="12292" width="10.25" customWidth="1"/>
    <col min="12294" max="12294" width="13.375" customWidth="1"/>
    <col min="12295" max="12295" width="9.125" customWidth="1"/>
    <col min="12296" max="12296" width="19.375" customWidth="1"/>
    <col min="12297" max="12297" width="11.25" customWidth="1"/>
    <col min="12298" max="12298" width="22.625" customWidth="1"/>
    <col min="12299" max="12299" width="1.25" customWidth="1"/>
    <col min="12545" max="12546" width="1.375" customWidth="1"/>
    <col min="12547" max="12547" width="2.375" customWidth="1"/>
    <col min="12548" max="12548" width="10.25" customWidth="1"/>
    <col min="12550" max="12550" width="13.375" customWidth="1"/>
    <col min="12551" max="12551" width="9.125" customWidth="1"/>
    <col min="12552" max="12552" width="19.375" customWidth="1"/>
    <col min="12553" max="12553" width="11.25" customWidth="1"/>
    <col min="12554" max="12554" width="22.625" customWidth="1"/>
    <col min="12555" max="12555" width="1.25" customWidth="1"/>
    <col min="12801" max="12802" width="1.375" customWidth="1"/>
    <col min="12803" max="12803" width="2.375" customWidth="1"/>
    <col min="12804" max="12804" width="10.25" customWidth="1"/>
    <col min="12806" max="12806" width="13.375" customWidth="1"/>
    <col min="12807" max="12807" width="9.125" customWidth="1"/>
    <col min="12808" max="12808" width="19.375" customWidth="1"/>
    <col min="12809" max="12809" width="11.25" customWidth="1"/>
    <col min="12810" max="12810" width="22.625" customWidth="1"/>
    <col min="12811" max="12811" width="1.25" customWidth="1"/>
    <col min="13057" max="13058" width="1.375" customWidth="1"/>
    <col min="13059" max="13059" width="2.375" customWidth="1"/>
    <col min="13060" max="13060" width="10.25" customWidth="1"/>
    <col min="13062" max="13062" width="13.375" customWidth="1"/>
    <col min="13063" max="13063" width="9.125" customWidth="1"/>
    <col min="13064" max="13064" width="19.375" customWidth="1"/>
    <col min="13065" max="13065" width="11.25" customWidth="1"/>
    <col min="13066" max="13066" width="22.625" customWidth="1"/>
    <col min="13067" max="13067" width="1.25" customWidth="1"/>
    <col min="13313" max="13314" width="1.375" customWidth="1"/>
    <col min="13315" max="13315" width="2.375" customWidth="1"/>
    <col min="13316" max="13316" width="10.25" customWidth="1"/>
    <col min="13318" max="13318" width="13.375" customWidth="1"/>
    <col min="13319" max="13319" width="9.125" customWidth="1"/>
    <col min="13320" max="13320" width="19.375" customWidth="1"/>
    <col min="13321" max="13321" width="11.25" customWidth="1"/>
    <col min="13322" max="13322" width="22.625" customWidth="1"/>
    <col min="13323" max="13323" width="1.25" customWidth="1"/>
    <col min="13569" max="13570" width="1.375" customWidth="1"/>
    <col min="13571" max="13571" width="2.375" customWidth="1"/>
    <col min="13572" max="13572" width="10.25" customWidth="1"/>
    <col min="13574" max="13574" width="13.375" customWidth="1"/>
    <col min="13575" max="13575" width="9.125" customWidth="1"/>
    <col min="13576" max="13576" width="19.375" customWidth="1"/>
    <col min="13577" max="13577" width="11.25" customWidth="1"/>
    <col min="13578" max="13578" width="22.625" customWidth="1"/>
    <col min="13579" max="13579" width="1.25" customWidth="1"/>
    <col min="13825" max="13826" width="1.375" customWidth="1"/>
    <col min="13827" max="13827" width="2.375" customWidth="1"/>
    <col min="13828" max="13828" width="10.25" customWidth="1"/>
    <col min="13830" max="13830" width="13.375" customWidth="1"/>
    <col min="13831" max="13831" width="9.125" customWidth="1"/>
    <col min="13832" max="13832" width="19.375" customWidth="1"/>
    <col min="13833" max="13833" width="11.25" customWidth="1"/>
    <col min="13834" max="13834" width="22.625" customWidth="1"/>
    <col min="13835" max="13835" width="1.25" customWidth="1"/>
    <col min="14081" max="14082" width="1.375" customWidth="1"/>
    <col min="14083" max="14083" width="2.375" customWidth="1"/>
    <col min="14084" max="14084" width="10.25" customWidth="1"/>
    <col min="14086" max="14086" width="13.375" customWidth="1"/>
    <col min="14087" max="14087" width="9.125" customWidth="1"/>
    <col min="14088" max="14088" width="19.375" customWidth="1"/>
    <col min="14089" max="14089" width="11.25" customWidth="1"/>
    <col min="14090" max="14090" width="22.625" customWidth="1"/>
    <col min="14091" max="14091" width="1.25" customWidth="1"/>
    <col min="14337" max="14338" width="1.375" customWidth="1"/>
    <col min="14339" max="14339" width="2.375" customWidth="1"/>
    <col min="14340" max="14340" width="10.25" customWidth="1"/>
    <col min="14342" max="14342" width="13.375" customWidth="1"/>
    <col min="14343" max="14343" width="9.125" customWidth="1"/>
    <col min="14344" max="14344" width="19.375" customWidth="1"/>
    <col min="14345" max="14345" width="11.25" customWidth="1"/>
    <col min="14346" max="14346" width="22.625" customWidth="1"/>
    <col min="14347" max="14347" width="1.25" customWidth="1"/>
    <col min="14593" max="14594" width="1.375" customWidth="1"/>
    <col min="14595" max="14595" width="2.375" customWidth="1"/>
    <col min="14596" max="14596" width="10.25" customWidth="1"/>
    <col min="14598" max="14598" width="13.375" customWidth="1"/>
    <col min="14599" max="14599" width="9.125" customWidth="1"/>
    <col min="14600" max="14600" width="19.375" customWidth="1"/>
    <col min="14601" max="14601" width="11.25" customWidth="1"/>
    <col min="14602" max="14602" width="22.625" customWidth="1"/>
    <col min="14603" max="14603" width="1.25" customWidth="1"/>
    <col min="14849" max="14850" width="1.375" customWidth="1"/>
    <col min="14851" max="14851" width="2.375" customWidth="1"/>
    <col min="14852" max="14852" width="10.25" customWidth="1"/>
    <col min="14854" max="14854" width="13.375" customWidth="1"/>
    <col min="14855" max="14855" width="9.125" customWidth="1"/>
    <col min="14856" max="14856" width="19.375" customWidth="1"/>
    <col min="14857" max="14857" width="11.25" customWidth="1"/>
    <col min="14858" max="14858" width="22.625" customWidth="1"/>
    <col min="14859" max="14859" width="1.25" customWidth="1"/>
    <col min="15105" max="15106" width="1.375" customWidth="1"/>
    <col min="15107" max="15107" width="2.375" customWidth="1"/>
    <col min="15108" max="15108" width="10.25" customWidth="1"/>
    <col min="15110" max="15110" width="13.375" customWidth="1"/>
    <col min="15111" max="15111" width="9.125" customWidth="1"/>
    <col min="15112" max="15112" width="19.375" customWidth="1"/>
    <col min="15113" max="15113" width="11.25" customWidth="1"/>
    <col min="15114" max="15114" width="22.625" customWidth="1"/>
    <col min="15115" max="15115" width="1.25" customWidth="1"/>
    <col min="15361" max="15362" width="1.375" customWidth="1"/>
    <col min="15363" max="15363" width="2.375" customWidth="1"/>
    <col min="15364" max="15364" width="10.25" customWidth="1"/>
    <col min="15366" max="15366" width="13.375" customWidth="1"/>
    <col min="15367" max="15367" width="9.125" customWidth="1"/>
    <col min="15368" max="15368" width="19.375" customWidth="1"/>
    <col min="15369" max="15369" width="11.25" customWidth="1"/>
    <col min="15370" max="15370" width="22.625" customWidth="1"/>
    <col min="15371" max="15371" width="1.25" customWidth="1"/>
    <col min="15617" max="15618" width="1.375" customWidth="1"/>
    <col min="15619" max="15619" width="2.375" customWidth="1"/>
    <col min="15620" max="15620" width="10.25" customWidth="1"/>
    <col min="15622" max="15622" width="13.375" customWidth="1"/>
    <col min="15623" max="15623" width="9.125" customWidth="1"/>
    <col min="15624" max="15624" width="19.375" customWidth="1"/>
    <col min="15625" max="15625" width="11.25" customWidth="1"/>
    <col min="15626" max="15626" width="22.625" customWidth="1"/>
    <col min="15627" max="15627" width="1.25" customWidth="1"/>
    <col min="15873" max="15874" width="1.375" customWidth="1"/>
    <col min="15875" max="15875" width="2.375" customWidth="1"/>
    <col min="15876" max="15876" width="10.25" customWidth="1"/>
    <col min="15878" max="15878" width="13.375" customWidth="1"/>
    <col min="15879" max="15879" width="9.125" customWidth="1"/>
    <col min="15880" max="15880" width="19.375" customWidth="1"/>
    <col min="15881" max="15881" width="11.25" customWidth="1"/>
    <col min="15882" max="15882" width="22.625" customWidth="1"/>
    <col min="15883" max="15883" width="1.25" customWidth="1"/>
    <col min="16129" max="16130" width="1.375" customWidth="1"/>
    <col min="16131" max="16131" width="2.375" customWidth="1"/>
    <col min="16132" max="16132" width="10.25" customWidth="1"/>
    <col min="16134" max="16134" width="13.375" customWidth="1"/>
    <col min="16135" max="16135" width="9.125" customWidth="1"/>
    <col min="16136" max="16136" width="19.375" customWidth="1"/>
    <col min="16137" max="16137" width="11.25" customWidth="1"/>
    <col min="16138" max="16138" width="22.625" customWidth="1"/>
    <col min="16139" max="16139" width="1.25" customWidth="1"/>
  </cols>
  <sheetData>
    <row r="1" spans="1:11" ht="5.25" customHeight="1"/>
    <row r="2" spans="1:11" ht="45" customHeight="1">
      <c r="E2" s="110" t="s">
        <v>94</v>
      </c>
      <c r="F2" s="110"/>
      <c r="G2" s="110"/>
      <c r="H2" s="110"/>
      <c r="I2" s="110"/>
      <c r="J2" s="68"/>
    </row>
    <row r="3" spans="1:11" ht="93.75" customHeight="1">
      <c r="A3" s="18"/>
      <c r="B3" s="111" t="s">
        <v>253</v>
      </c>
      <c r="C3" s="112"/>
      <c r="D3" s="112"/>
      <c r="E3" s="112"/>
      <c r="F3" s="112"/>
      <c r="G3" s="112"/>
      <c r="H3" s="112"/>
      <c r="I3" s="112"/>
      <c r="J3" s="112"/>
      <c r="K3" s="19"/>
    </row>
    <row r="4" spans="1:11" ht="5.25" customHeight="1"/>
    <row r="5" spans="1:11" ht="18" customHeight="1">
      <c r="E5" s="113" t="s">
        <v>93</v>
      </c>
      <c r="F5" s="113"/>
      <c r="G5" s="113"/>
      <c r="H5" s="113"/>
      <c r="I5" s="109"/>
      <c r="J5" s="109"/>
    </row>
    <row r="6" spans="1:11" ht="5.25" customHeight="1">
      <c r="E6" s="67"/>
      <c r="F6" s="67"/>
      <c r="G6" s="67"/>
      <c r="H6" s="67"/>
      <c r="I6" s="20"/>
      <c r="J6" s="20"/>
    </row>
    <row r="7" spans="1:11" ht="18" customHeight="1">
      <c r="B7" s="114" t="s">
        <v>254</v>
      </c>
      <c r="C7" s="114"/>
      <c r="D7" s="114"/>
      <c r="E7" s="114"/>
      <c r="F7" s="114"/>
      <c r="G7" s="114"/>
      <c r="H7" s="114"/>
    </row>
    <row r="8" spans="1:11" ht="18" customHeight="1">
      <c r="B8" s="21" t="s">
        <v>255</v>
      </c>
      <c r="C8" s="21"/>
      <c r="D8" s="21"/>
      <c r="E8" s="21"/>
      <c r="F8" s="21"/>
      <c r="G8" s="109" t="str">
        <f>'8-1（申請書、入力欄）'!AL17</f>
        <v>JAPAN</v>
      </c>
      <c r="H8" s="109"/>
      <c r="I8" s="109"/>
      <c r="J8" s="109"/>
    </row>
    <row r="9" spans="1:11" ht="18" customHeight="1">
      <c r="B9" s="114" t="s">
        <v>256</v>
      </c>
      <c r="C9" s="114"/>
      <c r="D9" s="114"/>
      <c r="E9" s="114"/>
      <c r="F9" s="114"/>
      <c r="G9" s="114"/>
      <c r="H9" s="114"/>
      <c r="I9" s="114"/>
      <c r="J9" s="114"/>
    </row>
    <row r="10" spans="1:11" ht="18" customHeight="1">
      <c r="B10" s="114" t="s">
        <v>257</v>
      </c>
      <c r="C10" s="114"/>
      <c r="D10" s="114"/>
      <c r="E10" s="114"/>
      <c r="F10" s="114"/>
      <c r="G10" s="114"/>
      <c r="H10" s="114"/>
      <c r="I10" s="114"/>
    </row>
    <row r="11" spans="1:11" ht="18" customHeight="1">
      <c r="D11" s="109"/>
      <c r="E11" s="109"/>
      <c r="F11" s="109"/>
      <c r="G11" s="109"/>
      <c r="H11" s="109"/>
      <c r="I11" s="109"/>
      <c r="J11" s="109"/>
    </row>
    <row r="12" spans="1:11" s="22" customFormat="1" ht="6" customHeight="1"/>
    <row r="13" spans="1:11" s="22" customFormat="1" ht="18" customHeight="1">
      <c r="B13" s="114" t="s">
        <v>258</v>
      </c>
      <c r="C13" s="114"/>
      <c r="D13" s="114"/>
      <c r="E13" s="114"/>
      <c r="F13" s="114"/>
      <c r="G13" s="114"/>
      <c r="H13" s="114"/>
      <c r="I13" s="114"/>
    </row>
    <row r="14" spans="1:11" s="22" customFormat="1" ht="17.25" customHeight="1"/>
    <row r="15" spans="1:11" s="22" customFormat="1" ht="18" customHeight="1">
      <c r="B15" s="117" t="s">
        <v>92</v>
      </c>
      <c r="C15" s="117"/>
      <c r="D15" s="117"/>
      <c r="E15" s="117"/>
      <c r="F15" s="117"/>
      <c r="G15" s="117"/>
      <c r="H15" s="117"/>
      <c r="I15" s="117"/>
    </row>
    <row r="16" spans="1:11" s="22" customFormat="1" ht="18" customHeight="1">
      <c r="C16" s="114" t="s">
        <v>259</v>
      </c>
      <c r="D16" s="114"/>
      <c r="E16" s="114"/>
      <c r="F16" s="114"/>
      <c r="G16" s="114"/>
      <c r="H16" s="114"/>
      <c r="I16" s="114"/>
    </row>
    <row r="17" spans="3:10" s="22" customFormat="1" ht="18" customHeight="1">
      <c r="D17" s="109" t="str">
        <f>'8-1（申請書、入力欄）'!AL20</f>
        <v>Frozen Scallop Meat</v>
      </c>
      <c r="E17" s="109"/>
      <c r="F17" s="109"/>
      <c r="G17" s="109"/>
      <c r="H17" s="109"/>
      <c r="I17" s="109"/>
      <c r="J17" s="109"/>
    </row>
    <row r="18" spans="3:10" s="22" customFormat="1" ht="6.75" customHeight="1"/>
    <row r="19" spans="3:10" s="22" customFormat="1" ht="18" customHeight="1">
      <c r="C19" s="114" t="s">
        <v>260</v>
      </c>
      <c r="D19" s="114"/>
      <c r="E19" s="114"/>
      <c r="F19" s="114"/>
      <c r="G19" s="114"/>
      <c r="H19" s="114"/>
      <c r="I19" s="114"/>
      <c r="J19" s="23"/>
    </row>
    <row r="20" spans="3:10" s="22" customFormat="1" ht="18" customHeight="1">
      <c r="D20" s="109" t="str">
        <f>'8-1（申請書、入力欄）'!AL21</f>
        <v>Patinopecten yessoensis</v>
      </c>
      <c r="E20" s="109"/>
      <c r="F20" s="109"/>
      <c r="G20" s="109"/>
      <c r="H20" s="109"/>
      <c r="I20" s="109"/>
      <c r="J20" s="109"/>
    </row>
    <row r="21" spans="3:10" s="22" customFormat="1" ht="6.75" customHeight="1"/>
    <row r="22" spans="3:10" s="22" customFormat="1" ht="18" customHeight="1">
      <c r="C22" s="114" t="s">
        <v>261</v>
      </c>
      <c r="D22" s="114"/>
      <c r="E22" s="114"/>
      <c r="F22" s="114"/>
      <c r="G22" s="114"/>
      <c r="H22" s="114"/>
      <c r="I22" s="114"/>
      <c r="J22" s="21"/>
    </row>
    <row r="23" spans="3:10" s="22" customFormat="1" ht="18" customHeight="1">
      <c r="D23" s="109" t="str">
        <f>'8-1（申請書、入力欄）'!AL23</f>
        <v>HOKKAIDO,JAPAN</v>
      </c>
      <c r="E23" s="109"/>
      <c r="F23" s="109"/>
      <c r="G23" s="109"/>
      <c r="H23" s="109"/>
      <c r="I23" s="109"/>
      <c r="J23" s="109"/>
    </row>
    <row r="24" spans="3:10" s="22" customFormat="1" ht="6.75" customHeight="1"/>
    <row r="25" spans="3:10" s="22" customFormat="1" ht="18" customHeight="1">
      <c r="C25" s="115" t="s">
        <v>262</v>
      </c>
      <c r="D25" s="116"/>
      <c r="E25" s="116"/>
      <c r="F25" s="116"/>
      <c r="G25" s="116"/>
      <c r="H25" s="116"/>
      <c r="I25" s="116"/>
      <c r="J25" s="24"/>
    </row>
    <row r="26" spans="3:10" s="22" customFormat="1" ht="18" customHeight="1">
      <c r="C26" s="24"/>
      <c r="D26" s="74" t="str">
        <f>'8-1（申請書、入力欄）'!E22</f>
        <v>□</v>
      </c>
      <c r="E26" s="119" t="s">
        <v>263</v>
      </c>
      <c r="F26" s="119"/>
      <c r="G26" s="66"/>
      <c r="H26" s="66"/>
      <c r="I26" s="66"/>
      <c r="J26" s="66"/>
    </row>
    <row r="27" spans="3:10" s="22" customFormat="1" ht="18" customHeight="1">
      <c r="C27" s="24"/>
      <c r="D27" s="120" t="s">
        <v>264</v>
      </c>
      <c r="E27" s="120"/>
      <c r="F27" s="120"/>
      <c r="G27" s="118" t="str">
        <f>IF('8-1（申請書、入力欄）'!AL26="","＊＊＊",'8-1（申請書、入力欄）'!AL26)</f>
        <v>＊＊＊</v>
      </c>
      <c r="H27" s="118"/>
      <c r="I27" s="118"/>
      <c r="J27" s="118"/>
    </row>
    <row r="28" spans="3:10" s="22" customFormat="1" ht="18" customHeight="1">
      <c r="C28" s="24"/>
      <c r="D28" s="118"/>
      <c r="E28" s="118"/>
      <c r="F28" s="118"/>
      <c r="G28" s="118"/>
      <c r="H28" s="118"/>
      <c r="I28" s="118"/>
      <c r="J28" s="118"/>
    </row>
    <row r="29" spans="3:10" s="22" customFormat="1" ht="18" customHeight="1">
      <c r="C29" s="24"/>
      <c r="D29" s="121"/>
      <c r="E29" s="121"/>
      <c r="F29" s="121"/>
      <c r="G29" s="121"/>
      <c r="H29" s="121"/>
      <c r="I29" s="121"/>
      <c r="J29" s="121"/>
    </row>
    <row r="30" spans="3:10" s="22" customFormat="1" ht="6.75" customHeight="1"/>
    <row r="31" spans="3:10" s="22" customFormat="1" ht="18" customHeight="1">
      <c r="C31" s="24"/>
      <c r="D31" s="75" t="str">
        <f>'8-1（申請書、入力欄）'!E23</f>
        <v>☑</v>
      </c>
      <c r="E31" s="120" t="s">
        <v>265</v>
      </c>
      <c r="F31" s="120"/>
      <c r="G31" s="120"/>
      <c r="H31" s="66"/>
      <c r="I31" s="66"/>
      <c r="J31" s="66"/>
    </row>
    <row r="32" spans="3:10" s="22" customFormat="1" ht="18" customHeight="1">
      <c r="C32" s="24"/>
      <c r="D32" s="119" t="s">
        <v>266</v>
      </c>
      <c r="E32" s="119"/>
      <c r="F32" s="119"/>
      <c r="G32" s="118" t="str">
        <f>IF('8-1（申請書、入力欄）'!AL28="",'8-1（申請書、入力欄）'!AI18,'8-1（申請書、入力欄）'!AL28)</f>
        <v>FAO 61 PACIFIC, NORTH WEST</v>
      </c>
      <c r="H32" s="118"/>
      <c r="I32" s="118"/>
      <c r="J32" s="118"/>
    </row>
    <row r="33" spans="3:13" s="22" customFormat="1" ht="18" customHeight="1">
      <c r="C33" s="24"/>
      <c r="D33" s="118"/>
      <c r="E33" s="118"/>
      <c r="F33" s="118"/>
      <c r="G33" s="118"/>
      <c r="H33" s="118"/>
      <c r="I33" s="118"/>
      <c r="J33" s="118"/>
    </row>
    <row r="34" spans="3:13" s="22" customFormat="1" ht="6.75" customHeight="1"/>
    <row r="35" spans="3:13" s="22" customFormat="1" ht="18" customHeight="1">
      <c r="C35" s="24"/>
      <c r="D35" s="65" t="s">
        <v>267</v>
      </c>
      <c r="E35" s="65"/>
      <c r="F35" s="65"/>
      <c r="G35" s="65"/>
      <c r="H35" s="66"/>
      <c r="I35" s="118"/>
      <c r="J35" s="118"/>
    </row>
    <row r="36" spans="3:13" s="22" customFormat="1" ht="18" customHeight="1">
      <c r="D36" s="122" t="str">
        <f>IF('8-1（申請書、入力欄）'!AL30="",'8-1（申請書、入力欄）'!AI18,'8-1（申請書、入力欄）'!AL30&amp;"      "&amp;'8-1（申請書、入力欄）'!AL32)</f>
        <v>No.11 KOUSEIMARU HK2-12345      No.22 KOUSEIMARU HK2-23456</v>
      </c>
      <c r="E36" s="122"/>
      <c r="F36" s="122"/>
      <c r="G36" s="122"/>
      <c r="H36" s="122"/>
      <c r="I36" s="122"/>
      <c r="J36" s="122"/>
    </row>
    <row r="37" spans="3:13" s="22" customFormat="1" ht="18" customHeight="1">
      <c r="C37" s="24"/>
      <c r="D37" s="118" t="str">
        <f>IF('8-1（申請書、入力欄）'!AL33="","",'8-1（申請書、入力欄）'!AL34)</f>
        <v>No.33 KOUSEIMARU HK2-34567</v>
      </c>
      <c r="E37" s="118"/>
      <c r="F37" s="118"/>
      <c r="G37" s="118"/>
      <c r="H37" s="118"/>
      <c r="I37" s="118"/>
      <c r="J37" s="118"/>
      <c r="K37" s="25"/>
    </row>
    <row r="38" spans="3:13" s="22" customFormat="1" ht="6.75" customHeight="1"/>
    <row r="39" spans="3:13" s="22" customFormat="1" ht="18" customHeight="1">
      <c r="C39" s="114" t="s">
        <v>268</v>
      </c>
      <c r="D39" s="114"/>
      <c r="E39" s="114"/>
      <c r="F39" s="114"/>
      <c r="G39" s="114"/>
      <c r="H39" s="114"/>
      <c r="I39" s="114"/>
    </row>
    <row r="40" spans="3:13" s="22" customFormat="1" ht="18" customHeight="1">
      <c r="D40" s="124" t="str">
        <f>'8-1（申請書、入力欄）'!AL36</f>
        <v>Removing Shell→Gutting→Washing→Trimming→Weighing→Packing→Freezing</v>
      </c>
      <c r="E40" s="124"/>
      <c r="F40" s="124"/>
      <c r="G40" s="124"/>
      <c r="H40" s="124"/>
      <c r="I40" s="124"/>
      <c r="J40" s="124"/>
      <c r="M40"/>
    </row>
    <row r="41" spans="3:13" s="22" customFormat="1" ht="18" customHeight="1">
      <c r="D41" s="122"/>
      <c r="E41" s="122"/>
      <c r="F41" s="122"/>
      <c r="G41" s="122"/>
      <c r="H41" s="122"/>
      <c r="I41" s="122"/>
      <c r="J41" s="122"/>
    </row>
    <row r="42" spans="3:13" s="22" customFormat="1" ht="18" customHeight="1">
      <c r="D42" s="122"/>
      <c r="E42" s="122"/>
      <c r="F42" s="122"/>
      <c r="G42" s="122"/>
      <c r="H42" s="122"/>
      <c r="I42" s="122"/>
      <c r="J42" s="122"/>
    </row>
    <row r="43" spans="3:13" s="22" customFormat="1" ht="6.75" customHeight="1"/>
    <row r="44" spans="3:13" s="22" customFormat="1" ht="18" customHeight="1">
      <c r="C44" s="125" t="s">
        <v>269</v>
      </c>
      <c r="D44" s="114"/>
      <c r="E44" s="114"/>
      <c r="F44" s="114"/>
      <c r="G44" s="114"/>
      <c r="H44" s="114"/>
      <c r="I44" s="114"/>
      <c r="J44" s="114"/>
    </row>
    <row r="45" spans="3:13" s="22" customFormat="1" ht="18" customHeight="1">
      <c r="D45" s="114" t="s">
        <v>270</v>
      </c>
      <c r="E45" s="114"/>
      <c r="F45" s="114"/>
      <c r="G45" s="114"/>
      <c r="H45" s="114"/>
      <c r="I45" s="114"/>
    </row>
    <row r="46" spans="3:13" s="22" customFormat="1" ht="18" customHeight="1">
      <c r="D46" s="124" t="str">
        <f>'8-1（申請書、入力欄）'!AL39&amp;"      "&amp;'8-1（申請書、入力欄）'!AL37</f>
        <v>KOUSEI SUISAN CO.,LTD.      CN051234</v>
      </c>
      <c r="E46" s="124"/>
      <c r="F46" s="124"/>
      <c r="G46" s="124"/>
      <c r="H46" s="124"/>
      <c r="I46" s="124"/>
      <c r="J46" s="124"/>
    </row>
    <row r="47" spans="3:13" s="22" customFormat="1" ht="18" customHeight="1">
      <c r="D47" s="123" t="str">
        <f>'8-1（申請書、入力欄）'!AL41</f>
        <v>3-5,Nishi2-chome,Kita8-jo,Kita-ku,Sapporo,
Hokkaido</v>
      </c>
      <c r="E47" s="123"/>
      <c r="F47" s="123"/>
      <c r="G47" s="123"/>
      <c r="H47" s="123"/>
      <c r="I47" s="123"/>
      <c r="J47" s="123"/>
    </row>
    <row r="48" spans="3:13" s="22" customFormat="1" ht="6.75" customHeight="1"/>
    <row r="49" spans="3:10" s="22" customFormat="1" ht="18" customHeight="1">
      <c r="C49" s="125" t="s">
        <v>271</v>
      </c>
      <c r="D49" s="114"/>
      <c r="E49" s="114"/>
      <c r="F49" s="114"/>
      <c r="G49" s="114"/>
      <c r="H49" s="114"/>
      <c r="I49" s="114"/>
      <c r="J49" s="114"/>
    </row>
    <row r="50" spans="3:10" s="22" customFormat="1" ht="18" customHeight="1">
      <c r="D50" s="114" t="s">
        <v>272</v>
      </c>
      <c r="E50" s="114"/>
      <c r="F50" s="114"/>
      <c r="G50" s="114"/>
      <c r="H50" s="114"/>
      <c r="I50" s="114"/>
    </row>
    <row r="51" spans="3:10" s="22" customFormat="1" ht="18" customHeight="1">
      <c r="D51" s="124" t="str">
        <f>'8-1（申請書、入力欄）'!AL39&amp;"      "&amp;'8-1（申請書、入力欄）'!AL37</f>
        <v>KOUSEI SUISAN CO.,LTD.      CN051234</v>
      </c>
      <c r="E51" s="124"/>
      <c r="F51" s="124"/>
      <c r="G51" s="124"/>
      <c r="H51" s="124"/>
      <c r="I51" s="124"/>
      <c r="J51" s="124"/>
    </row>
    <row r="52" spans="3:10" s="22" customFormat="1" ht="18" customHeight="1">
      <c r="D52" s="123" t="str">
        <f>'8-1（申請書、入力欄）'!AL41</f>
        <v>3-5,Nishi2-chome,Kita8-jo,Kita-ku,Sapporo,
Hokkaido</v>
      </c>
      <c r="E52" s="123"/>
      <c r="F52" s="123"/>
      <c r="G52" s="123"/>
      <c r="H52" s="123"/>
      <c r="I52" s="123"/>
      <c r="J52" s="123"/>
    </row>
    <row r="53" spans="3:10" s="22" customFormat="1" ht="18" customHeight="1">
      <c r="D53" s="123" t="str">
        <f>'8-1（申請書、入力欄）'!AL45&amp;"      "&amp;'8-1（申請書、入力欄）'!AL43</f>
        <v>○○COLD STORAGE CO.,LTD       CN○○0002</v>
      </c>
      <c r="E53" s="123"/>
      <c r="F53" s="123"/>
      <c r="G53" s="123"/>
      <c r="H53" s="123"/>
      <c r="I53" s="123"/>
      <c r="J53" s="123"/>
    </row>
    <row r="54" spans="3:10" s="22" customFormat="1" ht="18" customHeight="1">
      <c r="D54" s="123" t="str">
        <f>IF('8-1（申請書、入力欄）'!AL47="","",'8-1（申請書、入力欄）'!AL47)</f>
        <v>△△, ○○-City, □□-Prefecture, Japan</v>
      </c>
      <c r="E54" s="123"/>
      <c r="F54" s="123"/>
      <c r="G54" s="123"/>
      <c r="H54" s="123"/>
      <c r="I54" s="123"/>
      <c r="J54" s="123"/>
    </row>
    <row r="55" spans="3:10" s="22" customFormat="1" ht="3" customHeight="1"/>
    <row r="56" spans="3:10" s="22" customFormat="1" ht="18" customHeight="1">
      <c r="C56" s="125" t="s">
        <v>273</v>
      </c>
      <c r="D56" s="114"/>
      <c r="E56" s="114"/>
      <c r="F56" s="114"/>
      <c r="G56" s="114"/>
      <c r="H56" s="114"/>
      <c r="I56" s="114"/>
      <c r="J56" s="114"/>
    </row>
    <row r="57" spans="3:10" s="22" customFormat="1" ht="17.25" customHeight="1">
      <c r="D57" s="109" t="str">
        <f>'8-1（申請書、入力欄）'!AL48</f>
        <v>○○△△  V.123W</v>
      </c>
      <c r="E57" s="109"/>
      <c r="F57" s="109"/>
      <c r="G57" s="109"/>
      <c r="H57" s="109"/>
      <c r="I57" s="109"/>
      <c r="J57" s="109"/>
    </row>
    <row r="58" spans="3:10" s="22" customFormat="1" ht="6.75" customHeight="1"/>
    <row r="59" spans="3:10" s="22" customFormat="1" ht="18" customHeight="1">
      <c r="C59" s="125" t="s">
        <v>274</v>
      </c>
      <c r="D59" s="114"/>
      <c r="E59" s="114"/>
      <c r="F59" s="114"/>
      <c r="G59" s="114"/>
      <c r="H59" s="114"/>
      <c r="I59" s="114"/>
      <c r="J59" s="114"/>
    </row>
    <row r="60" spans="3:10" s="22" customFormat="1" ht="15.2" customHeight="1">
      <c r="D60" s="109" t="str">
        <f>IF(AND('8-1（申請書、入力欄）'!AL49="",'8-2（届出書、入力欄）'!D24=""),"",IF('8-2（届出書、入力欄）'!D24="",'8-1（申請書、入力欄）'!AL49,'8-2（届出書、入力欄）'!D24&amp;"    "&amp;'8-2（届出書、入力欄）'!L24&amp;"    "&amp;'8-2（届出書、入力欄）'!T24&amp;"    "&amp;'8-2（届出書、入力欄）'!AB24&amp;"    "&amp;'8-2（届出書、入力欄）'!D25&amp;"   "&amp;'8-2（届出書、入力欄）'!L25&amp;"    "&amp;'8-2（届出書、入力欄）'!T25))</f>
        <v>BMOU1230112    BMOU1230113    BMOU1230114    BMOU1230115    BMOU1230116   BMOU1230117    BMOU1230118</v>
      </c>
      <c r="E60" s="109"/>
      <c r="F60" s="109"/>
      <c r="G60" s="109"/>
      <c r="H60" s="109"/>
      <c r="I60" s="109"/>
      <c r="J60" s="109"/>
    </row>
    <row r="61" spans="3:10" s="22" customFormat="1" ht="15.2" customHeight="1">
      <c r="D61" s="109" t="str">
        <f>'8-2（届出書、入力欄）'!AB25&amp;"    "&amp;'8-2（届出書、入力欄）'!D26&amp;"    "&amp;'8-2（届出書、入力欄）'!L26&amp;"    "&amp;'8-2（届出書、入力欄）'!T26&amp;"    "&amp;'8-2（届出書、入力欄）'!AB26&amp;"   "&amp;'8-2（届出書、入力欄）'!D27&amp;"    "&amp;'8-2（届出書、入力欄）'!L27</f>
        <v>BMOU1230119    BMOU1230120    BMOU1230121    BMOU1230122    BMOU1230123   BMOU1230124    BMOU1230125</v>
      </c>
      <c r="E61" s="109"/>
      <c r="F61" s="109"/>
      <c r="G61" s="109"/>
      <c r="H61" s="109"/>
      <c r="I61" s="109"/>
      <c r="J61" s="109"/>
    </row>
    <row r="62" spans="3:10" s="22" customFormat="1" ht="15.2" customHeight="1">
      <c r="D62" s="109" t="str">
        <f>'8-2（届出書、入力欄）'!T27&amp;"    "&amp;'8-2（届出書、入力欄）'!AB27&amp;"    "&amp;'8-2（届出書、入力欄）'!D28&amp;"    "&amp;'8-2（届出書、入力欄）'!L28&amp;"    "&amp;'8-2（届出書、入力欄）'!T28&amp;"   "&amp;'8-2（届出書、入力欄）'!AB28</f>
        <v>BMOU1230126    BMOU1230127    BMOU1230128    BMOU1230129    BMOU1230130   BMOU1230131</v>
      </c>
      <c r="E62" s="109"/>
      <c r="F62" s="109"/>
      <c r="G62" s="109"/>
      <c r="H62" s="109"/>
      <c r="I62" s="109"/>
      <c r="J62" s="109"/>
    </row>
    <row r="63" spans="3:10" s="22" customFormat="1" ht="6.75" customHeight="1"/>
    <row r="64" spans="3:10" s="22" customFormat="1" ht="18" customHeight="1">
      <c r="C64" s="125" t="s">
        <v>275</v>
      </c>
      <c r="D64" s="114"/>
      <c r="E64" s="114"/>
      <c r="F64" s="114"/>
      <c r="G64" s="114"/>
      <c r="H64" s="114"/>
      <c r="I64" s="114"/>
    </row>
    <row r="65" spans="3:10" s="22" customFormat="1" ht="15.2" customHeight="1">
      <c r="D65" s="109" t="str">
        <f>IF(AND('8-1（申請書、入力欄）'!AL50="",'8-2（届出書、入力欄）'!D31=""),"",IF('8-2（届出書、入力欄）'!D31="",'8-1（申請書、入力欄）'!AL50,'8-2（届出書、入力欄）'!D31&amp;"          "&amp;'8-2（届出書、入力欄）'!L31&amp;"          "&amp;'8-2（届出書、入力欄）'!T31&amp;"          "&amp;'8-2（届出書、入力欄）'!AB31&amp;"          "&amp;'8-2（届出書、入力欄）'!D32&amp;"          "&amp;'8-2（届出書、入力欄）'!L32&amp;"          "&amp;'8-2（届出書、入力欄）'!T32))</f>
        <v>NS123456          NS123457          NS123458          NS123459          NS123460          NS123461          NS123462</v>
      </c>
      <c r="E65" s="109"/>
      <c r="F65" s="109"/>
      <c r="G65" s="109"/>
      <c r="H65" s="109"/>
      <c r="I65" s="109"/>
      <c r="J65" s="109"/>
    </row>
    <row r="66" spans="3:10" s="22" customFormat="1" ht="15.2" customHeight="1">
      <c r="D66" s="109" t="str">
        <f>'8-2（届出書、入力欄）'!AB32&amp;"          "&amp;'8-2（届出書、入力欄）'!D33&amp;"          "&amp;'8-2（届出書、入力欄）'!L33&amp;"          "&amp;'8-2（届出書、入力欄）'!T33&amp;"          "&amp;'8-2（届出書、入力欄）'!AB33&amp;"          "&amp;'8-2（届出書、入力欄）'!D34&amp;"          "&amp;'8-2（届出書、入力欄）'!L34</f>
        <v>NS123463          NS123464          NS123465          NS123466          NS123467          NS123468          NS123469</v>
      </c>
      <c r="E66" s="109"/>
      <c r="F66" s="109"/>
      <c r="G66" s="109"/>
      <c r="H66" s="109"/>
      <c r="I66" s="109"/>
      <c r="J66" s="109"/>
    </row>
    <row r="67" spans="3:10" s="22" customFormat="1" ht="15.2" customHeight="1">
      <c r="D67" s="109" t="str">
        <f>'8-2（届出書、入力欄）'!T34&amp;"          "&amp;'8-2（届出書、入力欄）'!AB34&amp;"          "&amp;'8-2（届出書、入力欄）'!D35&amp;"          "&amp;'8-2（届出書、入力欄）'!L35&amp;"          "&amp;'8-2（届出書、入力欄）'!T35&amp;"          "&amp;'8-2（届出書、入力欄）'!AB35</f>
        <v>NS123470          NS123471          NS123472          NS123473          NS123474          NS123475</v>
      </c>
      <c r="E67" s="109"/>
      <c r="F67" s="109"/>
      <c r="G67" s="109"/>
      <c r="H67" s="109"/>
      <c r="I67" s="109"/>
      <c r="J67" s="109"/>
    </row>
    <row r="68" spans="3:10" s="22" customFormat="1" ht="6.75" customHeight="1"/>
    <row r="69" spans="3:10" s="22" customFormat="1" ht="17.25" customHeight="1">
      <c r="C69" s="114" t="s">
        <v>276</v>
      </c>
      <c r="D69" s="114"/>
      <c r="E69" s="114"/>
      <c r="F69" s="114"/>
      <c r="G69" s="114"/>
      <c r="H69" s="114"/>
      <c r="I69" s="114"/>
    </row>
    <row r="70" spans="3:10" s="22" customFormat="1" ht="15.2" customHeight="1">
      <c r="D70" s="126" t="str">
        <f>'8-1（申請書、入力欄）'!AL52</f>
        <v>MHLW Trading CO.,LTD.</v>
      </c>
      <c r="E70" s="126"/>
      <c r="F70" s="126"/>
      <c r="G70" s="126"/>
      <c r="H70" s="126"/>
      <c r="I70" s="126"/>
      <c r="J70" s="126"/>
    </row>
    <row r="71" spans="3:10" s="22" customFormat="1" ht="15.2" customHeight="1">
      <c r="D71" s="126" t="str">
        <f>'8-1（申請書、入力欄）'!AL54</f>
        <v>○○,□□City,Hokkaido</v>
      </c>
      <c r="E71" s="126"/>
      <c r="F71" s="126"/>
      <c r="G71" s="126"/>
      <c r="H71" s="126"/>
      <c r="I71" s="126"/>
      <c r="J71" s="126"/>
    </row>
    <row r="72" spans="3:10" s="22" customFormat="1" ht="6.75" customHeight="1"/>
    <row r="73" spans="3:10" s="22" customFormat="1" ht="17.25" customHeight="1">
      <c r="C73" s="125" t="s">
        <v>277</v>
      </c>
      <c r="D73" s="114"/>
      <c r="E73" s="114"/>
      <c r="F73" s="114"/>
      <c r="G73" s="114"/>
      <c r="H73" s="114"/>
    </row>
    <row r="74" spans="3:10" s="22" customFormat="1" ht="15.2" customHeight="1">
      <c r="D74" s="126" t="str">
        <f>'8-1（申請書、入力欄）'!AL55</f>
        <v>SEAFOOD PROCESSING SHANGHAI IMP.＆EXP. CO.,LTD.</v>
      </c>
      <c r="E74" s="126"/>
      <c r="F74" s="126"/>
      <c r="G74" s="126"/>
      <c r="H74" s="126"/>
      <c r="I74" s="126"/>
      <c r="J74" s="126"/>
    </row>
    <row r="75" spans="3:10" s="22" customFormat="1" ht="15.2" customHeight="1">
      <c r="D75" s="126" t="str">
        <f>'8-1（申請書、入力欄）'!AL56</f>
        <v>△△, ○○road, SHANGHAI, CHINA</v>
      </c>
      <c r="E75" s="126"/>
      <c r="F75" s="126"/>
      <c r="G75" s="126"/>
      <c r="H75" s="126"/>
      <c r="I75" s="126"/>
      <c r="J75" s="126"/>
    </row>
    <row r="76" spans="3:10" s="22" customFormat="1" ht="6.75" customHeight="1"/>
    <row r="77" spans="3:10" s="22" customFormat="1" ht="17.25" customHeight="1">
      <c r="C77" s="125" t="s">
        <v>278</v>
      </c>
      <c r="D77" s="114"/>
      <c r="E77" s="114"/>
      <c r="F77" s="114"/>
      <c r="G77" s="114"/>
      <c r="H77" s="114"/>
    </row>
    <row r="78" spans="3:10" s="22" customFormat="1" ht="15.75" customHeight="1">
      <c r="C78" s="64"/>
      <c r="D78" s="109" t="str">
        <f>'8-1（申請書、入力欄）'!AL57&amp;"  "&amp;'8-1（申請書、入力欄）'!AL58</f>
        <v>1,000  CTNS</v>
      </c>
      <c r="E78" s="109"/>
      <c r="F78" s="109"/>
      <c r="G78" s="109"/>
      <c r="H78" s="109"/>
      <c r="I78" s="109"/>
      <c r="J78" s="109"/>
    </row>
    <row r="79" spans="3:10" s="22" customFormat="1" ht="6.75" customHeight="1"/>
    <row r="80" spans="3:10" s="22" customFormat="1" ht="17.25" customHeight="1">
      <c r="C80" s="125" t="s">
        <v>279</v>
      </c>
      <c r="D80" s="114"/>
      <c r="E80" s="114"/>
      <c r="F80" s="114"/>
      <c r="G80" s="114"/>
      <c r="H80" s="114"/>
    </row>
    <row r="81" spans="2:10" s="22" customFormat="1" ht="17.25" customHeight="1">
      <c r="D81" s="109" t="str">
        <f>'8-1（申請書、入力欄）'!AL59&amp;"  KGS"</f>
        <v>20,000  KGS</v>
      </c>
      <c r="E81" s="109"/>
      <c r="F81" s="109"/>
      <c r="G81" s="109"/>
      <c r="H81" s="109"/>
      <c r="I81" s="109"/>
      <c r="J81" s="109"/>
    </row>
    <row r="82" spans="2:10" s="22" customFormat="1" ht="6.75" customHeight="1"/>
    <row r="83" spans="2:10" s="22" customFormat="1" ht="17.25" customHeight="1">
      <c r="C83" s="114" t="s">
        <v>280</v>
      </c>
      <c r="D83" s="114"/>
      <c r="E83" s="114"/>
      <c r="F83" s="114"/>
      <c r="G83" s="114"/>
      <c r="H83" s="114"/>
    </row>
    <row r="84" spans="2:10" s="22" customFormat="1" ht="15.2" customHeight="1">
      <c r="D84" s="109" t="str">
        <f>'8-1（申請書、入力欄）'!AL61</f>
        <v>1～20,MAY,2020</v>
      </c>
      <c r="E84" s="109"/>
      <c r="F84" s="109"/>
      <c r="G84" s="109"/>
      <c r="H84" s="109"/>
      <c r="I84" s="109"/>
      <c r="J84" s="109"/>
    </row>
    <row r="85" spans="2:10" s="22" customFormat="1" ht="15.2" customHeight="1">
      <c r="D85" s="109"/>
      <c r="E85" s="109"/>
      <c r="F85" s="109"/>
      <c r="G85" s="109"/>
      <c r="H85" s="109"/>
      <c r="I85" s="109"/>
      <c r="J85" s="109"/>
    </row>
    <row r="86" spans="2:10" s="22" customFormat="1" ht="6.75" customHeight="1"/>
    <row r="87" spans="2:10" s="22" customFormat="1" ht="17.25" customHeight="1">
      <c r="C87" s="114" t="s">
        <v>281</v>
      </c>
      <c r="D87" s="114"/>
      <c r="E87" s="114"/>
      <c r="F87" s="114"/>
      <c r="G87" s="114"/>
      <c r="H87" s="114"/>
      <c r="I87" s="24"/>
      <c r="J87" s="24"/>
    </row>
    <row r="88" spans="2:10" s="22" customFormat="1" ht="17.25" customHeight="1">
      <c r="D88" s="109" t="str">
        <f>'8-1（申請書、入力欄）'!AL63</f>
        <v>TOMAKOMAI,JAPAN</v>
      </c>
      <c r="E88" s="109"/>
      <c r="F88" s="109"/>
      <c r="G88" s="109"/>
      <c r="H88" s="109"/>
      <c r="I88" s="109"/>
      <c r="J88" s="109"/>
    </row>
    <row r="89" spans="2:10" s="22" customFormat="1" ht="6.75" customHeight="1"/>
    <row r="90" spans="2:10" s="22" customFormat="1" ht="17.25" customHeight="1">
      <c r="C90" s="125" t="s">
        <v>282</v>
      </c>
      <c r="D90" s="114"/>
      <c r="E90" s="114"/>
      <c r="F90" s="114"/>
      <c r="G90" s="114"/>
      <c r="H90" s="114"/>
      <c r="I90" s="24"/>
      <c r="J90" s="24"/>
    </row>
    <row r="91" spans="2:10" s="22" customFormat="1" ht="16.5" customHeight="1">
      <c r="D91" s="109" t="str">
        <f>'8-1（申請書、入力欄）'!AL65</f>
        <v>SHANGHAI,CHINA</v>
      </c>
      <c r="E91" s="109"/>
      <c r="F91" s="109"/>
      <c r="G91" s="109"/>
      <c r="H91" s="109"/>
      <c r="I91" s="109"/>
      <c r="J91" s="109"/>
    </row>
    <row r="92" spans="2:10" s="22" customFormat="1" ht="3.75" customHeight="1"/>
    <row r="93" spans="2:10" s="22" customFormat="1" ht="17.25" customHeight="1">
      <c r="B93" s="125" t="s">
        <v>283</v>
      </c>
      <c r="C93" s="114"/>
      <c r="D93" s="114"/>
      <c r="E93" s="114"/>
      <c r="F93" s="114"/>
      <c r="G93" s="64"/>
    </row>
    <row r="94" spans="2:10" s="22" customFormat="1" ht="17.25" customHeight="1">
      <c r="C94" s="127" t="s">
        <v>284</v>
      </c>
      <c r="D94" s="127"/>
      <c r="E94" s="127"/>
      <c r="F94" s="127"/>
      <c r="G94" s="69"/>
    </row>
    <row r="95" spans="2:10" s="22" customFormat="1" ht="4.5" customHeight="1"/>
    <row r="96" spans="2:10" s="22" customFormat="1" ht="17.25" customHeight="1">
      <c r="B96" s="117" t="s">
        <v>285</v>
      </c>
      <c r="C96" s="117"/>
      <c r="D96" s="117"/>
      <c r="E96" s="117"/>
      <c r="F96" s="117"/>
      <c r="G96" s="117"/>
      <c r="H96" s="117"/>
      <c r="I96" s="117"/>
      <c r="J96" s="117"/>
    </row>
    <row r="97" spans="2:10" s="22" customFormat="1" ht="17.25" customHeight="1">
      <c r="C97" s="127" t="s">
        <v>286</v>
      </c>
      <c r="D97" s="127"/>
      <c r="E97" s="127"/>
      <c r="F97" s="127"/>
      <c r="G97" s="127"/>
      <c r="H97" s="127"/>
      <c r="I97" s="127"/>
    </row>
    <row r="98" spans="2:10" s="22" customFormat="1" ht="17.25" customHeight="1">
      <c r="B98" s="117" t="s">
        <v>287</v>
      </c>
      <c r="C98" s="117"/>
      <c r="D98" s="117"/>
      <c r="E98" s="117"/>
      <c r="F98" s="117"/>
      <c r="G98" s="117"/>
      <c r="H98" s="117"/>
      <c r="I98" s="117"/>
      <c r="J98" s="117"/>
    </row>
    <row r="99" spans="2:10" s="22" customFormat="1" ht="17.25" customHeight="1">
      <c r="C99" s="117" t="s">
        <v>288</v>
      </c>
      <c r="D99" s="117"/>
      <c r="E99" s="117"/>
      <c r="F99" s="117"/>
      <c r="G99" s="117"/>
      <c r="H99" s="117"/>
      <c r="I99" s="117"/>
      <c r="J99" s="117"/>
    </row>
    <row r="100" spans="2:10" s="22" customFormat="1" ht="17.25" customHeight="1">
      <c r="C100" s="127" t="s">
        <v>289</v>
      </c>
      <c r="D100" s="127"/>
      <c r="E100" s="127"/>
      <c r="F100" s="127"/>
      <c r="G100" s="127"/>
      <c r="H100" s="127"/>
      <c r="I100" s="127"/>
      <c r="J100" s="127"/>
    </row>
    <row r="101" spans="2:10" s="22" customFormat="1" ht="17.25" customHeight="1">
      <c r="B101" s="117" t="s">
        <v>290</v>
      </c>
      <c r="C101" s="117"/>
      <c r="D101" s="117"/>
      <c r="E101" s="117"/>
      <c r="F101" s="117"/>
      <c r="G101" s="117"/>
      <c r="H101" s="117"/>
      <c r="I101" s="117"/>
      <c r="J101" s="117"/>
    </row>
    <row r="102" spans="2:10" s="22" customFormat="1" ht="17.25" customHeight="1">
      <c r="B102" s="117" t="s">
        <v>291</v>
      </c>
      <c r="C102" s="117"/>
      <c r="D102" s="117"/>
      <c r="E102" s="117"/>
      <c r="F102" s="117"/>
      <c r="G102" s="117"/>
      <c r="H102" s="117"/>
      <c r="I102" s="117"/>
      <c r="J102" s="117"/>
    </row>
    <row r="103" spans="2:10" s="22" customFormat="1" ht="17.25" customHeight="1">
      <c r="C103" s="127" t="s">
        <v>292</v>
      </c>
      <c r="D103" s="127"/>
      <c r="E103" s="127"/>
      <c r="F103" s="127"/>
      <c r="G103" s="127"/>
      <c r="H103" s="127"/>
      <c r="I103" s="127"/>
      <c r="J103" s="127"/>
    </row>
    <row r="104" spans="2:10" s="22" customFormat="1" ht="17.25" customHeight="1">
      <c r="B104" s="117" t="s">
        <v>293</v>
      </c>
      <c r="C104" s="117"/>
      <c r="D104" s="117"/>
      <c r="E104" s="117"/>
      <c r="F104" s="117"/>
      <c r="G104" s="117"/>
      <c r="H104" s="117"/>
      <c r="I104" s="117"/>
      <c r="J104" s="117"/>
    </row>
    <row r="105" spans="2:10" s="22" customFormat="1" ht="17.25" customHeight="1">
      <c r="C105" s="127" t="s">
        <v>294</v>
      </c>
      <c r="D105" s="127"/>
      <c r="E105" s="127"/>
      <c r="F105" s="127"/>
      <c r="G105" s="127"/>
      <c r="H105" s="127"/>
      <c r="I105" s="127"/>
      <c r="J105" s="127"/>
    </row>
    <row r="106" spans="2:10" s="22" customFormat="1" ht="4.5" customHeight="1"/>
    <row r="107" spans="2:10" s="22" customFormat="1" ht="17.25" customHeight="1">
      <c r="H107" s="63" t="s">
        <v>295</v>
      </c>
      <c r="I107" s="128"/>
      <c r="J107" s="128"/>
    </row>
    <row r="108" spans="2:10" s="22" customFormat="1" ht="17.25" customHeight="1">
      <c r="H108" s="70" t="s">
        <v>52</v>
      </c>
    </row>
    <row r="109" spans="2:10" s="22" customFormat="1" ht="17.25" customHeight="1">
      <c r="D109" s="26" t="s">
        <v>296</v>
      </c>
      <c r="H109" s="63" t="s">
        <v>297</v>
      </c>
      <c r="I109" s="128"/>
      <c r="J109" s="128"/>
    </row>
    <row r="110" spans="2:10" s="22" customFormat="1" ht="17.25" customHeight="1">
      <c r="D110" s="71" t="s">
        <v>298</v>
      </c>
      <c r="H110" s="70" t="s">
        <v>299</v>
      </c>
    </row>
    <row r="111" spans="2:10" s="22" customFormat="1" ht="12" customHeight="1">
      <c r="E111" s="27"/>
      <c r="F111" s="27"/>
      <c r="G111" s="27"/>
    </row>
    <row r="112" spans="2:10" s="22" customFormat="1" ht="6" customHeight="1">
      <c r="E112" s="27"/>
      <c r="F112" s="27"/>
      <c r="G112" s="27"/>
    </row>
    <row r="113" spans="2:10" s="22" customFormat="1" ht="9.75" customHeight="1">
      <c r="E113" s="27"/>
      <c r="F113" s="27"/>
      <c r="G113" s="27"/>
    </row>
    <row r="114" spans="2:10" s="22" customFormat="1" ht="10.5" customHeight="1"/>
    <row r="115" spans="2:10" s="22" customFormat="1" ht="10.5" customHeight="1"/>
    <row r="116" spans="2:10" s="22" customFormat="1" ht="12.75" customHeight="1">
      <c r="H116" s="129"/>
      <c r="I116" s="129"/>
      <c r="J116" s="129"/>
    </row>
    <row r="117" spans="2:10" s="22" customFormat="1" ht="17.25" customHeight="1">
      <c r="H117" s="130" t="s">
        <v>300</v>
      </c>
      <c r="I117" s="130"/>
      <c r="J117" s="130"/>
    </row>
    <row r="118" spans="2:10" s="22" customFormat="1" ht="17.25" customHeight="1">
      <c r="H118" s="127" t="s">
        <v>301</v>
      </c>
      <c r="I118" s="127"/>
      <c r="J118" s="127"/>
    </row>
    <row r="119" spans="2:10" s="22" customFormat="1" ht="14.25" customHeight="1">
      <c r="B119" s="72" t="s">
        <v>302</v>
      </c>
      <c r="H119" s="69"/>
      <c r="I119" s="69"/>
      <c r="J119" s="69"/>
    </row>
    <row r="120" spans="2:10" s="22" customFormat="1" ht="14.25" customHeight="1">
      <c r="B120" s="28" t="s">
        <v>303</v>
      </c>
      <c r="C120" s="28"/>
      <c r="D120" s="28"/>
      <c r="E120" s="28"/>
      <c r="F120" s="28"/>
      <c r="G120" s="28"/>
      <c r="H120" s="28"/>
      <c r="I120" s="28"/>
      <c r="J120" s="28"/>
    </row>
    <row r="121" spans="2:10" s="22" customFormat="1" ht="14.25" customHeight="1">
      <c r="B121" s="28" t="s">
        <v>304</v>
      </c>
      <c r="C121" s="28"/>
      <c r="D121" s="28"/>
      <c r="E121" s="28"/>
      <c r="F121" s="28"/>
      <c r="G121" s="28"/>
      <c r="H121" s="28"/>
      <c r="I121" s="28"/>
      <c r="J121" s="28"/>
    </row>
    <row r="122" spans="2:10" s="22" customFormat="1" ht="17.25" customHeight="1"/>
    <row r="123" spans="2:10" s="22" customFormat="1" ht="17.25" customHeight="1"/>
    <row r="124" spans="2:10" s="22" customFormat="1" ht="17.25" customHeight="1"/>
    <row r="125" spans="2:10" s="22" customFormat="1" ht="17.25" customHeight="1"/>
    <row r="126" spans="2:10" s="22" customFormat="1" ht="17.25" customHeight="1"/>
    <row r="127" spans="2:10" s="22" customFormat="1" ht="12.75"/>
    <row r="128" spans="2:10" s="22" customFormat="1" ht="12.75"/>
    <row r="129" s="22" customFormat="1" ht="12.75"/>
    <row r="130" s="22" customFormat="1" ht="12.75"/>
    <row r="131" s="22" customFormat="1" ht="12.75"/>
    <row r="132" s="22" customFormat="1" ht="12.75"/>
    <row r="133" s="22" customFormat="1" ht="12.75"/>
    <row r="134" s="22" customFormat="1" ht="12.75"/>
    <row r="135" s="22" customFormat="1" ht="12.75"/>
    <row r="136" s="22" customFormat="1" ht="12.75"/>
    <row r="137" s="22" customFormat="1" ht="12.75"/>
    <row r="138" s="22" customFormat="1" ht="12.75"/>
    <row r="139" s="22" customFormat="1" ht="12.75"/>
    <row r="140" s="22" customFormat="1" ht="12.75"/>
    <row r="141" s="22" customFormat="1" ht="12.75"/>
    <row r="142" s="22" customFormat="1" ht="12.75"/>
    <row r="143" s="22" customFormat="1" ht="12.75"/>
    <row r="144" s="22" customFormat="1" ht="12.75"/>
    <row r="145" s="22" customFormat="1" ht="12.75"/>
    <row r="146" s="22" customFormat="1" ht="12.75"/>
    <row r="147" s="22" customFormat="1" ht="12.75"/>
    <row r="148" s="22" customFormat="1" ht="12.75"/>
    <row r="149" s="22" customFormat="1" ht="12.75"/>
    <row r="150" s="22" customFormat="1" ht="12.75"/>
    <row r="151" s="22" customFormat="1" ht="12.75"/>
    <row r="152" s="22" customFormat="1" ht="12.75"/>
    <row r="153" s="22" customFormat="1" ht="12.75"/>
    <row r="154" s="22" customFormat="1" ht="12.75"/>
    <row r="155" s="22" customFormat="1" ht="12.75"/>
    <row r="156" s="22" customFormat="1" ht="12.75"/>
    <row r="157" s="22" customFormat="1" ht="12.75"/>
    <row r="158" s="22" customFormat="1" ht="12.75"/>
    <row r="159" s="22" customFormat="1" ht="12.75"/>
    <row r="160" s="22" customFormat="1" ht="12.75"/>
    <row r="161" s="22" customFormat="1" ht="12.75"/>
    <row r="162" s="22" customFormat="1" ht="12.75"/>
    <row r="163" s="22" customFormat="1" ht="12.75"/>
    <row r="164" s="22" customFormat="1" ht="12.75"/>
    <row r="165" s="22" customFormat="1" ht="12.75"/>
    <row r="166" s="22" customFormat="1" ht="12.75"/>
    <row r="167" s="22" customFormat="1" ht="12.75"/>
    <row r="168" s="22" customFormat="1" ht="12.75"/>
    <row r="169" s="22" customFormat="1" ht="12.75"/>
    <row r="170" s="22" customFormat="1" ht="12.75"/>
    <row r="171" s="22" customFormat="1" ht="12.75"/>
    <row r="172" s="22" customFormat="1" ht="12.75"/>
    <row r="173" s="22" customFormat="1" ht="12.75"/>
    <row r="174" s="22" customFormat="1" ht="12.75"/>
    <row r="175" s="22" customFormat="1" ht="12.75"/>
    <row r="176" s="22" customFormat="1" ht="12.75"/>
    <row r="177" s="22" customFormat="1" ht="12.75"/>
    <row r="178" s="22" customFormat="1" ht="12.75"/>
    <row r="179" s="22" customFormat="1" ht="12.75"/>
    <row r="180" s="22" customFormat="1" ht="12.75"/>
    <row r="181" s="22" customFormat="1" ht="12.75"/>
    <row r="182" s="22" customFormat="1" ht="12.75"/>
    <row r="183" s="22" customFormat="1" ht="12.75"/>
    <row r="184" s="22" customFormat="1" ht="12.75"/>
    <row r="185" s="22" customFormat="1" ht="12.75"/>
    <row r="186" s="22" customFormat="1" ht="12.75"/>
    <row r="187" s="22" customFormat="1" ht="12.75"/>
    <row r="188" s="22" customFormat="1" ht="12.75"/>
    <row r="189" s="22" customFormat="1" ht="12.75"/>
    <row r="190" s="22" customFormat="1" ht="12.75"/>
    <row r="191" s="22" customFormat="1" ht="12.75"/>
    <row r="192" s="22" customFormat="1" ht="12.75"/>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sheetData>
  <sheetProtection password="D3A7" sheet="1" formatCells="0" formatColumns="0" formatRows="0" insertColumns="0" insertRows="0" deleteColumns="0" deleteRows="0"/>
  <protectedRanges>
    <protectedRange sqref="I5 G8 D11 D17 D20 D23 D26 G27 D28:D29 D31 G32 D51:J54 I35 D46:J47 D85:J85 D70:D71 D74:D75 D78 D81 D57:J57 D88 D91 I107 I109 D33 D40:D42 D36:D37 D60:D62 D65:D67 D84" name="範囲1"/>
  </protectedRanges>
  <mergeCells count="88">
    <mergeCell ref="I109:J109"/>
    <mergeCell ref="H116:J116"/>
    <mergeCell ref="H117:J117"/>
    <mergeCell ref="H118:J118"/>
    <mergeCell ref="B101:J101"/>
    <mergeCell ref="B102:J102"/>
    <mergeCell ref="C103:J103"/>
    <mergeCell ref="B104:J104"/>
    <mergeCell ref="C105:J105"/>
    <mergeCell ref="I107:J107"/>
    <mergeCell ref="C100:J100"/>
    <mergeCell ref="D85:J85"/>
    <mergeCell ref="C87:H87"/>
    <mergeCell ref="D88:J88"/>
    <mergeCell ref="C90:H90"/>
    <mergeCell ref="D91:J91"/>
    <mergeCell ref="B93:F93"/>
    <mergeCell ref="C94:F94"/>
    <mergeCell ref="B96:J96"/>
    <mergeCell ref="C97:I97"/>
    <mergeCell ref="B98:J98"/>
    <mergeCell ref="C99:J99"/>
    <mergeCell ref="D84:J84"/>
    <mergeCell ref="C69:I69"/>
    <mergeCell ref="D70:J70"/>
    <mergeCell ref="D71:J71"/>
    <mergeCell ref="C73:H73"/>
    <mergeCell ref="D74:J74"/>
    <mergeCell ref="D75:J75"/>
    <mergeCell ref="C77:H77"/>
    <mergeCell ref="D78:J78"/>
    <mergeCell ref="C80:H80"/>
    <mergeCell ref="D81:J81"/>
    <mergeCell ref="C83:H83"/>
    <mergeCell ref="D67:J67"/>
    <mergeCell ref="D53:J53"/>
    <mergeCell ref="D54:J54"/>
    <mergeCell ref="C56:J56"/>
    <mergeCell ref="D57:J57"/>
    <mergeCell ref="C59:J59"/>
    <mergeCell ref="D60:J60"/>
    <mergeCell ref="D61:J61"/>
    <mergeCell ref="D62:J62"/>
    <mergeCell ref="C64:I64"/>
    <mergeCell ref="D65:J65"/>
    <mergeCell ref="D66:J66"/>
    <mergeCell ref="D52:J52"/>
    <mergeCell ref="C39:I39"/>
    <mergeCell ref="D40:J40"/>
    <mergeCell ref="D41:J41"/>
    <mergeCell ref="D42:J42"/>
    <mergeCell ref="C44:J44"/>
    <mergeCell ref="D45:I45"/>
    <mergeCell ref="D46:J46"/>
    <mergeCell ref="D47:J47"/>
    <mergeCell ref="C49:J49"/>
    <mergeCell ref="D50:I50"/>
    <mergeCell ref="D51:J51"/>
    <mergeCell ref="D37:J37"/>
    <mergeCell ref="E26:F26"/>
    <mergeCell ref="D27:F27"/>
    <mergeCell ref="G27:J27"/>
    <mergeCell ref="D28:J28"/>
    <mergeCell ref="D29:J29"/>
    <mergeCell ref="E31:G31"/>
    <mergeCell ref="D32:F32"/>
    <mergeCell ref="G32:J32"/>
    <mergeCell ref="D33:J33"/>
    <mergeCell ref="I35:J35"/>
    <mergeCell ref="D36:J36"/>
    <mergeCell ref="C25:I25"/>
    <mergeCell ref="B9:J9"/>
    <mergeCell ref="B10:I10"/>
    <mergeCell ref="D11:J11"/>
    <mergeCell ref="B13:I13"/>
    <mergeCell ref="B15:I15"/>
    <mergeCell ref="C16:I16"/>
    <mergeCell ref="D17:J17"/>
    <mergeCell ref="C19:I19"/>
    <mergeCell ref="D20:J20"/>
    <mergeCell ref="C22:I22"/>
    <mergeCell ref="D23:J23"/>
    <mergeCell ref="G8:J8"/>
    <mergeCell ref="E2:I2"/>
    <mergeCell ref="B3:J3"/>
    <mergeCell ref="E5:H5"/>
    <mergeCell ref="I5:J5"/>
    <mergeCell ref="B7:H7"/>
  </mergeCells>
  <phoneticPr fontId="4"/>
  <printOptions horizontalCentered="1"/>
  <pageMargins left="0.51181102362204722" right="0.51181102362204722" top="0.55118110236220474" bottom="0.55118110236220474" header="0.31496062992125984" footer="0.31496062992125984"/>
  <pageSetup paperSize="9" scale="90" fitToHeight="2" orientation="portrait" r:id="rId1"/>
  <headerFooter>
    <oddHeader xml:space="preserve">&amp;R
</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L38"/>
  <sheetViews>
    <sheetView view="pageBreakPreview" topLeftCell="A17" zoomScaleNormal="100" zoomScaleSheetLayoutView="100" workbookViewId="0">
      <selection activeCell="AL5" sqref="AL5"/>
    </sheetView>
  </sheetViews>
  <sheetFormatPr defaultColWidth="2.625" defaultRowHeight="15" customHeight="1"/>
  <cols>
    <col min="1" max="3" width="2.625" style="1"/>
    <col min="4" max="4" width="2.625" style="1" customWidth="1"/>
    <col min="5" max="34" width="2.625" style="1"/>
    <col min="35" max="35" width="3.375" style="1" customWidth="1"/>
    <col min="36" max="36" width="5" style="1" customWidth="1"/>
    <col min="37" max="37" width="5.625" style="1" customWidth="1"/>
    <col min="38" max="38" width="25.375" style="1" customWidth="1"/>
    <col min="39" max="16384" width="2.625" style="1"/>
  </cols>
  <sheetData>
    <row r="1" spans="3:38" ht="19.7" customHeight="1">
      <c r="X1" s="89" t="s">
        <v>59</v>
      </c>
      <c r="Y1" s="89"/>
      <c r="Z1" s="89"/>
      <c r="AA1" s="89"/>
      <c r="AB1" s="89"/>
      <c r="AC1" s="89"/>
      <c r="AD1" s="89"/>
      <c r="AE1" s="89"/>
      <c r="AF1" s="89"/>
    </row>
    <row r="2" spans="3:38" ht="19.7" customHeight="1">
      <c r="W2" s="132">
        <f>IF(AL2="","",AL2)</f>
        <v>2020</v>
      </c>
      <c r="X2" s="132"/>
      <c r="Y2" s="132"/>
      <c r="Z2" s="32" t="s">
        <v>1</v>
      </c>
      <c r="AA2" s="132">
        <f>IF(AL3="","",AL3)</f>
        <v>6</v>
      </c>
      <c r="AB2" s="132"/>
      <c r="AC2" s="32" t="s">
        <v>2</v>
      </c>
      <c r="AD2" s="132">
        <f>IF(AL4="","",AL4)</f>
        <v>15</v>
      </c>
      <c r="AE2" s="132"/>
      <c r="AF2" s="32" t="s">
        <v>3</v>
      </c>
      <c r="AI2" s="1" t="s">
        <v>170</v>
      </c>
      <c r="AK2" s="42" t="s">
        <v>157</v>
      </c>
      <c r="AL2" s="44">
        <v>2020</v>
      </c>
    </row>
    <row r="3" spans="3:38" ht="19.7" customHeight="1">
      <c r="X3" s="30"/>
      <c r="Y3" s="30"/>
      <c r="Z3" s="32"/>
      <c r="AA3" s="30"/>
      <c r="AB3" s="30"/>
      <c r="AC3" s="32"/>
      <c r="AD3" s="30"/>
      <c r="AE3" s="30"/>
      <c r="AF3" s="32"/>
      <c r="AK3" s="42" t="s">
        <v>171</v>
      </c>
      <c r="AL3" s="44">
        <v>6</v>
      </c>
    </row>
    <row r="4" spans="3:38" ht="19.7" customHeight="1">
      <c r="C4" s="3"/>
      <c r="D4" s="3"/>
      <c r="E4" s="3"/>
      <c r="F4" s="3"/>
      <c r="G4" s="3"/>
      <c r="H4" s="3"/>
      <c r="I4" s="3"/>
      <c r="J4" s="3"/>
      <c r="K4" s="3"/>
      <c r="L4" s="3"/>
      <c r="M4" s="3"/>
      <c r="N4" s="3"/>
      <c r="O4" s="3"/>
      <c r="P4" s="3"/>
      <c r="Q4" s="3"/>
      <c r="AK4" s="42" t="s">
        <v>172</v>
      </c>
      <c r="AL4" s="44">
        <v>15</v>
      </c>
    </row>
    <row r="5" spans="3:38" ht="19.7" customHeight="1">
      <c r="C5" s="3" t="s">
        <v>74</v>
      </c>
      <c r="D5" s="3"/>
      <c r="E5" s="3"/>
      <c r="F5" s="3"/>
      <c r="G5" s="3"/>
      <c r="H5" s="3"/>
      <c r="I5" s="3"/>
      <c r="J5" s="3"/>
      <c r="K5" s="3"/>
      <c r="L5" s="3"/>
      <c r="M5" s="3"/>
      <c r="N5" s="3"/>
      <c r="O5" s="3"/>
      <c r="P5" s="3"/>
      <c r="Q5" s="3"/>
      <c r="R5" s="3"/>
      <c r="S5" s="4"/>
    </row>
    <row r="6" spans="3:38" ht="19.7" customHeight="1">
      <c r="C6" s="3"/>
      <c r="D6" s="3"/>
      <c r="E6" s="3"/>
      <c r="F6" s="3"/>
      <c r="G6" s="3"/>
      <c r="H6" s="3"/>
      <c r="I6" s="3"/>
      <c r="J6" s="38"/>
      <c r="K6" s="38"/>
      <c r="L6" s="38"/>
      <c r="M6" s="38"/>
      <c r="O6" s="3"/>
      <c r="P6" s="3"/>
      <c r="Q6" s="3"/>
    </row>
    <row r="7" spans="3:38" ht="19.7" customHeight="1">
      <c r="R7" s="83" t="s">
        <v>4</v>
      </c>
      <c r="S7" s="83"/>
      <c r="T7" s="83"/>
      <c r="U7" s="83" t="str">
        <f>'8-1（申請書、入力欄）'!AL5</f>
        <v>（株）MHLW商事</v>
      </c>
      <c r="V7" s="83"/>
      <c r="W7" s="83"/>
      <c r="X7" s="83"/>
      <c r="Y7" s="83"/>
      <c r="Z7" s="83"/>
      <c r="AA7" s="83"/>
      <c r="AB7" s="83"/>
      <c r="AC7" s="83"/>
      <c r="AD7" s="83"/>
      <c r="AE7" s="83"/>
      <c r="AF7" s="83"/>
      <c r="AG7" s="83"/>
      <c r="AH7" s="83"/>
    </row>
    <row r="8" spans="3:38" ht="19.7" customHeight="1">
      <c r="R8" s="83"/>
      <c r="S8" s="83"/>
      <c r="T8" s="83"/>
      <c r="U8" s="83"/>
      <c r="V8" s="83"/>
      <c r="W8" s="83"/>
      <c r="X8" s="83"/>
      <c r="Y8" s="83"/>
      <c r="Z8" s="83"/>
      <c r="AA8" s="83"/>
      <c r="AB8" s="83"/>
      <c r="AC8" s="83"/>
      <c r="AD8" s="83"/>
      <c r="AE8" s="83"/>
      <c r="AF8" s="83"/>
      <c r="AG8" s="83"/>
      <c r="AH8" s="83"/>
    </row>
    <row r="9" spans="3:38" ht="19.7" customHeight="1">
      <c r="R9" s="84" t="s">
        <v>169</v>
      </c>
      <c r="S9" s="84"/>
      <c r="T9" s="84"/>
      <c r="U9" s="91" t="str">
        <f>'8-1（申請書、入力欄）'!AL6</f>
        <v>北海道□□市○○</v>
      </c>
      <c r="V9" s="91"/>
      <c r="W9" s="91"/>
      <c r="X9" s="91"/>
      <c r="Y9" s="91"/>
      <c r="Z9" s="91"/>
      <c r="AA9" s="91"/>
      <c r="AB9" s="91"/>
      <c r="AC9" s="91"/>
      <c r="AD9" s="91"/>
      <c r="AE9" s="91"/>
      <c r="AF9" s="91"/>
      <c r="AG9" s="91"/>
      <c r="AH9" s="91"/>
    </row>
    <row r="10" spans="3:38" ht="19.7" customHeight="1">
      <c r="R10" s="84"/>
      <c r="S10" s="84"/>
      <c r="T10" s="84"/>
      <c r="U10" s="91"/>
      <c r="V10" s="91"/>
      <c r="W10" s="91"/>
      <c r="X10" s="91"/>
      <c r="Y10" s="91"/>
      <c r="Z10" s="91"/>
      <c r="AA10" s="91"/>
      <c r="AB10" s="91"/>
      <c r="AC10" s="91"/>
      <c r="AD10" s="91"/>
      <c r="AE10" s="91"/>
      <c r="AF10" s="91"/>
      <c r="AG10" s="91"/>
      <c r="AH10" s="91"/>
    </row>
    <row r="11" spans="3:38" ht="19.7" customHeight="1">
      <c r="C11" s="5"/>
      <c r="D11" s="5"/>
      <c r="E11" s="5"/>
      <c r="F11" s="5"/>
      <c r="G11" s="5"/>
      <c r="H11" s="5"/>
      <c r="I11" s="5"/>
      <c r="J11" s="5"/>
      <c r="K11" s="5"/>
      <c r="L11" s="5"/>
      <c r="M11" s="5"/>
      <c r="N11" s="5"/>
      <c r="O11" s="5"/>
      <c r="P11" s="5"/>
      <c r="Q11" s="5"/>
      <c r="R11" s="5" t="s">
        <v>5</v>
      </c>
      <c r="S11" s="5"/>
      <c r="U11" s="5" t="str">
        <f>'8-1（申請書、入力欄）'!AL7&amp;"  "&amp;'8-1（申請書、入力欄）'!AL8</f>
        <v>代表取締役社長  甲乙花子</v>
      </c>
      <c r="V11" s="5"/>
      <c r="W11" s="5"/>
      <c r="X11" s="5"/>
      <c r="Y11" s="5"/>
      <c r="Z11" s="5"/>
      <c r="AA11" s="5"/>
      <c r="AB11" s="5"/>
      <c r="AC11" s="5"/>
      <c r="AD11" s="5"/>
      <c r="AE11" s="5"/>
      <c r="AH11" s="1" t="s">
        <v>108</v>
      </c>
    </row>
    <row r="12" spans="3:38" ht="19.7" customHeight="1">
      <c r="Q12" s="1" t="s">
        <v>6</v>
      </c>
      <c r="U12" s="1" t="str">
        <f>'8-1（申請書、入力欄）'!AL9</f>
        <v>09-8765-4321</v>
      </c>
    </row>
    <row r="13" spans="3:38" ht="19.7" customHeight="1">
      <c r="W13" s="32" t="s">
        <v>60</v>
      </c>
    </row>
    <row r="14" spans="3:38" ht="19.7" customHeight="1">
      <c r="W14" s="32"/>
    </row>
    <row r="15" spans="3:38" ht="19.7" customHeight="1">
      <c r="W15" s="32"/>
    </row>
    <row r="16" spans="3:38" ht="19.7" customHeight="1">
      <c r="C16" s="100" t="s">
        <v>61</v>
      </c>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L16" s="9"/>
    </row>
    <row r="17" spans="2:38" ht="19.7" customHeight="1">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L17" s="9"/>
    </row>
    <row r="18" spans="2:38" s="4" customFormat="1" ht="18.75" customHeight="1">
      <c r="C18" s="100">
        <f>'8-1（申請書、入力欄）'!AL3</f>
        <v>6</v>
      </c>
      <c r="D18" s="100"/>
      <c r="E18" s="5" t="s">
        <v>104</v>
      </c>
      <c r="F18" s="100">
        <f>'8-1（申請書、入力欄）'!AL4</f>
        <v>6</v>
      </c>
      <c r="G18" s="100"/>
      <c r="H18" s="5" t="s">
        <v>105</v>
      </c>
      <c r="I18" s="5" t="s">
        <v>106</v>
      </c>
      <c r="J18" s="5"/>
      <c r="K18" s="5"/>
      <c r="L18" s="5"/>
      <c r="M18" s="5"/>
      <c r="N18" s="5"/>
      <c r="O18" s="5"/>
      <c r="P18" s="5"/>
      <c r="Q18" s="5"/>
      <c r="R18" s="5"/>
      <c r="S18" s="5"/>
      <c r="T18" s="5"/>
      <c r="U18" s="5"/>
      <c r="V18" s="5"/>
      <c r="W18" s="5"/>
      <c r="X18" s="5"/>
      <c r="Y18" s="5"/>
      <c r="Z18" s="5"/>
      <c r="AA18" s="5"/>
      <c r="AB18" s="5"/>
      <c r="AC18" s="5"/>
      <c r="AD18" s="5"/>
      <c r="AE18" s="5"/>
      <c r="AF18" s="5"/>
      <c r="AL18" s="11"/>
    </row>
    <row r="19" spans="2:38" s="4" customFormat="1" ht="18.75" customHeight="1">
      <c r="C19" s="5" t="s">
        <v>107</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L19" s="11"/>
    </row>
    <row r="20" spans="2:38" ht="19.5" customHeight="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L20" s="9"/>
    </row>
    <row r="21" spans="2:38" ht="19.7" customHeight="1">
      <c r="C21" s="101" t="s">
        <v>9</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4"/>
      <c r="AH21" s="4"/>
      <c r="AL21" s="9"/>
    </row>
    <row r="22" spans="2:38" ht="19.7" customHeight="1">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4"/>
      <c r="AH22" s="4"/>
      <c r="AL22" s="9"/>
    </row>
    <row r="23" spans="2:38" ht="19.7" customHeight="1">
      <c r="B23" s="1" t="s">
        <v>62</v>
      </c>
      <c r="AL23" s="9"/>
    </row>
    <row r="24" spans="2:38" ht="32.25" customHeight="1">
      <c r="C24" s="47" t="s">
        <v>210</v>
      </c>
      <c r="D24" s="131" t="s">
        <v>116</v>
      </c>
      <c r="E24" s="131"/>
      <c r="F24" s="131"/>
      <c r="G24" s="131"/>
      <c r="H24" s="131"/>
      <c r="I24" s="131"/>
      <c r="J24" s="131"/>
      <c r="K24" s="49" t="s">
        <v>201</v>
      </c>
      <c r="L24" s="131" t="s">
        <v>117</v>
      </c>
      <c r="M24" s="131"/>
      <c r="N24" s="131"/>
      <c r="O24" s="131"/>
      <c r="P24" s="131"/>
      <c r="Q24" s="131"/>
      <c r="R24" s="131"/>
      <c r="S24" s="49" t="s">
        <v>188</v>
      </c>
      <c r="T24" s="131" t="s">
        <v>118</v>
      </c>
      <c r="U24" s="131"/>
      <c r="V24" s="131"/>
      <c r="W24" s="131"/>
      <c r="X24" s="131"/>
      <c r="Y24" s="131"/>
      <c r="Z24" s="131"/>
      <c r="AA24" s="49" t="s">
        <v>211</v>
      </c>
      <c r="AB24" s="131" t="s">
        <v>119</v>
      </c>
      <c r="AC24" s="131"/>
      <c r="AD24" s="131"/>
      <c r="AE24" s="131"/>
      <c r="AF24" s="131"/>
      <c r="AG24" s="131"/>
      <c r="AH24" s="131"/>
      <c r="AJ24" s="46" t="s">
        <v>329</v>
      </c>
    </row>
    <row r="25" spans="2:38" ht="32.25" customHeight="1">
      <c r="C25" s="47" t="s">
        <v>212</v>
      </c>
      <c r="D25" s="131" t="s">
        <v>120</v>
      </c>
      <c r="E25" s="131"/>
      <c r="F25" s="131"/>
      <c r="G25" s="131"/>
      <c r="H25" s="131"/>
      <c r="I25" s="131"/>
      <c r="J25" s="131"/>
      <c r="K25" s="50" t="s">
        <v>189</v>
      </c>
      <c r="L25" s="131" t="s">
        <v>121</v>
      </c>
      <c r="M25" s="131"/>
      <c r="N25" s="131"/>
      <c r="O25" s="131"/>
      <c r="P25" s="131"/>
      <c r="Q25" s="131"/>
      <c r="R25" s="131"/>
      <c r="S25" s="50" t="s">
        <v>184</v>
      </c>
      <c r="T25" s="131" t="s">
        <v>122</v>
      </c>
      <c r="U25" s="131"/>
      <c r="V25" s="131"/>
      <c r="W25" s="131"/>
      <c r="X25" s="131"/>
      <c r="Y25" s="131"/>
      <c r="Z25" s="131"/>
      <c r="AA25" s="50" t="s">
        <v>204</v>
      </c>
      <c r="AB25" s="131" t="s">
        <v>123</v>
      </c>
      <c r="AC25" s="131"/>
      <c r="AD25" s="131"/>
      <c r="AE25" s="131"/>
      <c r="AF25" s="131"/>
      <c r="AG25" s="131"/>
      <c r="AH25" s="131"/>
      <c r="AK25" s="51" t="s">
        <v>227</v>
      </c>
      <c r="AL25" s="9"/>
    </row>
    <row r="26" spans="2:38" ht="32.25" customHeight="1">
      <c r="C26" s="47" t="s">
        <v>185</v>
      </c>
      <c r="D26" s="131" t="s">
        <v>124</v>
      </c>
      <c r="E26" s="131"/>
      <c r="F26" s="131"/>
      <c r="G26" s="131"/>
      <c r="H26" s="131"/>
      <c r="I26" s="131"/>
      <c r="J26" s="131"/>
      <c r="K26" s="49" t="s">
        <v>202</v>
      </c>
      <c r="L26" s="131" t="s">
        <v>125</v>
      </c>
      <c r="M26" s="131"/>
      <c r="N26" s="131"/>
      <c r="O26" s="131"/>
      <c r="P26" s="131"/>
      <c r="Q26" s="131"/>
      <c r="R26" s="131"/>
      <c r="S26" s="49" t="s">
        <v>191</v>
      </c>
      <c r="T26" s="131" t="s">
        <v>126</v>
      </c>
      <c r="U26" s="131"/>
      <c r="V26" s="131"/>
      <c r="W26" s="131"/>
      <c r="X26" s="131"/>
      <c r="Y26" s="131"/>
      <c r="Z26" s="131"/>
      <c r="AA26" s="49" t="s">
        <v>192</v>
      </c>
      <c r="AB26" s="131" t="s">
        <v>127</v>
      </c>
      <c r="AC26" s="131"/>
      <c r="AD26" s="131"/>
      <c r="AE26" s="131"/>
      <c r="AF26" s="131"/>
      <c r="AG26" s="131"/>
      <c r="AH26" s="131"/>
      <c r="AL26" s="9"/>
    </row>
    <row r="27" spans="2:38" ht="32.25" customHeight="1">
      <c r="C27" s="47" t="s">
        <v>205</v>
      </c>
      <c r="D27" s="131" t="s">
        <v>128</v>
      </c>
      <c r="E27" s="131"/>
      <c r="F27" s="131"/>
      <c r="G27" s="131"/>
      <c r="H27" s="131"/>
      <c r="I27" s="131"/>
      <c r="J27" s="131"/>
      <c r="K27" s="49" t="s">
        <v>193</v>
      </c>
      <c r="L27" s="131" t="s">
        <v>129</v>
      </c>
      <c r="M27" s="131"/>
      <c r="N27" s="131"/>
      <c r="O27" s="131"/>
      <c r="P27" s="131"/>
      <c r="Q27" s="131"/>
      <c r="R27" s="131"/>
      <c r="S27" s="49" t="s">
        <v>206</v>
      </c>
      <c r="T27" s="131" t="s">
        <v>130</v>
      </c>
      <c r="U27" s="131"/>
      <c r="V27" s="131"/>
      <c r="W27" s="131"/>
      <c r="X27" s="131"/>
      <c r="Y27" s="131"/>
      <c r="Z27" s="131"/>
      <c r="AA27" s="50" t="s">
        <v>194</v>
      </c>
      <c r="AB27" s="131" t="s">
        <v>131</v>
      </c>
      <c r="AC27" s="131"/>
      <c r="AD27" s="131"/>
      <c r="AE27" s="131"/>
      <c r="AF27" s="131"/>
      <c r="AG27" s="131"/>
      <c r="AH27" s="131"/>
      <c r="AL27" s="9"/>
    </row>
    <row r="28" spans="2:38" ht="32.25" customHeight="1">
      <c r="C28" s="47" t="s">
        <v>213</v>
      </c>
      <c r="D28" s="131" t="s">
        <v>132</v>
      </c>
      <c r="E28" s="131"/>
      <c r="F28" s="131"/>
      <c r="G28" s="131"/>
      <c r="H28" s="131"/>
      <c r="I28" s="131"/>
      <c r="J28" s="131"/>
      <c r="K28" s="49" t="s">
        <v>195</v>
      </c>
      <c r="L28" s="131" t="s">
        <v>133</v>
      </c>
      <c r="M28" s="131"/>
      <c r="N28" s="131"/>
      <c r="O28" s="131"/>
      <c r="P28" s="131"/>
      <c r="Q28" s="131"/>
      <c r="R28" s="131"/>
      <c r="S28" s="49" t="s">
        <v>196</v>
      </c>
      <c r="T28" s="131" t="s">
        <v>134</v>
      </c>
      <c r="U28" s="131"/>
      <c r="V28" s="131"/>
      <c r="W28" s="131"/>
      <c r="X28" s="131"/>
      <c r="Y28" s="131"/>
      <c r="Z28" s="131"/>
      <c r="AA28" s="49" t="s">
        <v>197</v>
      </c>
      <c r="AB28" s="131" t="s">
        <v>135</v>
      </c>
      <c r="AC28" s="131"/>
      <c r="AD28" s="131"/>
      <c r="AE28" s="131"/>
      <c r="AF28" s="131"/>
      <c r="AG28" s="131"/>
      <c r="AH28" s="131"/>
      <c r="AL28" s="9"/>
    </row>
    <row r="29" spans="2:38" ht="19.7" customHeight="1">
      <c r="F29" s="11"/>
      <c r="G29" s="11"/>
      <c r="H29" s="11"/>
      <c r="I29" s="11"/>
      <c r="J29" s="39"/>
      <c r="K29" s="13"/>
      <c r="L29" s="13"/>
      <c r="M29" s="13"/>
      <c r="N29" s="13"/>
      <c r="O29" s="13"/>
      <c r="P29" s="13"/>
      <c r="Q29" s="40"/>
      <c r="R29" s="13"/>
      <c r="S29" s="13"/>
      <c r="T29" s="13"/>
      <c r="U29" s="13"/>
      <c r="V29" s="13"/>
      <c r="W29" s="13"/>
      <c r="X29" s="40"/>
      <c r="Y29" s="13"/>
      <c r="Z29" s="13"/>
      <c r="AA29" s="13"/>
      <c r="AB29" s="13"/>
      <c r="AC29" s="13"/>
      <c r="AD29" s="13"/>
      <c r="AE29" s="13"/>
      <c r="AF29" s="13"/>
      <c r="AL29" s="9"/>
    </row>
    <row r="30" spans="2:38" ht="19.7" customHeight="1">
      <c r="B30" s="1" t="s">
        <v>63</v>
      </c>
      <c r="F30" s="9"/>
      <c r="G30" s="9"/>
      <c r="H30" s="9"/>
      <c r="I30" s="9"/>
      <c r="J30" s="39"/>
      <c r="K30" s="9"/>
      <c r="L30" s="9"/>
      <c r="M30" s="9"/>
      <c r="N30" s="9"/>
      <c r="O30" s="9"/>
      <c r="P30" s="9"/>
      <c r="Q30" s="39"/>
      <c r="R30" s="9"/>
      <c r="S30" s="9"/>
      <c r="T30" s="9"/>
      <c r="U30" s="9"/>
      <c r="V30" s="9"/>
      <c r="W30" s="9"/>
      <c r="X30" s="39"/>
      <c r="Y30" s="9"/>
      <c r="Z30" s="9"/>
      <c r="AA30" s="9"/>
      <c r="AB30" s="9"/>
      <c r="AC30" s="9"/>
      <c r="AD30" s="9"/>
      <c r="AE30" s="9"/>
      <c r="AF30" s="9"/>
      <c r="AL30" s="9"/>
    </row>
    <row r="31" spans="2:38" ht="32.25" customHeight="1">
      <c r="C31" s="48" t="s">
        <v>198</v>
      </c>
      <c r="D31" s="131" t="s">
        <v>109</v>
      </c>
      <c r="E31" s="131"/>
      <c r="F31" s="131"/>
      <c r="G31" s="131"/>
      <c r="H31" s="131"/>
      <c r="I31" s="131"/>
      <c r="K31" s="39" t="s">
        <v>217</v>
      </c>
      <c r="L31" s="131" t="s">
        <v>110</v>
      </c>
      <c r="M31" s="131"/>
      <c r="N31" s="131"/>
      <c r="O31" s="131"/>
      <c r="P31" s="131"/>
      <c r="Q31" s="131"/>
      <c r="S31" s="39" t="s">
        <v>188</v>
      </c>
      <c r="T31" s="131" t="s">
        <v>111</v>
      </c>
      <c r="U31" s="131"/>
      <c r="V31" s="131"/>
      <c r="W31" s="131"/>
      <c r="X31" s="131"/>
      <c r="Y31" s="131"/>
      <c r="AA31" s="39" t="s">
        <v>209</v>
      </c>
      <c r="AB31" s="131" t="s">
        <v>112</v>
      </c>
      <c r="AC31" s="131"/>
      <c r="AD31" s="131"/>
      <c r="AE31" s="131"/>
      <c r="AF31" s="131"/>
      <c r="AG31" s="131"/>
      <c r="AL31" s="9"/>
    </row>
    <row r="32" spans="2:38" ht="32.25" customHeight="1">
      <c r="C32" s="48" t="s">
        <v>214</v>
      </c>
      <c r="D32" s="131" t="s">
        <v>136</v>
      </c>
      <c r="E32" s="131"/>
      <c r="F32" s="131"/>
      <c r="G32" s="131"/>
      <c r="H32" s="131"/>
      <c r="I32" s="131"/>
      <c r="K32" s="40" t="s">
        <v>199</v>
      </c>
      <c r="L32" s="131" t="s">
        <v>137</v>
      </c>
      <c r="M32" s="131"/>
      <c r="N32" s="131"/>
      <c r="O32" s="131"/>
      <c r="P32" s="131"/>
      <c r="Q32" s="131"/>
      <c r="S32" s="40" t="s">
        <v>200</v>
      </c>
      <c r="T32" s="131" t="s">
        <v>138</v>
      </c>
      <c r="U32" s="131"/>
      <c r="V32" s="131"/>
      <c r="W32" s="131"/>
      <c r="X32" s="131"/>
      <c r="Y32" s="131"/>
      <c r="AA32" s="40" t="s">
        <v>215</v>
      </c>
      <c r="AB32" s="131" t="s">
        <v>139</v>
      </c>
      <c r="AC32" s="131"/>
      <c r="AD32" s="131"/>
      <c r="AE32" s="131"/>
      <c r="AF32" s="131"/>
      <c r="AG32" s="131"/>
      <c r="AL32" s="9"/>
    </row>
    <row r="33" spans="3:38" ht="32.25" customHeight="1">
      <c r="C33" s="48" t="s">
        <v>190</v>
      </c>
      <c r="D33" s="131" t="s">
        <v>140</v>
      </c>
      <c r="E33" s="131"/>
      <c r="F33" s="131"/>
      <c r="G33" s="131"/>
      <c r="H33" s="131"/>
      <c r="I33" s="131"/>
      <c r="K33" s="39" t="s">
        <v>216</v>
      </c>
      <c r="L33" s="131" t="s">
        <v>141</v>
      </c>
      <c r="M33" s="131"/>
      <c r="N33" s="131"/>
      <c r="O33" s="131"/>
      <c r="P33" s="131"/>
      <c r="Q33" s="131"/>
      <c r="S33" s="39" t="s">
        <v>191</v>
      </c>
      <c r="T33" s="131" t="s">
        <v>142</v>
      </c>
      <c r="U33" s="131"/>
      <c r="V33" s="131"/>
      <c r="W33" s="131"/>
      <c r="X33" s="131"/>
      <c r="Y33" s="131"/>
      <c r="AA33" s="39" t="s">
        <v>192</v>
      </c>
      <c r="AB33" s="131" t="s">
        <v>143</v>
      </c>
      <c r="AC33" s="131"/>
      <c r="AD33" s="131"/>
      <c r="AE33" s="131"/>
      <c r="AF33" s="131"/>
      <c r="AG33" s="131"/>
      <c r="AL33" s="9"/>
    </row>
    <row r="34" spans="3:38" ht="32.25" customHeight="1">
      <c r="C34" s="48" t="s">
        <v>186</v>
      </c>
      <c r="D34" s="131" t="s">
        <v>144</v>
      </c>
      <c r="E34" s="131"/>
      <c r="F34" s="131"/>
      <c r="G34" s="131"/>
      <c r="H34" s="131"/>
      <c r="I34" s="131"/>
      <c r="K34" s="39" t="s">
        <v>187</v>
      </c>
      <c r="L34" s="131" t="s">
        <v>145</v>
      </c>
      <c r="M34" s="131"/>
      <c r="N34" s="131"/>
      <c r="O34" s="131"/>
      <c r="P34" s="131"/>
      <c r="Q34" s="131"/>
      <c r="S34" s="39" t="s">
        <v>203</v>
      </c>
      <c r="T34" s="131" t="s">
        <v>146</v>
      </c>
      <c r="U34" s="131"/>
      <c r="V34" s="131"/>
      <c r="W34" s="131"/>
      <c r="X34" s="131"/>
      <c r="Y34" s="131"/>
      <c r="AA34" s="40" t="s">
        <v>207</v>
      </c>
      <c r="AB34" s="131" t="s">
        <v>147</v>
      </c>
      <c r="AC34" s="131"/>
      <c r="AD34" s="131"/>
      <c r="AE34" s="131"/>
      <c r="AF34" s="131"/>
      <c r="AG34" s="131"/>
      <c r="AL34" s="9"/>
    </row>
    <row r="35" spans="3:38" ht="32.25" customHeight="1">
      <c r="C35" s="48" t="s">
        <v>218</v>
      </c>
      <c r="D35" s="131" t="s">
        <v>148</v>
      </c>
      <c r="E35" s="131"/>
      <c r="F35" s="131"/>
      <c r="G35" s="131"/>
      <c r="H35" s="131"/>
      <c r="I35" s="131"/>
      <c r="K35" s="39" t="s">
        <v>219</v>
      </c>
      <c r="L35" s="131" t="s">
        <v>149</v>
      </c>
      <c r="M35" s="131"/>
      <c r="N35" s="131"/>
      <c r="O35" s="131"/>
      <c r="P35" s="131"/>
      <c r="Q35" s="131"/>
      <c r="S35" s="39" t="s">
        <v>208</v>
      </c>
      <c r="T35" s="131" t="s">
        <v>150</v>
      </c>
      <c r="U35" s="131"/>
      <c r="V35" s="131"/>
      <c r="W35" s="131"/>
      <c r="X35" s="131"/>
      <c r="Y35" s="131"/>
      <c r="AA35" s="39" t="s">
        <v>197</v>
      </c>
      <c r="AB35" s="131" t="s">
        <v>151</v>
      </c>
      <c r="AC35" s="131"/>
      <c r="AD35" s="131"/>
      <c r="AE35" s="131"/>
      <c r="AF35" s="131"/>
      <c r="AG35" s="131"/>
      <c r="AL35" s="9"/>
    </row>
    <row r="36" spans="3:38" ht="19.7" customHeight="1">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L36" s="9"/>
    </row>
    <row r="37" spans="3:38" ht="15" customHeight="1">
      <c r="AL37" s="9"/>
    </row>
    <row r="38" spans="3:38" ht="15" customHeight="1">
      <c r="AL38" s="9"/>
    </row>
  </sheetData>
  <mergeCells count="52">
    <mergeCell ref="R9:T10"/>
    <mergeCell ref="U9:AH10"/>
    <mergeCell ref="X1:AF1"/>
    <mergeCell ref="AA2:AB2"/>
    <mergeCell ref="AD2:AE2"/>
    <mergeCell ref="W2:Y2"/>
    <mergeCell ref="R7:T8"/>
    <mergeCell ref="U7:AH8"/>
    <mergeCell ref="C16:AF16"/>
    <mergeCell ref="C21:AF21"/>
    <mergeCell ref="C18:D18"/>
    <mergeCell ref="F18:G18"/>
    <mergeCell ref="D24:J24"/>
    <mergeCell ref="T24:Z24"/>
    <mergeCell ref="AB24:AH24"/>
    <mergeCell ref="L24:R24"/>
    <mergeCell ref="D35:I35"/>
    <mergeCell ref="D32:I32"/>
    <mergeCell ref="D33:I33"/>
    <mergeCell ref="D34:I34"/>
    <mergeCell ref="T28:Z28"/>
    <mergeCell ref="AB27:AH27"/>
    <mergeCell ref="AB28:AH28"/>
    <mergeCell ref="D31:I31"/>
    <mergeCell ref="D28:J28"/>
    <mergeCell ref="T27:Z27"/>
    <mergeCell ref="AB31:AG31"/>
    <mergeCell ref="L28:R28"/>
    <mergeCell ref="T31:Y31"/>
    <mergeCell ref="L31:Q31"/>
    <mergeCell ref="D27:J27"/>
    <mergeCell ref="L27:R27"/>
    <mergeCell ref="D25:J25"/>
    <mergeCell ref="L25:R25"/>
    <mergeCell ref="AB25:AH25"/>
    <mergeCell ref="T25:Z25"/>
    <mergeCell ref="T26:Z26"/>
    <mergeCell ref="L26:R26"/>
    <mergeCell ref="AB26:AH26"/>
    <mergeCell ref="D26:J26"/>
    <mergeCell ref="AB32:AG32"/>
    <mergeCell ref="L33:Q33"/>
    <mergeCell ref="L34:Q34"/>
    <mergeCell ref="T32:Y32"/>
    <mergeCell ref="L35:Q35"/>
    <mergeCell ref="T33:Y33"/>
    <mergeCell ref="T34:Y34"/>
    <mergeCell ref="T35:Y35"/>
    <mergeCell ref="L32:Q32"/>
    <mergeCell ref="AB33:AG33"/>
    <mergeCell ref="AB34:AG34"/>
    <mergeCell ref="AB35:AG35"/>
  </mergeCells>
  <phoneticPr fontId="4"/>
  <pageMargins left="0.70866141732283472" right="0.70866141732283472" top="0.74803149606299213" bottom="0.74803149606299213" header="0.31496062992125984" footer="0.31496062992125984"/>
  <pageSetup paperSize="9" scale="95" orientation="portrait" horizontalDpi="300" verticalDpi="300" r:id="rId1"/>
  <ignoredErrors>
    <ignoredError sqref="W2:AE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8-1（申請書、入力欄）</vt:lpstr>
      <vt:lpstr>新9-1</vt:lpstr>
      <vt:lpstr>8-2（届出書、入力欄）</vt:lpstr>
      <vt:lpstr>'8-1（申請書、入力欄）'!OLE_LINK1</vt:lpstr>
      <vt:lpstr>'8-1（申請書、入力欄）'!OLE_LINK2</vt:lpstr>
      <vt:lpstr>'8-1（申請書、入力欄）'!Print_Area</vt:lpstr>
      <vt:lpstr>'8-2（届出書、入力欄）'!Print_Area</vt:lpstr>
      <vt:lpstr>'新9-1'!Print_Area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瑠衣</dc:creator>
  <cp:lastModifiedBy>倉本　健一</cp:lastModifiedBy>
  <cp:lastPrinted>2020-06-15T01:30:26Z</cp:lastPrinted>
  <dcterms:created xsi:type="dcterms:W3CDTF">2014-11-17T01:36:42Z</dcterms:created>
  <dcterms:modified xsi:type="dcterms:W3CDTF">2020-06-15T07:53:56Z</dcterms:modified>
</cp:coreProperties>
</file>