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defaultThemeVersion="124226"/>
  <xr:revisionPtr revIDLastSave="0" documentId="8_{01CC171C-91BC-4D3E-BAF9-AEE2AE1602B3}" xr6:coauthVersionLast="47" xr6:coauthVersionMax="47" xr10:uidLastSave="{00000000-0000-0000-0000-000000000000}"/>
  <bookViews>
    <workbookView xWindow="28680" yWindow="-120" windowWidth="29040" windowHeight="15840" firstSheet="1" activeTab="1" xr2:uid="{00000000-000D-0000-FFFF-FFFF00000000}"/>
  </bookViews>
  <sheets>
    <sheet name="DB" sheetId="11" state="hidden" r:id="rId1"/>
    <sheet name="1頁" sheetId="10" r:id="rId2"/>
    <sheet name="2～5頁" sheetId="9" r:id="rId3"/>
  </sheets>
  <definedNames>
    <definedName name="_xlnm.Print_Area" localSheetId="1">'1頁'!$A$1:$V$56</definedName>
    <definedName name="_xlnm.Print_Area" localSheetId="2">'2～5頁'!$A$1:$V$205</definedName>
    <definedName name="_xlnm.Print_Titles" localSheetId="2">'2～5頁'!$6:$7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9" l="1"/>
  <c r="X146" i="9"/>
  <c r="M7" i="9"/>
  <c r="L7" i="9"/>
  <c r="K7" i="9"/>
  <c r="J7" i="9"/>
  <c r="I7" i="9"/>
  <c r="H7" i="9"/>
  <c r="G7" i="9"/>
  <c r="AB1313" i="11"/>
  <c r="AA1313" i="11"/>
  <c r="Z1313" i="11"/>
  <c r="Y1313" i="11"/>
  <c r="AB1312" i="11"/>
  <c r="AA1312" i="11"/>
  <c r="Z1312" i="11"/>
  <c r="Y1312" i="11"/>
  <c r="AB1311" i="11"/>
  <c r="AA1311" i="11"/>
  <c r="Z1311" i="11"/>
  <c r="Y1311" i="11"/>
  <c r="AB1310" i="11"/>
  <c r="AA1310" i="11"/>
  <c r="Z1310" i="11"/>
  <c r="Y1310" i="11"/>
  <c r="AB1309" i="11"/>
  <c r="AA1309" i="11"/>
  <c r="Z1309" i="11"/>
  <c r="Y1309" i="11"/>
  <c r="AB1308" i="11"/>
  <c r="AA1308" i="11"/>
  <c r="Z1308" i="11"/>
  <c r="Y1308" i="11"/>
  <c r="AB1307" i="11"/>
  <c r="AA1307" i="11"/>
  <c r="Z1307" i="11"/>
  <c r="Y1307" i="11"/>
  <c r="AB1306" i="11"/>
  <c r="AA1306" i="11"/>
  <c r="Z1306" i="11"/>
  <c r="Y1306" i="11"/>
  <c r="AB1305" i="11"/>
  <c r="AA1305" i="11"/>
  <c r="Z1305" i="11"/>
  <c r="Y1305" i="11"/>
  <c r="AB1304" i="11"/>
  <c r="AA1304" i="11"/>
  <c r="Z1304" i="11"/>
  <c r="Y1304" i="11"/>
  <c r="AB1303" i="11"/>
  <c r="AA1303" i="11"/>
  <c r="Z1303" i="11"/>
  <c r="Y1303" i="11"/>
  <c r="AB1302" i="11"/>
  <c r="AA1302" i="11"/>
  <c r="Z1302" i="11"/>
  <c r="Y1302" i="11"/>
  <c r="AB1301" i="11"/>
  <c r="AA1301" i="11"/>
  <c r="Z1301" i="11"/>
  <c r="Y1301" i="11"/>
  <c r="AB1300" i="11"/>
  <c r="AA1300" i="11"/>
  <c r="Z1300" i="11"/>
  <c r="Y1300" i="11"/>
  <c r="AB1299" i="11"/>
  <c r="AA1299" i="11"/>
  <c r="Z1299" i="11"/>
  <c r="Y1299" i="11"/>
  <c r="AB1298" i="11"/>
  <c r="AA1298" i="11"/>
  <c r="Z1298" i="11"/>
  <c r="Y1298" i="11"/>
  <c r="AB1297" i="11"/>
  <c r="AA1297" i="11"/>
  <c r="Z1297" i="11"/>
  <c r="Y1297" i="11"/>
  <c r="AB1296" i="11"/>
  <c r="AA1296" i="11"/>
  <c r="Z1296" i="11"/>
  <c r="Y1296" i="11"/>
  <c r="AB1295" i="11"/>
  <c r="AA1295" i="11"/>
  <c r="Z1295" i="11"/>
  <c r="Y1295" i="11"/>
  <c r="AB1294" i="11"/>
  <c r="AA1294" i="11"/>
  <c r="Z1294" i="11"/>
  <c r="Y1294" i="11"/>
  <c r="AB1293" i="11"/>
  <c r="AA1293" i="11"/>
  <c r="Z1293" i="11"/>
  <c r="Y1293" i="11"/>
  <c r="AB1292" i="11"/>
  <c r="AA1292" i="11"/>
  <c r="Z1292" i="11"/>
  <c r="Y1292" i="11"/>
  <c r="AB1291" i="11"/>
  <c r="AA1291" i="11"/>
  <c r="Z1291" i="11"/>
  <c r="Y1291" i="11"/>
  <c r="AB1290" i="11"/>
  <c r="AA1290" i="11"/>
  <c r="Z1290" i="11"/>
  <c r="Y1290" i="11"/>
  <c r="AB1289" i="11"/>
  <c r="AA1289" i="11"/>
  <c r="Z1289" i="11"/>
  <c r="Y1289" i="11"/>
  <c r="AB1288" i="11"/>
  <c r="AA1288" i="11"/>
  <c r="Z1288" i="11"/>
  <c r="Y1288" i="11"/>
  <c r="AB1287" i="11"/>
  <c r="AA1287" i="11"/>
  <c r="Z1287" i="11"/>
  <c r="Y1287" i="11"/>
  <c r="AB1286" i="11"/>
  <c r="AA1286" i="11"/>
  <c r="Z1286" i="11"/>
  <c r="Y1286" i="11"/>
  <c r="AB1285" i="11"/>
  <c r="AA1285" i="11"/>
  <c r="Z1285" i="11"/>
  <c r="Y1285" i="11"/>
  <c r="AB1284" i="11"/>
  <c r="AA1284" i="11"/>
  <c r="Z1284" i="11"/>
  <c r="Y1284" i="11"/>
  <c r="AB1283" i="11"/>
  <c r="AA1283" i="11"/>
  <c r="Z1283" i="11"/>
  <c r="Y1283" i="11"/>
  <c r="AB1282" i="11"/>
  <c r="AA1282" i="11"/>
  <c r="Z1282" i="11"/>
  <c r="Y1282" i="11"/>
  <c r="AB1281" i="11"/>
  <c r="AA1281" i="11"/>
  <c r="Z1281" i="11"/>
  <c r="Y1281" i="11"/>
  <c r="AB1280" i="11"/>
  <c r="AA1280" i="11"/>
  <c r="Z1280" i="11"/>
  <c r="Y1280" i="11"/>
  <c r="AB1279" i="11"/>
  <c r="AA1279" i="11"/>
  <c r="Z1279" i="11"/>
  <c r="Y1279" i="11"/>
  <c r="AB1278" i="11"/>
  <c r="AA1278" i="11"/>
  <c r="Z1278" i="11"/>
  <c r="Y1278" i="11"/>
  <c r="AB1277" i="11"/>
  <c r="AA1277" i="11"/>
  <c r="Z1277" i="11"/>
  <c r="Y1277" i="11"/>
  <c r="AB1276" i="11"/>
  <c r="AA1276" i="11"/>
  <c r="Z1276" i="11"/>
  <c r="Y1276" i="11"/>
  <c r="AB1275" i="11"/>
  <c r="AA1275" i="11"/>
  <c r="Z1275" i="11"/>
  <c r="Y1275" i="11"/>
  <c r="AB1274" i="11"/>
  <c r="AA1274" i="11"/>
  <c r="Z1274" i="11"/>
  <c r="Y1274" i="11"/>
  <c r="AB1273" i="11"/>
  <c r="AA1273" i="11"/>
  <c r="Z1273" i="11"/>
  <c r="Y1273" i="11"/>
  <c r="AB1272" i="11"/>
  <c r="AA1272" i="11"/>
  <c r="Z1272" i="11"/>
  <c r="Y1272" i="11"/>
  <c r="AB1271" i="11"/>
  <c r="AA1271" i="11"/>
  <c r="Z1271" i="11"/>
  <c r="Y1271" i="11"/>
  <c r="AB1270" i="11"/>
  <c r="AA1270" i="11"/>
  <c r="Z1270" i="11"/>
  <c r="Y1270" i="11"/>
  <c r="AB1269" i="11"/>
  <c r="AA1269" i="11"/>
  <c r="Z1269" i="11"/>
  <c r="Y1269" i="11"/>
  <c r="AB1268" i="11"/>
  <c r="AA1268" i="11"/>
  <c r="Z1268" i="11"/>
  <c r="Y1268" i="11"/>
  <c r="AB1267" i="11"/>
  <c r="AA1267" i="11"/>
  <c r="Z1267" i="11"/>
  <c r="Y1267" i="11"/>
  <c r="AB1266" i="11"/>
  <c r="AA1266" i="11"/>
  <c r="Z1266" i="11"/>
  <c r="Y1266" i="11"/>
  <c r="AB1265" i="11"/>
  <c r="AA1265" i="11"/>
  <c r="Z1265" i="11"/>
  <c r="Y1265" i="11"/>
  <c r="AB1264" i="11"/>
  <c r="AA1264" i="11"/>
  <c r="Z1264" i="11"/>
  <c r="Y1264" i="11"/>
  <c r="AB1263" i="11"/>
  <c r="AA1263" i="11"/>
  <c r="Z1263" i="11"/>
  <c r="Y1263" i="11"/>
  <c r="AB1262" i="11"/>
  <c r="AA1262" i="11"/>
  <c r="Z1262" i="11"/>
  <c r="Y1262" i="11"/>
  <c r="AB1261" i="11"/>
  <c r="AA1261" i="11"/>
  <c r="Z1261" i="11"/>
  <c r="Y1261" i="11"/>
  <c r="AB1260" i="11"/>
  <c r="AA1260" i="11"/>
  <c r="Z1260" i="11"/>
  <c r="Y1260" i="11"/>
  <c r="AB1259" i="11"/>
  <c r="AA1259" i="11"/>
  <c r="Z1259" i="11"/>
  <c r="Y1259" i="11"/>
  <c r="AB1258" i="11"/>
  <c r="AA1258" i="11"/>
  <c r="Z1258" i="11"/>
  <c r="Y1258" i="11"/>
  <c r="AB1257" i="11"/>
  <c r="AA1257" i="11"/>
  <c r="Z1257" i="11"/>
  <c r="Y1257" i="11"/>
  <c r="AB1256" i="11"/>
  <c r="AA1256" i="11"/>
  <c r="Z1256" i="11"/>
  <c r="Y1256" i="11"/>
  <c r="AB1255" i="11"/>
  <c r="AA1255" i="11"/>
  <c r="Z1255" i="11"/>
  <c r="Y1255" i="11"/>
  <c r="AB1254" i="11"/>
  <c r="AA1254" i="11"/>
  <c r="Z1254" i="11"/>
  <c r="Y1254" i="11"/>
  <c r="AB1253" i="11"/>
  <c r="AA1253" i="11"/>
  <c r="Z1253" i="11"/>
  <c r="Y1253" i="11"/>
  <c r="AB1252" i="11"/>
  <c r="AA1252" i="11"/>
  <c r="Z1252" i="11"/>
  <c r="Y1252" i="11"/>
  <c r="AB1251" i="11"/>
  <c r="AA1251" i="11"/>
  <c r="Z1251" i="11"/>
  <c r="Y1251" i="11"/>
  <c r="AB1250" i="11"/>
  <c r="AA1250" i="11"/>
  <c r="Z1250" i="11"/>
  <c r="Y1250" i="11"/>
  <c r="AB1249" i="11"/>
  <c r="AA1249" i="11"/>
  <c r="Z1249" i="11"/>
  <c r="Y1249" i="11"/>
  <c r="AB1248" i="11"/>
  <c r="AA1248" i="11"/>
  <c r="Z1248" i="11"/>
  <c r="Y1248" i="11"/>
  <c r="AB1247" i="11"/>
  <c r="AA1247" i="11"/>
  <c r="Z1247" i="11"/>
  <c r="Y1247" i="11"/>
  <c r="AB1246" i="11"/>
  <c r="AA1246" i="11"/>
  <c r="Z1246" i="11"/>
  <c r="Y1246" i="11"/>
  <c r="AB1245" i="11"/>
  <c r="AA1245" i="11"/>
  <c r="Z1245" i="11"/>
  <c r="Y1245" i="11"/>
  <c r="AB1244" i="11"/>
  <c r="AA1244" i="11"/>
  <c r="Z1244" i="11"/>
  <c r="Y1244" i="11"/>
  <c r="AB1243" i="11"/>
  <c r="AA1243" i="11"/>
  <c r="Z1243" i="11"/>
  <c r="Y1243" i="11"/>
  <c r="AB1242" i="11"/>
  <c r="AA1242" i="11"/>
  <c r="Z1242" i="11"/>
  <c r="Y1242" i="11"/>
  <c r="AB1241" i="11"/>
  <c r="AA1241" i="11"/>
  <c r="Z1241" i="11"/>
  <c r="Y1241" i="11"/>
  <c r="AB1240" i="11"/>
  <c r="AA1240" i="11"/>
  <c r="Z1240" i="11"/>
  <c r="Y1240" i="11"/>
  <c r="AB1239" i="11"/>
  <c r="AA1239" i="11"/>
  <c r="Z1239" i="11"/>
  <c r="Y1239" i="11"/>
  <c r="AB1238" i="11"/>
  <c r="AA1238" i="11"/>
  <c r="Z1238" i="11"/>
  <c r="Y1238" i="11"/>
  <c r="AB1237" i="11"/>
  <c r="AA1237" i="11"/>
  <c r="Z1237" i="11"/>
  <c r="Y1237" i="11"/>
  <c r="AB1236" i="11"/>
  <c r="AA1236" i="11"/>
  <c r="Z1236" i="11"/>
  <c r="Y1236" i="11"/>
  <c r="AB1235" i="11"/>
  <c r="AA1235" i="11"/>
  <c r="Z1235" i="11"/>
  <c r="Y1235" i="11"/>
  <c r="AB1234" i="11"/>
  <c r="AA1234" i="11"/>
  <c r="Z1234" i="11"/>
  <c r="Y1234" i="11"/>
  <c r="AB1233" i="11"/>
  <c r="AA1233" i="11"/>
  <c r="Z1233" i="11"/>
  <c r="Y1233" i="11"/>
  <c r="AB1232" i="11"/>
  <c r="AA1232" i="11"/>
  <c r="Z1232" i="11"/>
  <c r="Y1232" i="11"/>
  <c r="AB1231" i="11"/>
  <c r="AA1231" i="11"/>
  <c r="Z1231" i="11"/>
  <c r="Y1231" i="11"/>
  <c r="AB1230" i="11"/>
  <c r="AA1230" i="11"/>
  <c r="Z1230" i="11"/>
  <c r="Y1230" i="11"/>
  <c r="AB1229" i="11"/>
  <c r="AA1229" i="11"/>
  <c r="Z1229" i="11"/>
  <c r="Y1229" i="11"/>
  <c r="AB1228" i="11"/>
  <c r="AA1228" i="11"/>
  <c r="Z1228" i="11"/>
  <c r="Y1228" i="11"/>
  <c r="AB1227" i="11"/>
  <c r="AA1227" i="11"/>
  <c r="Z1227" i="11"/>
  <c r="Y1227" i="11"/>
  <c r="AB1226" i="11"/>
  <c r="AA1226" i="11"/>
  <c r="Z1226" i="11"/>
  <c r="Y1226" i="11"/>
  <c r="AB1225" i="11"/>
  <c r="AA1225" i="11"/>
  <c r="Z1225" i="11"/>
  <c r="Y1225" i="11"/>
  <c r="AB1224" i="11"/>
  <c r="AA1224" i="11"/>
  <c r="Z1224" i="11"/>
  <c r="Y1224" i="11"/>
  <c r="AB1223" i="11"/>
  <c r="AA1223" i="11"/>
  <c r="Z1223" i="11"/>
  <c r="Y1223" i="11"/>
  <c r="AB1222" i="11"/>
  <c r="AA1222" i="11"/>
  <c r="Z1222" i="11"/>
  <c r="Y1222" i="11"/>
  <c r="AB1221" i="11"/>
  <c r="AA1221" i="11"/>
  <c r="Z1221" i="11"/>
  <c r="Y1221" i="11"/>
  <c r="AB1220" i="11"/>
  <c r="AA1220" i="11"/>
  <c r="Z1220" i="11"/>
  <c r="Y1220" i="11"/>
  <c r="AB1219" i="11"/>
  <c r="AA1219" i="11"/>
  <c r="Z1219" i="11"/>
  <c r="Y1219" i="11"/>
  <c r="AB1218" i="11"/>
  <c r="AA1218" i="11"/>
  <c r="Z1218" i="11"/>
  <c r="Y1218" i="11"/>
  <c r="AB1217" i="11"/>
  <c r="AA1217" i="11"/>
  <c r="Z1217" i="11"/>
  <c r="Y1217" i="11"/>
  <c r="AB1216" i="11"/>
  <c r="AA1216" i="11"/>
  <c r="Z1216" i="11"/>
  <c r="Y1216" i="11"/>
  <c r="AB1215" i="11"/>
  <c r="AA1215" i="11"/>
  <c r="Z1215" i="11"/>
  <c r="Y1215" i="11"/>
  <c r="AB1214" i="11"/>
  <c r="AA1214" i="11"/>
  <c r="Z1214" i="11"/>
  <c r="Y1214" i="11"/>
  <c r="AB1213" i="11"/>
  <c r="AA1213" i="11"/>
  <c r="Z1213" i="11"/>
  <c r="Y1213" i="11"/>
  <c r="AB1212" i="11"/>
  <c r="AA1212" i="11"/>
  <c r="Z1212" i="11"/>
  <c r="Y1212" i="11"/>
  <c r="AB1211" i="11"/>
  <c r="AA1211" i="11"/>
  <c r="Z1211" i="11"/>
  <c r="Y1211" i="11"/>
  <c r="AB1210" i="11"/>
  <c r="AA1210" i="11"/>
  <c r="Z1210" i="11"/>
  <c r="Y1210" i="11"/>
  <c r="AB1209" i="11"/>
  <c r="AA1209" i="11"/>
  <c r="Z1209" i="11"/>
  <c r="Y1209" i="11"/>
  <c r="AB1208" i="11"/>
  <c r="AA1208" i="11"/>
  <c r="Z1208" i="11"/>
  <c r="Y1208" i="11"/>
  <c r="AB1207" i="11"/>
  <c r="AA1207" i="11"/>
  <c r="Z1207" i="11"/>
  <c r="Y1207" i="11"/>
  <c r="AB1206" i="11"/>
  <c r="AA1206" i="11"/>
  <c r="Z1206" i="11"/>
  <c r="Y1206" i="11"/>
  <c r="AB1205" i="11"/>
  <c r="AA1205" i="11"/>
  <c r="Z1205" i="11"/>
  <c r="Y1205" i="11"/>
  <c r="AB1204" i="11"/>
  <c r="AA1204" i="11"/>
  <c r="Z1204" i="11"/>
  <c r="Y1204" i="11"/>
  <c r="AB1203" i="11"/>
  <c r="AA1203" i="11"/>
  <c r="Z1203" i="11"/>
  <c r="Y1203" i="11"/>
  <c r="AB1202" i="11"/>
  <c r="AA1202" i="11"/>
  <c r="Z1202" i="11"/>
  <c r="Y1202" i="11"/>
  <c r="AB1201" i="11"/>
  <c r="AA1201" i="11"/>
  <c r="Z1201" i="11"/>
  <c r="Y1201" i="11"/>
  <c r="AB1200" i="11"/>
  <c r="AA1200" i="11"/>
  <c r="Z1200" i="11"/>
  <c r="Y1200" i="11"/>
  <c r="AB1199" i="11"/>
  <c r="AA1199" i="11"/>
  <c r="Z1199" i="11"/>
  <c r="Y1199" i="11"/>
  <c r="AB1198" i="11"/>
  <c r="AA1198" i="11"/>
  <c r="Z1198" i="11"/>
  <c r="Y1198" i="11"/>
  <c r="AB1197" i="11"/>
  <c r="AA1197" i="11"/>
  <c r="Z1197" i="11"/>
  <c r="Y1197" i="11"/>
  <c r="AB1196" i="11"/>
  <c r="AA1196" i="11"/>
  <c r="Z1196" i="11"/>
  <c r="Y1196" i="11"/>
  <c r="AB1195" i="11"/>
  <c r="AA1195" i="11"/>
  <c r="Z1195" i="11"/>
  <c r="Y1195" i="11"/>
  <c r="AB1194" i="11"/>
  <c r="AA1194" i="11"/>
  <c r="Z1194" i="11"/>
  <c r="Y1194" i="11"/>
  <c r="AB1193" i="11"/>
  <c r="AA1193" i="11"/>
  <c r="Z1193" i="11"/>
  <c r="Y1193" i="11"/>
  <c r="AB1192" i="11"/>
  <c r="AA1192" i="11"/>
  <c r="Z1192" i="11"/>
  <c r="Y1192" i="11"/>
  <c r="AB1191" i="11"/>
  <c r="AA1191" i="11"/>
  <c r="Z1191" i="11"/>
  <c r="Y1191" i="11"/>
  <c r="AB1190" i="11"/>
  <c r="AA1190" i="11"/>
  <c r="Z1190" i="11"/>
  <c r="Y1190" i="11"/>
  <c r="AB1189" i="11"/>
  <c r="AA1189" i="11"/>
  <c r="Z1189" i="11"/>
  <c r="Y1189" i="11"/>
  <c r="AB1188" i="11"/>
  <c r="AA1188" i="11"/>
  <c r="Z1188" i="11"/>
  <c r="Y1188" i="11"/>
  <c r="AB1187" i="11"/>
  <c r="AA1187" i="11"/>
  <c r="Z1187" i="11"/>
  <c r="Y1187" i="11"/>
  <c r="AB1186" i="11"/>
  <c r="AA1186" i="11"/>
  <c r="Z1186" i="11"/>
  <c r="Y1186" i="11"/>
  <c r="AB1185" i="11"/>
  <c r="AA1185" i="11"/>
  <c r="Z1185" i="11"/>
  <c r="Y1185" i="11"/>
  <c r="AB1184" i="11"/>
  <c r="AA1184" i="11"/>
  <c r="Z1184" i="11"/>
  <c r="Y1184" i="11"/>
  <c r="AB1183" i="11"/>
  <c r="AA1183" i="11"/>
  <c r="Z1183" i="11"/>
  <c r="Y1183" i="11"/>
  <c r="AB1182" i="11"/>
  <c r="AA1182" i="11"/>
  <c r="Z1182" i="11"/>
  <c r="Y1182" i="11"/>
  <c r="AB1181" i="11"/>
  <c r="AA1181" i="11"/>
  <c r="Z1181" i="11"/>
  <c r="Y1181" i="11"/>
  <c r="AB1180" i="11"/>
  <c r="AA1180" i="11"/>
  <c r="Z1180" i="11"/>
  <c r="Y1180" i="11"/>
  <c r="AB1179" i="11"/>
  <c r="AA1179" i="11"/>
  <c r="Z1179" i="11"/>
  <c r="Y1179" i="11"/>
  <c r="AB1178" i="11"/>
  <c r="AA1178" i="11"/>
  <c r="Z1178" i="11"/>
  <c r="Y1178" i="11"/>
  <c r="AB1177" i="11"/>
  <c r="AA1177" i="11"/>
  <c r="Z1177" i="11"/>
  <c r="Y1177" i="11"/>
  <c r="AB1176" i="11"/>
  <c r="AA1176" i="11"/>
  <c r="Z1176" i="11"/>
  <c r="Y1176" i="11"/>
  <c r="AB1175" i="11"/>
  <c r="AA1175" i="11"/>
  <c r="Z1175" i="11"/>
  <c r="Y1175" i="11"/>
  <c r="AB1174" i="11"/>
  <c r="AA1174" i="11"/>
  <c r="Z1174" i="11"/>
  <c r="Y1174" i="11"/>
  <c r="AB1173" i="11"/>
  <c r="AA1173" i="11"/>
  <c r="Z1173" i="11"/>
  <c r="Y1173" i="11"/>
  <c r="AB1172" i="11"/>
  <c r="AA1172" i="11"/>
  <c r="Z1172" i="11"/>
  <c r="Y1172" i="11"/>
  <c r="AB1171" i="11"/>
  <c r="AA1171" i="11"/>
  <c r="Z1171" i="11"/>
  <c r="Y1171" i="11"/>
  <c r="AB1170" i="11"/>
  <c r="AA1170" i="11"/>
  <c r="Z1170" i="11"/>
  <c r="Y1170" i="11"/>
  <c r="AB1169" i="11"/>
  <c r="AA1169" i="11"/>
  <c r="Z1169" i="11"/>
  <c r="Y1169" i="11"/>
  <c r="AB1168" i="11"/>
  <c r="AA1168" i="11"/>
  <c r="Z1168" i="11"/>
  <c r="Y1168" i="11"/>
  <c r="AB1167" i="11"/>
  <c r="AA1167" i="11"/>
  <c r="Z1167" i="11"/>
  <c r="Y1167" i="11"/>
  <c r="AB1166" i="11"/>
  <c r="AA1166" i="11"/>
  <c r="Z1166" i="11"/>
  <c r="Y1166" i="11"/>
  <c r="AB1165" i="11"/>
  <c r="AA1165" i="11"/>
  <c r="Z1165" i="11"/>
  <c r="Y1165" i="11"/>
  <c r="AB1164" i="11"/>
  <c r="AA1164" i="11"/>
  <c r="Z1164" i="11"/>
  <c r="Y1164" i="11"/>
  <c r="AB1163" i="11"/>
  <c r="AA1163" i="11"/>
  <c r="Z1163" i="11"/>
  <c r="Y1163" i="11"/>
  <c r="AB1162" i="11"/>
  <c r="AA1162" i="11"/>
  <c r="Z1162" i="11"/>
  <c r="Y1162" i="11"/>
  <c r="AB1161" i="11"/>
  <c r="AA1161" i="11"/>
  <c r="Z1161" i="11"/>
  <c r="Y1161" i="11"/>
  <c r="AB1160" i="11"/>
  <c r="AA1160" i="11"/>
  <c r="Z1160" i="11"/>
  <c r="Y1160" i="11"/>
  <c r="AB1159" i="11"/>
  <c r="AA1159" i="11"/>
  <c r="Z1159" i="11"/>
  <c r="Y1159" i="11"/>
  <c r="AB1158" i="11"/>
  <c r="AA1158" i="11"/>
  <c r="Z1158" i="11"/>
  <c r="Y1158" i="11"/>
  <c r="AB1157" i="11"/>
  <c r="AA1157" i="11"/>
  <c r="Z1157" i="11"/>
  <c r="Y1157" i="11"/>
  <c r="AB1156" i="11"/>
  <c r="AA1156" i="11"/>
  <c r="Z1156" i="11"/>
  <c r="Y1156" i="11"/>
  <c r="AB1155" i="11"/>
  <c r="AA1155" i="11"/>
  <c r="Z1155" i="11"/>
  <c r="Y1155" i="11"/>
  <c r="AB1154" i="11"/>
  <c r="AA1154" i="11"/>
  <c r="Z1154" i="11"/>
  <c r="Y1154" i="11"/>
  <c r="AB1153" i="11"/>
  <c r="AA1153" i="11"/>
  <c r="Z1153" i="11"/>
  <c r="Y1153" i="11"/>
  <c r="AB1152" i="11"/>
  <c r="AA1152" i="11"/>
  <c r="Z1152" i="11"/>
  <c r="Y1152" i="11"/>
  <c r="AB1151" i="11"/>
  <c r="AA1151" i="11"/>
  <c r="Z1151" i="11"/>
  <c r="Y1151" i="11"/>
  <c r="AB1150" i="11"/>
  <c r="AA1150" i="11"/>
  <c r="Z1150" i="11"/>
  <c r="Y1150" i="11"/>
  <c r="AB1149" i="11"/>
  <c r="AA1149" i="11"/>
  <c r="Z1149" i="11"/>
  <c r="Y1149" i="11"/>
  <c r="AB1148" i="11"/>
  <c r="AA1148" i="11"/>
  <c r="Z1148" i="11"/>
  <c r="Y1148" i="11"/>
  <c r="AB1147" i="11"/>
  <c r="AA1147" i="11"/>
  <c r="Z1147" i="11"/>
  <c r="Y1147" i="11"/>
  <c r="AB1146" i="11"/>
  <c r="AA1146" i="11"/>
  <c r="Z1146" i="11"/>
  <c r="Y1146" i="11"/>
  <c r="AB1145" i="11"/>
  <c r="AA1145" i="11"/>
  <c r="Z1145" i="11"/>
  <c r="Y1145" i="11"/>
  <c r="AB1144" i="11"/>
  <c r="AA1144" i="11"/>
  <c r="Z1144" i="11"/>
  <c r="Y1144" i="11"/>
  <c r="AB1143" i="11"/>
  <c r="AA1143" i="11"/>
  <c r="Z1143" i="11"/>
  <c r="Y1143" i="11"/>
  <c r="AB1142" i="11"/>
  <c r="AA1142" i="11"/>
  <c r="Z1142" i="11"/>
  <c r="Y1142" i="11"/>
  <c r="AB1141" i="11"/>
  <c r="AA1141" i="11"/>
  <c r="Z1141" i="11"/>
  <c r="Y1141" i="11"/>
  <c r="AB1140" i="11"/>
  <c r="AA1140" i="11"/>
  <c r="Z1140" i="11"/>
  <c r="Y1140" i="11"/>
  <c r="AB1139" i="11"/>
  <c r="AA1139" i="11"/>
  <c r="Z1139" i="11"/>
  <c r="Y1139" i="11"/>
  <c r="AB1138" i="11"/>
  <c r="AA1138" i="11"/>
  <c r="Z1138" i="11"/>
  <c r="Y1138" i="11"/>
  <c r="AB1137" i="11"/>
  <c r="AA1137" i="11"/>
  <c r="Z1137" i="11"/>
  <c r="Y1137" i="11"/>
  <c r="AB1136" i="11"/>
  <c r="AA1136" i="11"/>
  <c r="Z1136" i="11"/>
  <c r="Y1136" i="11"/>
  <c r="AB1135" i="11"/>
  <c r="AA1135" i="11"/>
  <c r="Z1135" i="11"/>
  <c r="Y1135" i="11"/>
  <c r="AB1134" i="11"/>
  <c r="AA1134" i="11"/>
  <c r="Z1134" i="11"/>
  <c r="Y1134" i="11"/>
  <c r="AB1133" i="11"/>
  <c r="AA1133" i="11"/>
  <c r="Z1133" i="11"/>
  <c r="Y1133" i="11"/>
  <c r="AB1132" i="11"/>
  <c r="AA1132" i="11"/>
  <c r="Z1132" i="11"/>
  <c r="Y1132" i="11"/>
  <c r="AB1131" i="11"/>
  <c r="AA1131" i="11"/>
  <c r="Z1131" i="11"/>
  <c r="Y1131" i="11"/>
  <c r="AB1130" i="11"/>
  <c r="AA1130" i="11"/>
  <c r="Z1130" i="11"/>
  <c r="Y1130" i="11"/>
  <c r="AB1129" i="11"/>
  <c r="AA1129" i="11"/>
  <c r="Z1129" i="11"/>
  <c r="Y1129" i="11"/>
  <c r="AB1128" i="11"/>
  <c r="AA1128" i="11"/>
  <c r="Z1128" i="11"/>
  <c r="Y1128" i="11"/>
  <c r="AB1127" i="11"/>
  <c r="AA1127" i="11"/>
  <c r="Z1127" i="11"/>
  <c r="Y1127" i="11"/>
  <c r="AB1126" i="11"/>
  <c r="AA1126" i="11"/>
  <c r="Z1126" i="11"/>
  <c r="Y1126" i="11"/>
  <c r="AB1125" i="11"/>
  <c r="AA1125" i="11"/>
  <c r="Z1125" i="11"/>
  <c r="Y1125" i="11"/>
  <c r="AB1124" i="11"/>
  <c r="AA1124" i="11"/>
  <c r="Z1124" i="11"/>
  <c r="Y1124" i="11"/>
  <c r="AB1123" i="11"/>
  <c r="AA1123" i="11"/>
  <c r="Z1123" i="11"/>
  <c r="Y1123" i="11"/>
  <c r="AB1122" i="11"/>
  <c r="AA1122" i="11"/>
  <c r="Z1122" i="11"/>
  <c r="Y1122" i="11"/>
  <c r="AB1121" i="11"/>
  <c r="AA1121" i="11"/>
  <c r="Z1121" i="11"/>
  <c r="Y1121" i="11"/>
  <c r="AB1120" i="11"/>
  <c r="AA1120" i="11"/>
  <c r="Z1120" i="11"/>
  <c r="Y1120" i="11"/>
  <c r="AB1119" i="11"/>
  <c r="AA1119" i="11"/>
  <c r="Z1119" i="11"/>
  <c r="Y1119" i="11"/>
  <c r="AB1118" i="11"/>
  <c r="AA1118" i="11"/>
  <c r="Z1118" i="11"/>
  <c r="Y1118" i="11"/>
  <c r="AB1117" i="11"/>
  <c r="AA1117" i="11"/>
  <c r="Z1117" i="11"/>
  <c r="Y1117" i="11"/>
  <c r="AB1116" i="11"/>
  <c r="AA1116" i="11"/>
  <c r="Z1116" i="11"/>
  <c r="Y1116" i="11"/>
  <c r="AB1115" i="11"/>
  <c r="AA1115" i="11"/>
  <c r="Z1115" i="11"/>
  <c r="Y1115" i="11"/>
  <c r="AB1114" i="11"/>
  <c r="AA1114" i="11"/>
  <c r="Z1114" i="11"/>
  <c r="Y1114" i="11"/>
  <c r="AB1113" i="11"/>
  <c r="AA1113" i="11"/>
  <c r="Z1113" i="11"/>
  <c r="Y1113" i="11"/>
  <c r="AB1112" i="11"/>
  <c r="AA1112" i="11"/>
  <c r="Z1112" i="11"/>
  <c r="Y1112" i="11"/>
  <c r="AB1111" i="11"/>
  <c r="AA1111" i="11"/>
  <c r="Z1111" i="11"/>
  <c r="Y1111" i="11"/>
  <c r="AB1110" i="11"/>
  <c r="AA1110" i="11"/>
  <c r="Z1110" i="11"/>
  <c r="Y1110" i="11"/>
  <c r="AB1109" i="11"/>
  <c r="AA1109" i="11"/>
  <c r="Z1109" i="11"/>
  <c r="Y1109" i="11"/>
  <c r="AB1108" i="11"/>
  <c r="AA1108" i="11"/>
  <c r="Z1108" i="11"/>
  <c r="Y1108" i="11"/>
  <c r="AB1107" i="11"/>
  <c r="AA1107" i="11"/>
  <c r="Z1107" i="11"/>
  <c r="Y1107" i="11"/>
  <c r="AB1106" i="11"/>
  <c r="AA1106" i="11"/>
  <c r="Z1106" i="11"/>
  <c r="Y1106" i="11"/>
  <c r="AB1105" i="11"/>
  <c r="AA1105" i="11"/>
  <c r="Z1105" i="11"/>
  <c r="Y1105" i="11"/>
  <c r="AB1104" i="11"/>
  <c r="AA1104" i="11"/>
  <c r="Z1104" i="11"/>
  <c r="Y1104" i="11"/>
  <c r="AB1103" i="11"/>
  <c r="AA1103" i="11"/>
  <c r="Z1103" i="11"/>
  <c r="Y1103" i="11"/>
  <c r="AB1102" i="11"/>
  <c r="AA1102" i="11"/>
  <c r="Z1102" i="11"/>
  <c r="Y1102" i="11"/>
  <c r="AB1101" i="11"/>
  <c r="AA1101" i="11"/>
  <c r="Z1101" i="11"/>
  <c r="Y1101" i="11"/>
  <c r="AB1100" i="11"/>
  <c r="AA1100" i="11"/>
  <c r="Z1100" i="11"/>
  <c r="Y1100" i="11"/>
  <c r="AB1099" i="11"/>
  <c r="AA1099" i="11"/>
  <c r="Z1099" i="11"/>
  <c r="Y1099" i="11"/>
  <c r="AB1098" i="11"/>
  <c r="AA1098" i="11"/>
  <c r="Z1098" i="11"/>
  <c r="Y1098" i="11"/>
  <c r="AB1097" i="11"/>
  <c r="AA1097" i="11"/>
  <c r="Z1097" i="11"/>
  <c r="Y1097" i="11"/>
  <c r="AB1096" i="11"/>
  <c r="AA1096" i="11"/>
  <c r="Z1096" i="11"/>
  <c r="Y1096" i="11"/>
  <c r="AB1095" i="11"/>
  <c r="AA1095" i="11"/>
  <c r="Z1095" i="11"/>
  <c r="Y1095" i="11"/>
  <c r="AB1094" i="11"/>
  <c r="AA1094" i="11"/>
  <c r="Z1094" i="11"/>
  <c r="Y1094" i="11"/>
  <c r="AB1093" i="11"/>
  <c r="AA1093" i="11"/>
  <c r="Z1093" i="11"/>
  <c r="Y1093" i="11"/>
  <c r="AB1092" i="11"/>
  <c r="AA1092" i="11"/>
  <c r="Z1092" i="11"/>
  <c r="Y1092" i="11"/>
  <c r="AB1091" i="11"/>
  <c r="AA1091" i="11"/>
  <c r="Z1091" i="11"/>
  <c r="Y1091" i="11"/>
  <c r="AB1090" i="11"/>
  <c r="AA1090" i="11"/>
  <c r="Z1090" i="11"/>
  <c r="Y1090" i="11"/>
  <c r="AB1089" i="11"/>
  <c r="AA1089" i="11"/>
  <c r="Z1089" i="11"/>
  <c r="Y1089" i="11"/>
  <c r="AB1088" i="11"/>
  <c r="AA1088" i="11"/>
  <c r="Z1088" i="11"/>
  <c r="Y1088" i="11"/>
  <c r="AB1087" i="11"/>
  <c r="AA1087" i="11"/>
  <c r="Z1087" i="11"/>
  <c r="Y1087" i="11"/>
  <c r="AB1086" i="11"/>
  <c r="AA1086" i="11"/>
  <c r="Z1086" i="11"/>
  <c r="Y1086" i="11"/>
  <c r="AB1085" i="11"/>
  <c r="AA1085" i="11"/>
  <c r="Z1085" i="11"/>
  <c r="Y1085" i="11"/>
  <c r="AB1084" i="11"/>
  <c r="AA1084" i="11"/>
  <c r="Z1084" i="11"/>
  <c r="Y1084" i="11"/>
  <c r="AB1083" i="11"/>
  <c r="AA1083" i="11"/>
  <c r="Z1083" i="11"/>
  <c r="Y1083" i="11"/>
  <c r="AB1082" i="11"/>
  <c r="AA1082" i="11"/>
  <c r="Z1082" i="11"/>
  <c r="Y1082" i="11"/>
  <c r="AB1081" i="11"/>
  <c r="AA1081" i="11"/>
  <c r="Z1081" i="11"/>
  <c r="Y1081" i="11"/>
  <c r="AB1080" i="11"/>
  <c r="AA1080" i="11"/>
  <c r="Z1080" i="11"/>
  <c r="Y1080" i="11"/>
  <c r="AB1079" i="11"/>
  <c r="AA1079" i="11"/>
  <c r="Z1079" i="11"/>
  <c r="Y1079" i="11"/>
  <c r="AB1078" i="11"/>
  <c r="AA1078" i="11"/>
  <c r="Z1078" i="11"/>
  <c r="Y1078" i="11"/>
  <c r="AB1077" i="11"/>
  <c r="AA1077" i="11"/>
  <c r="Z1077" i="11"/>
  <c r="Y1077" i="11"/>
  <c r="AB1076" i="11"/>
  <c r="AA1076" i="11"/>
  <c r="Z1076" i="11"/>
  <c r="Y1076" i="11"/>
  <c r="AB1075" i="11"/>
  <c r="AA1075" i="11"/>
  <c r="Z1075" i="11"/>
  <c r="Y1075" i="11"/>
  <c r="AB1074" i="11"/>
  <c r="AA1074" i="11"/>
  <c r="Z1074" i="11"/>
  <c r="Y1074" i="11"/>
  <c r="AB1073" i="11"/>
  <c r="AA1073" i="11"/>
  <c r="Z1073" i="11"/>
  <c r="Y1073" i="11"/>
  <c r="AB1072" i="11"/>
  <c r="AA1072" i="11"/>
  <c r="Z1072" i="11"/>
  <c r="Y1072" i="11"/>
  <c r="AB1071" i="11"/>
  <c r="AA1071" i="11"/>
  <c r="Z1071" i="11"/>
  <c r="Y1071" i="11"/>
  <c r="AB1070" i="11"/>
  <c r="AA1070" i="11"/>
  <c r="Z1070" i="11"/>
  <c r="Y1070" i="11"/>
  <c r="AB1069" i="11"/>
  <c r="AA1069" i="11"/>
  <c r="Z1069" i="11"/>
  <c r="Y1069" i="11"/>
  <c r="AB1068" i="11"/>
  <c r="AA1068" i="11"/>
  <c r="Z1068" i="11"/>
  <c r="Y1068" i="11"/>
  <c r="AB1067" i="11"/>
  <c r="AA1067" i="11"/>
  <c r="Z1067" i="11"/>
  <c r="Y1067" i="11"/>
  <c r="AB1066" i="11"/>
  <c r="AA1066" i="11"/>
  <c r="Z1066" i="11"/>
  <c r="Y1066" i="11"/>
  <c r="AB1065" i="11"/>
  <c r="AA1065" i="11"/>
  <c r="Z1065" i="11"/>
  <c r="Y1065" i="11"/>
  <c r="AB1064" i="11"/>
  <c r="AA1064" i="11"/>
  <c r="Z1064" i="11"/>
  <c r="Y1064" i="11"/>
  <c r="AB1063" i="11"/>
  <c r="AA1063" i="11"/>
  <c r="Z1063" i="11"/>
  <c r="Y1063" i="11"/>
  <c r="AB1062" i="11"/>
  <c r="AA1062" i="11"/>
  <c r="Z1062" i="11"/>
  <c r="Y1062" i="11"/>
  <c r="AB1061" i="11"/>
  <c r="AA1061" i="11"/>
  <c r="Z1061" i="11"/>
  <c r="Y1061" i="11"/>
  <c r="AB1060" i="11"/>
  <c r="AA1060" i="11"/>
  <c r="Z1060" i="11"/>
  <c r="Y1060" i="11"/>
  <c r="AB1059" i="11"/>
  <c r="AA1059" i="11"/>
  <c r="Z1059" i="11"/>
  <c r="Y1059" i="11"/>
  <c r="AB1058" i="11"/>
  <c r="AA1058" i="11"/>
  <c r="Z1058" i="11"/>
  <c r="Y1058" i="11"/>
  <c r="AB1057" i="11"/>
  <c r="AA1057" i="11"/>
  <c r="Z1057" i="11"/>
  <c r="Y1057" i="11"/>
  <c r="AB1056" i="11"/>
  <c r="AA1056" i="11"/>
  <c r="Z1056" i="11"/>
  <c r="Y1056" i="11"/>
  <c r="AB1055" i="11"/>
  <c r="AA1055" i="11"/>
  <c r="Z1055" i="11"/>
  <c r="Y1055" i="11"/>
  <c r="AB1054" i="11"/>
  <c r="AA1054" i="11"/>
  <c r="Z1054" i="11"/>
  <c r="Y1054" i="11"/>
  <c r="AB1053" i="11"/>
  <c r="AA1053" i="11"/>
  <c r="Z1053" i="11"/>
  <c r="Y1053" i="11"/>
  <c r="AB1052" i="11"/>
  <c r="AA1052" i="11"/>
  <c r="Z1052" i="11"/>
  <c r="Y1052" i="11"/>
  <c r="AB1051" i="11"/>
  <c r="AA1051" i="11"/>
  <c r="Z1051" i="11"/>
  <c r="Y1051" i="11"/>
  <c r="AB1050" i="11"/>
  <c r="AA1050" i="11"/>
  <c r="Z1050" i="11"/>
  <c r="Y1050" i="11"/>
  <c r="AB1049" i="11"/>
  <c r="AA1049" i="11"/>
  <c r="Z1049" i="11"/>
  <c r="Y1049" i="11"/>
  <c r="AB1048" i="11"/>
  <c r="AA1048" i="11"/>
  <c r="Z1048" i="11"/>
  <c r="Y1048" i="11"/>
  <c r="AB1047" i="11"/>
  <c r="AA1047" i="11"/>
  <c r="Z1047" i="11"/>
  <c r="Y1047" i="11"/>
  <c r="AB1046" i="11"/>
  <c r="AA1046" i="11"/>
  <c r="Z1046" i="11"/>
  <c r="Y1046" i="11"/>
  <c r="AB1045" i="11"/>
  <c r="AA1045" i="11"/>
  <c r="Z1045" i="11"/>
  <c r="Y1045" i="11"/>
  <c r="AB1044" i="11"/>
  <c r="AA1044" i="11"/>
  <c r="Z1044" i="11"/>
  <c r="Y1044" i="11"/>
  <c r="AB1043" i="11"/>
  <c r="AA1043" i="11"/>
  <c r="Z1043" i="11"/>
  <c r="Y1043" i="11"/>
  <c r="AB1042" i="11"/>
  <c r="AA1042" i="11"/>
  <c r="Z1042" i="11"/>
  <c r="Y1042" i="11"/>
  <c r="AB1041" i="11"/>
  <c r="AA1041" i="11"/>
  <c r="Z1041" i="11"/>
  <c r="Y1041" i="11"/>
  <c r="AB1040" i="11"/>
  <c r="AA1040" i="11"/>
  <c r="Z1040" i="11"/>
  <c r="Y1040" i="11"/>
  <c r="AB1039" i="11"/>
  <c r="AA1039" i="11"/>
  <c r="Z1039" i="11"/>
  <c r="Y1039" i="11"/>
  <c r="AB1038" i="11"/>
  <c r="AA1038" i="11"/>
  <c r="Z1038" i="11"/>
  <c r="Y1038" i="11"/>
  <c r="AB1037" i="11"/>
  <c r="AA1037" i="11"/>
  <c r="Z1037" i="11"/>
  <c r="Y1037" i="11"/>
  <c r="AB1036" i="11"/>
  <c r="AA1036" i="11"/>
  <c r="Z1036" i="11"/>
  <c r="Y1036" i="11"/>
  <c r="AB1035" i="11"/>
  <c r="AA1035" i="11"/>
  <c r="Z1035" i="11"/>
  <c r="Y1035" i="11"/>
  <c r="AB1034" i="11"/>
  <c r="AA1034" i="11"/>
  <c r="Z1034" i="11"/>
  <c r="Y1034" i="11"/>
  <c r="AB1033" i="11"/>
  <c r="AA1033" i="11"/>
  <c r="Z1033" i="11"/>
  <c r="Y1033" i="11"/>
  <c r="AB1032" i="11"/>
  <c r="AA1032" i="11"/>
  <c r="Z1032" i="11"/>
  <c r="Y1032" i="11"/>
  <c r="AB1031" i="11"/>
  <c r="AA1031" i="11"/>
  <c r="Z1031" i="11"/>
  <c r="Y1031" i="11"/>
  <c r="AB1030" i="11"/>
  <c r="AA1030" i="11"/>
  <c r="Z1030" i="11"/>
  <c r="Y1030" i="11"/>
  <c r="AB1029" i="11"/>
  <c r="AA1029" i="11"/>
  <c r="Z1029" i="11"/>
  <c r="Y1029" i="11"/>
  <c r="AB1028" i="11"/>
  <c r="AA1028" i="11"/>
  <c r="Z1028" i="11"/>
  <c r="Y1028" i="11"/>
  <c r="AB1027" i="11"/>
  <c r="AA1027" i="11"/>
  <c r="Z1027" i="11"/>
  <c r="Y1027" i="11"/>
  <c r="AB1026" i="11"/>
  <c r="AA1026" i="11"/>
  <c r="Z1026" i="11"/>
  <c r="Y1026" i="11"/>
  <c r="AB1025" i="11"/>
  <c r="AA1025" i="11"/>
  <c r="Z1025" i="11"/>
  <c r="Y1025" i="11"/>
  <c r="AB1024" i="11"/>
  <c r="AA1024" i="11"/>
  <c r="Z1024" i="11"/>
  <c r="Y1024" i="11"/>
  <c r="AB1023" i="11"/>
  <c r="AA1023" i="11"/>
  <c r="Z1023" i="11"/>
  <c r="Y1023" i="11"/>
  <c r="AB1022" i="11"/>
  <c r="AA1022" i="11"/>
  <c r="Z1022" i="11"/>
  <c r="Y1022" i="11"/>
  <c r="AB1021" i="11"/>
  <c r="AA1021" i="11"/>
  <c r="Z1021" i="11"/>
  <c r="Y1021" i="11"/>
  <c r="AB1020" i="11"/>
  <c r="AA1020" i="11"/>
  <c r="Z1020" i="11"/>
  <c r="Y1020" i="11"/>
  <c r="AB1019" i="11"/>
  <c r="AA1019" i="11"/>
  <c r="Z1019" i="11"/>
  <c r="Y1019" i="11"/>
  <c r="AB1018" i="11"/>
  <c r="AA1018" i="11"/>
  <c r="Z1018" i="11"/>
  <c r="Y1018" i="11"/>
  <c r="AB1017" i="11"/>
  <c r="AA1017" i="11"/>
  <c r="Z1017" i="11"/>
  <c r="Y1017" i="11"/>
  <c r="AB1016" i="11"/>
  <c r="AA1016" i="11"/>
  <c r="Z1016" i="11"/>
  <c r="Y1016" i="11"/>
  <c r="AB1015" i="11"/>
  <c r="AA1015" i="11"/>
  <c r="Z1015" i="11"/>
  <c r="Y1015" i="11"/>
  <c r="AB1014" i="11"/>
  <c r="AA1014" i="11"/>
  <c r="Z1014" i="11"/>
  <c r="Y1014" i="11"/>
  <c r="AB1013" i="11"/>
  <c r="AA1013" i="11"/>
  <c r="Z1013" i="11"/>
  <c r="Y1013" i="11"/>
  <c r="AB1012" i="11"/>
  <c r="AA1012" i="11"/>
  <c r="Z1012" i="11"/>
  <c r="Y1012" i="11"/>
  <c r="AB1011" i="11"/>
  <c r="AA1011" i="11"/>
  <c r="Z1011" i="11"/>
  <c r="Y1011" i="11"/>
  <c r="AB1010" i="11"/>
  <c r="AA1010" i="11"/>
  <c r="Z1010" i="11"/>
  <c r="Y1010" i="11"/>
  <c r="AB1009" i="11"/>
  <c r="AA1009" i="11"/>
  <c r="Z1009" i="11"/>
  <c r="Y1009" i="11"/>
  <c r="AB1008" i="11"/>
  <c r="AA1008" i="11"/>
  <c r="Z1008" i="11"/>
  <c r="Y1008" i="11"/>
  <c r="AB1007" i="11"/>
  <c r="AA1007" i="11"/>
  <c r="Z1007" i="11"/>
  <c r="Y1007" i="11"/>
  <c r="AB1006" i="11"/>
  <c r="AA1006" i="11"/>
  <c r="Z1006" i="11"/>
  <c r="Y1006" i="11"/>
  <c r="AB1005" i="11"/>
  <c r="AA1005" i="11"/>
  <c r="Z1005" i="11"/>
  <c r="Y1005" i="11"/>
  <c r="AB1004" i="11"/>
  <c r="AA1004" i="11"/>
  <c r="Z1004" i="11"/>
  <c r="Y1004" i="11"/>
  <c r="AB1003" i="11"/>
  <c r="AA1003" i="11"/>
  <c r="Z1003" i="11"/>
  <c r="Y1003" i="11"/>
  <c r="AB1002" i="11"/>
  <c r="AA1002" i="11"/>
  <c r="Z1002" i="11"/>
  <c r="Y1002" i="11"/>
  <c r="AB1001" i="11"/>
  <c r="AA1001" i="11"/>
  <c r="Z1001" i="11"/>
  <c r="Y1001" i="11"/>
  <c r="AB1000" i="11"/>
  <c r="AA1000" i="11"/>
  <c r="Z1000" i="11"/>
  <c r="Y1000" i="11"/>
  <c r="AB999" i="11"/>
  <c r="AA999" i="11"/>
  <c r="Z999" i="11"/>
  <c r="Y999" i="11"/>
  <c r="AB998" i="11"/>
  <c r="AA998" i="11"/>
  <c r="Z998" i="11"/>
  <c r="Y998" i="11"/>
  <c r="AB997" i="11"/>
  <c r="AA997" i="11"/>
  <c r="Z997" i="11"/>
  <c r="Y997" i="11"/>
  <c r="AB996" i="11"/>
  <c r="AA996" i="11"/>
  <c r="Z996" i="11"/>
  <c r="Y996" i="11"/>
  <c r="AB995" i="11"/>
  <c r="AA995" i="11"/>
  <c r="Z995" i="11"/>
  <c r="Y995" i="11"/>
  <c r="AB994" i="11"/>
  <c r="AA994" i="11"/>
  <c r="Z994" i="11"/>
  <c r="Y994" i="11"/>
  <c r="AB993" i="11"/>
  <c r="AA993" i="11"/>
  <c r="Z993" i="11"/>
  <c r="Y993" i="11"/>
  <c r="AB992" i="11"/>
  <c r="AA992" i="11"/>
  <c r="Z992" i="11"/>
  <c r="Y992" i="11"/>
  <c r="AB991" i="11"/>
  <c r="AA991" i="11"/>
  <c r="Z991" i="11"/>
  <c r="Y991" i="11"/>
  <c r="AB990" i="11"/>
  <c r="AA990" i="11"/>
  <c r="Z990" i="11"/>
  <c r="Y990" i="11"/>
  <c r="AB989" i="11"/>
  <c r="AA989" i="11"/>
  <c r="Z989" i="11"/>
  <c r="Y989" i="11"/>
  <c r="AB988" i="11"/>
  <c r="AA988" i="11"/>
  <c r="Z988" i="11"/>
  <c r="Y988" i="11"/>
  <c r="AB987" i="11"/>
  <c r="AA987" i="11"/>
  <c r="Z987" i="11"/>
  <c r="Y987" i="11"/>
  <c r="AB986" i="11"/>
  <c r="AA986" i="11"/>
  <c r="Z986" i="11"/>
  <c r="Y986" i="11"/>
  <c r="AB985" i="11"/>
  <c r="AA985" i="11"/>
  <c r="Z985" i="11"/>
  <c r="Y985" i="11"/>
  <c r="AB984" i="11"/>
  <c r="AA984" i="11"/>
  <c r="Z984" i="11"/>
  <c r="Y984" i="11"/>
  <c r="AB983" i="11"/>
  <c r="AA983" i="11"/>
  <c r="Z983" i="11"/>
  <c r="Y983" i="11"/>
  <c r="AB982" i="11"/>
  <c r="AA982" i="11"/>
  <c r="Z982" i="11"/>
  <c r="Y982" i="11"/>
  <c r="AB981" i="11"/>
  <c r="AA981" i="11"/>
  <c r="Z981" i="11"/>
  <c r="Y981" i="11"/>
  <c r="AB980" i="11"/>
  <c r="AA980" i="11"/>
  <c r="Z980" i="11"/>
  <c r="Y980" i="11"/>
  <c r="AB979" i="11"/>
  <c r="AA979" i="11"/>
  <c r="Z979" i="11"/>
  <c r="Y979" i="11"/>
  <c r="AB978" i="11"/>
  <c r="AA978" i="11"/>
  <c r="Z978" i="11"/>
  <c r="Y978" i="11"/>
  <c r="AB977" i="11"/>
  <c r="AA977" i="11"/>
  <c r="Z977" i="11"/>
  <c r="Y977" i="11"/>
  <c r="AB976" i="11"/>
  <c r="AA976" i="11"/>
  <c r="Z976" i="11"/>
  <c r="Y976" i="11"/>
  <c r="AB975" i="11"/>
  <c r="AA975" i="11"/>
  <c r="Z975" i="11"/>
  <c r="Y975" i="11"/>
  <c r="AB974" i="11"/>
  <c r="AA974" i="11"/>
  <c r="Z974" i="11"/>
  <c r="Y974" i="11"/>
  <c r="AB973" i="11"/>
  <c r="AA973" i="11"/>
  <c r="Z973" i="11"/>
  <c r="Y973" i="11"/>
  <c r="AB972" i="11"/>
  <c r="AA972" i="11"/>
  <c r="Z972" i="11"/>
  <c r="Y972" i="11"/>
  <c r="AB971" i="11"/>
  <c r="AA971" i="11"/>
  <c r="Z971" i="11"/>
  <c r="Y971" i="11"/>
  <c r="AB970" i="11"/>
  <c r="AA970" i="11"/>
  <c r="Z970" i="11"/>
  <c r="Y970" i="11"/>
  <c r="AB969" i="11"/>
  <c r="AA969" i="11"/>
  <c r="Z969" i="11"/>
  <c r="Y969" i="11"/>
  <c r="AB968" i="11"/>
  <c r="AA968" i="11"/>
  <c r="Z968" i="11"/>
  <c r="Y968" i="11"/>
  <c r="AB967" i="11"/>
  <c r="AA967" i="11"/>
  <c r="Z967" i="11"/>
  <c r="Y967" i="11"/>
  <c r="AB966" i="11"/>
  <c r="AA966" i="11"/>
  <c r="Z966" i="11"/>
  <c r="Y966" i="11"/>
  <c r="AB965" i="11"/>
  <c r="AA965" i="11"/>
  <c r="Z965" i="11"/>
  <c r="Y965" i="11"/>
  <c r="AB964" i="11"/>
  <c r="AA964" i="11"/>
  <c r="Z964" i="11"/>
  <c r="Y964" i="11"/>
  <c r="AB963" i="11"/>
  <c r="AA963" i="11"/>
  <c r="Z963" i="11"/>
  <c r="Y963" i="11"/>
  <c r="AB962" i="11"/>
  <c r="AA962" i="11"/>
  <c r="Z962" i="11"/>
  <c r="Y962" i="11"/>
  <c r="AB961" i="11"/>
  <c r="AA961" i="11"/>
  <c r="Z961" i="11"/>
  <c r="Y961" i="11"/>
  <c r="AB960" i="11"/>
  <c r="AA960" i="11"/>
  <c r="Z960" i="11"/>
  <c r="Y960" i="11"/>
  <c r="AB959" i="11"/>
  <c r="AA959" i="11"/>
  <c r="Z959" i="11"/>
  <c r="Y959" i="11"/>
  <c r="AB958" i="11"/>
  <c r="AA958" i="11"/>
  <c r="Z958" i="11"/>
  <c r="Y958" i="11"/>
  <c r="AB957" i="11"/>
  <c r="AA957" i="11"/>
  <c r="Z957" i="11"/>
  <c r="Y957" i="11"/>
  <c r="AB956" i="11"/>
  <c r="AA956" i="11"/>
  <c r="Z956" i="11"/>
  <c r="Y956" i="11"/>
  <c r="AB955" i="11"/>
  <c r="AA955" i="11"/>
  <c r="Z955" i="11"/>
  <c r="Y955" i="11"/>
  <c r="AB954" i="11"/>
  <c r="AA954" i="11"/>
  <c r="Z954" i="11"/>
  <c r="Y954" i="11"/>
  <c r="AB953" i="11"/>
  <c r="AA953" i="11"/>
  <c r="Z953" i="11"/>
  <c r="Y953" i="11"/>
  <c r="AB952" i="11"/>
  <c r="AA952" i="11"/>
  <c r="Z952" i="11"/>
  <c r="Y952" i="11"/>
  <c r="AB951" i="11"/>
  <c r="AA951" i="11"/>
  <c r="Z951" i="11"/>
  <c r="Y951" i="11"/>
  <c r="AB950" i="11"/>
  <c r="AA950" i="11"/>
  <c r="Z950" i="11"/>
  <c r="Y950" i="11"/>
  <c r="AB949" i="11"/>
  <c r="AA949" i="11"/>
  <c r="Z949" i="11"/>
  <c r="Y949" i="11"/>
  <c r="AB948" i="11"/>
  <c r="AA948" i="11"/>
  <c r="Z948" i="11"/>
  <c r="Y948" i="11"/>
  <c r="AB947" i="11"/>
  <c r="AA947" i="11"/>
  <c r="Z947" i="11"/>
  <c r="Y947" i="11"/>
  <c r="AB946" i="11"/>
  <c r="AA946" i="11"/>
  <c r="Z946" i="11"/>
  <c r="Y946" i="11"/>
  <c r="AB945" i="11"/>
  <c r="AA945" i="11"/>
  <c r="Z945" i="11"/>
  <c r="Y945" i="11"/>
  <c r="AB944" i="11"/>
  <c r="AA944" i="11"/>
  <c r="Z944" i="11"/>
  <c r="Y944" i="11"/>
  <c r="AB943" i="11"/>
  <c r="AA943" i="11"/>
  <c r="Z943" i="11"/>
  <c r="Y943" i="11"/>
  <c r="AB942" i="11"/>
  <c r="AA942" i="11"/>
  <c r="Z942" i="11"/>
  <c r="Y942" i="11"/>
  <c r="AB941" i="11"/>
  <c r="AA941" i="11"/>
  <c r="Z941" i="11"/>
  <c r="Y941" i="11"/>
  <c r="AB940" i="11"/>
  <c r="AA940" i="11"/>
  <c r="Z940" i="11"/>
  <c r="Y940" i="11"/>
  <c r="AB939" i="11"/>
  <c r="AA939" i="11"/>
  <c r="Z939" i="11"/>
  <c r="Y939" i="11"/>
  <c r="AB938" i="11"/>
  <c r="AA938" i="11"/>
  <c r="Z938" i="11"/>
  <c r="Y938" i="11"/>
  <c r="AB937" i="11"/>
  <c r="AA937" i="11"/>
  <c r="Z937" i="11"/>
  <c r="Y937" i="11"/>
  <c r="AB936" i="11"/>
  <c r="AA936" i="11"/>
  <c r="Z936" i="11"/>
  <c r="Y936" i="11"/>
  <c r="AB935" i="11"/>
  <c r="AA935" i="11"/>
  <c r="Z935" i="11"/>
  <c r="Y935" i="11"/>
  <c r="AB934" i="11"/>
  <c r="AA934" i="11"/>
  <c r="Z934" i="11"/>
  <c r="Y934" i="11"/>
  <c r="AB933" i="11"/>
  <c r="AA933" i="11"/>
  <c r="Z933" i="11"/>
  <c r="Y933" i="11"/>
  <c r="AB932" i="11"/>
  <c r="AA932" i="11"/>
  <c r="Z932" i="11"/>
  <c r="Y932" i="11"/>
  <c r="AB931" i="11"/>
  <c r="AA931" i="11"/>
  <c r="Z931" i="11"/>
  <c r="Y931" i="11"/>
  <c r="AB930" i="11"/>
  <c r="AA930" i="11"/>
  <c r="Z930" i="11"/>
  <c r="Y930" i="11"/>
  <c r="AB929" i="11"/>
  <c r="AA929" i="11"/>
  <c r="Z929" i="11"/>
  <c r="Y929" i="11"/>
  <c r="AB928" i="11"/>
  <c r="AA928" i="11"/>
  <c r="Z928" i="11"/>
  <c r="Y928" i="11"/>
  <c r="AB927" i="11"/>
  <c r="AA927" i="11"/>
  <c r="Z927" i="11"/>
  <c r="Y927" i="11"/>
  <c r="AB926" i="11"/>
  <c r="AA926" i="11"/>
  <c r="Z926" i="11"/>
  <c r="Y926" i="11"/>
  <c r="AB925" i="11"/>
  <c r="AA925" i="11"/>
  <c r="Z925" i="11"/>
  <c r="Y925" i="11"/>
  <c r="AB924" i="11"/>
  <c r="AA924" i="11"/>
  <c r="Z924" i="11"/>
  <c r="Y924" i="11"/>
  <c r="AB923" i="11"/>
  <c r="AA923" i="11"/>
  <c r="Z923" i="11"/>
  <c r="Y923" i="11"/>
  <c r="AB922" i="11"/>
  <c r="AA922" i="11"/>
  <c r="Z922" i="11"/>
  <c r="Y922" i="11"/>
  <c r="AB921" i="11"/>
  <c r="AA921" i="11"/>
  <c r="Z921" i="11"/>
  <c r="Y921" i="11"/>
  <c r="AB920" i="11"/>
  <c r="AA920" i="11"/>
  <c r="Z920" i="11"/>
  <c r="Y920" i="11"/>
  <c r="AB919" i="11"/>
  <c r="AA919" i="11"/>
  <c r="Z919" i="11"/>
  <c r="Y919" i="11"/>
  <c r="AB918" i="11"/>
  <c r="AA918" i="11"/>
  <c r="Z918" i="11"/>
  <c r="Y918" i="11"/>
  <c r="AB917" i="11"/>
  <c r="AA917" i="11"/>
  <c r="Z917" i="11"/>
  <c r="Y917" i="11"/>
  <c r="AB916" i="11"/>
  <c r="AA916" i="11"/>
  <c r="Z916" i="11"/>
  <c r="Y916" i="11"/>
  <c r="AB915" i="11"/>
  <c r="AA915" i="11"/>
  <c r="Z915" i="11"/>
  <c r="Y915" i="11"/>
  <c r="AB914" i="11"/>
  <c r="AA914" i="11"/>
  <c r="Z914" i="11"/>
  <c r="Y914" i="11"/>
  <c r="AB913" i="11"/>
  <c r="AA913" i="11"/>
  <c r="Z913" i="11"/>
  <c r="Y913" i="11"/>
  <c r="AB912" i="11"/>
  <c r="AA912" i="11"/>
  <c r="Z912" i="11"/>
  <c r="Y912" i="11"/>
  <c r="AB911" i="11"/>
  <c r="AA911" i="11"/>
  <c r="Z911" i="11"/>
  <c r="Y911" i="11"/>
  <c r="AB910" i="11"/>
  <c r="AA910" i="11"/>
  <c r="Z910" i="11"/>
  <c r="Y910" i="11"/>
  <c r="AB909" i="11"/>
  <c r="AA909" i="11"/>
  <c r="Z909" i="11"/>
  <c r="Y909" i="11"/>
  <c r="AB908" i="11"/>
  <c r="AA908" i="11"/>
  <c r="Z908" i="11"/>
  <c r="Y908" i="11"/>
  <c r="AB907" i="11"/>
  <c r="AA907" i="11"/>
  <c r="Z907" i="11"/>
  <c r="Y907" i="11"/>
  <c r="AB906" i="11"/>
  <c r="AA906" i="11"/>
  <c r="Z906" i="11"/>
  <c r="Y906" i="11"/>
  <c r="AB905" i="11"/>
  <c r="AA905" i="11"/>
  <c r="Z905" i="11"/>
  <c r="Y905" i="11"/>
  <c r="AB904" i="11"/>
  <c r="AA904" i="11"/>
  <c r="Z904" i="11"/>
  <c r="Y904" i="11"/>
  <c r="AB903" i="11"/>
  <c r="AA903" i="11"/>
  <c r="Z903" i="11"/>
  <c r="Y903" i="11"/>
  <c r="AB902" i="11"/>
  <c r="AA902" i="11"/>
  <c r="Z902" i="11"/>
  <c r="Y902" i="11"/>
  <c r="AB901" i="11"/>
  <c r="AA901" i="11"/>
  <c r="Z901" i="11"/>
  <c r="Y901" i="11"/>
  <c r="AB900" i="11"/>
  <c r="AA900" i="11"/>
  <c r="Z900" i="11"/>
  <c r="Y900" i="11"/>
  <c r="AB899" i="11"/>
  <c r="AA899" i="11"/>
  <c r="Z899" i="11"/>
  <c r="Y899" i="11"/>
  <c r="AB898" i="11"/>
  <c r="AA898" i="11"/>
  <c r="Z898" i="11"/>
  <c r="Y898" i="11"/>
  <c r="AB897" i="11"/>
  <c r="AA897" i="11"/>
  <c r="Z897" i="11"/>
  <c r="Y897" i="11"/>
  <c r="AB896" i="11"/>
  <c r="AA896" i="11"/>
  <c r="Z896" i="11"/>
  <c r="Y896" i="11"/>
  <c r="AB895" i="11"/>
  <c r="AA895" i="11"/>
  <c r="Z895" i="11"/>
  <c r="Y895" i="11"/>
  <c r="AB894" i="11"/>
  <c r="AA894" i="11"/>
  <c r="Z894" i="11"/>
  <c r="Y894" i="11"/>
  <c r="AB893" i="11"/>
  <c r="AA893" i="11"/>
  <c r="Z893" i="11"/>
  <c r="Y893" i="11"/>
  <c r="AB892" i="11"/>
  <c r="AA892" i="11"/>
  <c r="Z892" i="11"/>
  <c r="Y892" i="11"/>
  <c r="AB891" i="11"/>
  <c r="AA891" i="11"/>
  <c r="Z891" i="11"/>
  <c r="Y891" i="11"/>
  <c r="AB890" i="11"/>
  <c r="AA890" i="11"/>
  <c r="Z890" i="11"/>
  <c r="Y890" i="11"/>
  <c r="AB889" i="11"/>
  <c r="AA889" i="11"/>
  <c r="Z889" i="11"/>
  <c r="Y889" i="11"/>
  <c r="AB888" i="11"/>
  <c r="AA888" i="11"/>
  <c r="Z888" i="11"/>
  <c r="Y888" i="11"/>
  <c r="AB887" i="11"/>
  <c r="AA887" i="11"/>
  <c r="Z887" i="11"/>
  <c r="Y887" i="11"/>
  <c r="AB886" i="11"/>
  <c r="AA886" i="11"/>
  <c r="Z886" i="11"/>
  <c r="Y886" i="11"/>
  <c r="AB885" i="11"/>
  <c r="AA885" i="11"/>
  <c r="Z885" i="11"/>
  <c r="Y885" i="11"/>
  <c r="AB884" i="11"/>
  <c r="AA884" i="11"/>
  <c r="Z884" i="11"/>
  <c r="Y884" i="11"/>
  <c r="AB883" i="11"/>
  <c r="AA883" i="11"/>
  <c r="Z883" i="11"/>
  <c r="Y883" i="11"/>
  <c r="AB882" i="11"/>
  <c r="AA882" i="11"/>
  <c r="Z882" i="11"/>
  <c r="Y882" i="11"/>
  <c r="AB881" i="11"/>
  <c r="AA881" i="11"/>
  <c r="Z881" i="11"/>
  <c r="Y881" i="11"/>
  <c r="AB880" i="11"/>
  <c r="AA880" i="11"/>
  <c r="Z880" i="11"/>
  <c r="Y880" i="11"/>
  <c r="AB879" i="11"/>
  <c r="AA879" i="11"/>
  <c r="Z879" i="11"/>
  <c r="Y879" i="11"/>
  <c r="AB878" i="11"/>
  <c r="AA878" i="11"/>
  <c r="Z878" i="11"/>
  <c r="Y878" i="11"/>
  <c r="AB877" i="11"/>
  <c r="AA877" i="11"/>
  <c r="Z877" i="11"/>
  <c r="Y877" i="11"/>
  <c r="AB876" i="11"/>
  <c r="AA876" i="11"/>
  <c r="Z876" i="11"/>
  <c r="Y876" i="11"/>
  <c r="AB875" i="11"/>
  <c r="AA875" i="11"/>
  <c r="Z875" i="11"/>
  <c r="Y875" i="11"/>
  <c r="AB874" i="11"/>
  <c r="AA874" i="11"/>
  <c r="Z874" i="11"/>
  <c r="Y874" i="11"/>
  <c r="AB873" i="11"/>
  <c r="AA873" i="11"/>
  <c r="Z873" i="11"/>
  <c r="Y873" i="11"/>
  <c r="AB872" i="11"/>
  <c r="AA872" i="11"/>
  <c r="Z872" i="11"/>
  <c r="Y872" i="11"/>
  <c r="AB871" i="11"/>
  <c r="AA871" i="11"/>
  <c r="Z871" i="11"/>
  <c r="Y871" i="11"/>
  <c r="AB870" i="11"/>
  <c r="AA870" i="11"/>
  <c r="Z870" i="11"/>
  <c r="Y870" i="11"/>
  <c r="AB869" i="11"/>
  <c r="AA869" i="11"/>
  <c r="Z869" i="11"/>
  <c r="Y869" i="11"/>
  <c r="AB868" i="11"/>
  <c r="AA868" i="11"/>
  <c r="Z868" i="11"/>
  <c r="Y868" i="11"/>
  <c r="AB867" i="11"/>
  <c r="AA867" i="11"/>
  <c r="Z867" i="11"/>
  <c r="Y867" i="11"/>
  <c r="AB866" i="11"/>
  <c r="AA866" i="11"/>
  <c r="Z866" i="11"/>
  <c r="Y866" i="11"/>
  <c r="AB865" i="11"/>
  <c r="AA865" i="11"/>
  <c r="Z865" i="11"/>
  <c r="Y865" i="11"/>
  <c r="AB864" i="11"/>
  <c r="AA864" i="11"/>
  <c r="Z864" i="11"/>
  <c r="Y864" i="11"/>
  <c r="AB863" i="11"/>
  <c r="AA863" i="11"/>
  <c r="Z863" i="11"/>
  <c r="Y863" i="11"/>
  <c r="AB862" i="11"/>
  <c r="AA862" i="11"/>
  <c r="Z862" i="11"/>
  <c r="Y862" i="11"/>
  <c r="AB861" i="11"/>
  <c r="AA861" i="11"/>
  <c r="Z861" i="11"/>
  <c r="Y861" i="11"/>
  <c r="AB860" i="11"/>
  <c r="AA860" i="11"/>
  <c r="Z860" i="11"/>
  <c r="Y860" i="11"/>
  <c r="AB859" i="11"/>
  <c r="AA859" i="11"/>
  <c r="Z859" i="11"/>
  <c r="Y859" i="11"/>
  <c r="AB858" i="11"/>
  <c r="AA858" i="11"/>
  <c r="Z858" i="11"/>
  <c r="Y858" i="11"/>
  <c r="AB857" i="11"/>
  <c r="AA857" i="11"/>
  <c r="Z857" i="11"/>
  <c r="Y857" i="11"/>
  <c r="AB856" i="11"/>
  <c r="AA856" i="11"/>
  <c r="Z856" i="11"/>
  <c r="Y856" i="11"/>
  <c r="AB855" i="11"/>
  <c r="AA855" i="11"/>
  <c r="Z855" i="11"/>
  <c r="Y855" i="11"/>
  <c r="AB854" i="11"/>
  <c r="AA854" i="11"/>
  <c r="Z854" i="11"/>
  <c r="Y854" i="11"/>
  <c r="AB853" i="11"/>
  <c r="AA853" i="11"/>
  <c r="Z853" i="11"/>
  <c r="Y853" i="11"/>
  <c r="AB852" i="11"/>
  <c r="AA852" i="11"/>
  <c r="Z852" i="11"/>
  <c r="Y852" i="11"/>
  <c r="AB851" i="11"/>
  <c r="AA851" i="11"/>
  <c r="Z851" i="11"/>
  <c r="Y851" i="11"/>
  <c r="AB850" i="11"/>
  <c r="AA850" i="11"/>
  <c r="Z850" i="11"/>
  <c r="Y850" i="11"/>
  <c r="AB849" i="11"/>
  <c r="AA849" i="11"/>
  <c r="Z849" i="11"/>
  <c r="Y849" i="11"/>
  <c r="AB848" i="11"/>
  <c r="AA848" i="11"/>
  <c r="Z848" i="11"/>
  <c r="Y848" i="11"/>
  <c r="AB847" i="11"/>
  <c r="AA847" i="11"/>
  <c r="Z847" i="11"/>
  <c r="Y847" i="11"/>
  <c r="AB846" i="11"/>
  <c r="AA846" i="11"/>
  <c r="Z846" i="11"/>
  <c r="Y846" i="11"/>
  <c r="AB845" i="11"/>
  <c r="AA845" i="11"/>
  <c r="Z845" i="11"/>
  <c r="Y845" i="11"/>
  <c r="AB844" i="11"/>
  <c r="AA844" i="11"/>
  <c r="Z844" i="11"/>
  <c r="Y844" i="11"/>
  <c r="AB843" i="11"/>
  <c r="AA843" i="11"/>
  <c r="Z843" i="11"/>
  <c r="Y843" i="11"/>
  <c r="AB842" i="11"/>
  <c r="AA842" i="11"/>
  <c r="Z842" i="11"/>
  <c r="Y842" i="11"/>
  <c r="AB841" i="11"/>
  <c r="AA841" i="11"/>
  <c r="Z841" i="11"/>
  <c r="Y841" i="11"/>
  <c r="AB840" i="11"/>
  <c r="AA840" i="11"/>
  <c r="Z840" i="11"/>
  <c r="Y840" i="11"/>
  <c r="AB839" i="11"/>
  <c r="AA839" i="11"/>
  <c r="Z839" i="11"/>
  <c r="Y839" i="11"/>
  <c r="AB838" i="11"/>
  <c r="AA838" i="11"/>
  <c r="Z838" i="11"/>
  <c r="Y838" i="11"/>
  <c r="AB837" i="11"/>
  <c r="AA837" i="11"/>
  <c r="Z837" i="11"/>
  <c r="Y837" i="11"/>
  <c r="AB836" i="11"/>
  <c r="AA836" i="11"/>
  <c r="Z836" i="11"/>
  <c r="Y836" i="11"/>
  <c r="AB835" i="11"/>
  <c r="AA835" i="11"/>
  <c r="Z835" i="11"/>
  <c r="Y835" i="11"/>
  <c r="AB834" i="11"/>
  <c r="AA834" i="11"/>
  <c r="Z834" i="11"/>
  <c r="Y834" i="11"/>
  <c r="AB833" i="11"/>
  <c r="AA833" i="11"/>
  <c r="Z833" i="11"/>
  <c r="Y833" i="11"/>
  <c r="AB832" i="11"/>
  <c r="AA832" i="11"/>
  <c r="Z832" i="11"/>
  <c r="Y832" i="11"/>
  <c r="AB831" i="11"/>
  <c r="AA831" i="11"/>
  <c r="Z831" i="11"/>
  <c r="Y831" i="11"/>
  <c r="AB830" i="11"/>
  <c r="AA830" i="11"/>
  <c r="Z830" i="11"/>
  <c r="Y830" i="11"/>
  <c r="AB829" i="11"/>
  <c r="AA829" i="11"/>
  <c r="Z829" i="11"/>
  <c r="Y829" i="11"/>
  <c r="AB828" i="11"/>
  <c r="AA828" i="11"/>
  <c r="Z828" i="11"/>
  <c r="Y828" i="11"/>
  <c r="AB827" i="11"/>
  <c r="AA827" i="11"/>
  <c r="Z827" i="11"/>
  <c r="Y827" i="11"/>
  <c r="AB826" i="11"/>
  <c r="AA826" i="11"/>
  <c r="Z826" i="11"/>
  <c r="Y826" i="11"/>
  <c r="AB825" i="11"/>
  <c r="AA825" i="11"/>
  <c r="Z825" i="11"/>
  <c r="Y825" i="11"/>
  <c r="AB824" i="11"/>
  <c r="AA824" i="11"/>
  <c r="Z824" i="11"/>
  <c r="Y824" i="11"/>
  <c r="AB823" i="11"/>
  <c r="AA823" i="11"/>
  <c r="Z823" i="11"/>
  <c r="Y823" i="11"/>
  <c r="AB822" i="11"/>
  <c r="AA822" i="11"/>
  <c r="Z822" i="11"/>
  <c r="Y822" i="11"/>
  <c r="AB821" i="11"/>
  <c r="AA821" i="11"/>
  <c r="Z821" i="11"/>
  <c r="Y821" i="11"/>
  <c r="AB820" i="11"/>
  <c r="AA820" i="11"/>
  <c r="Z820" i="11"/>
  <c r="Y820" i="11"/>
  <c r="AB819" i="11"/>
  <c r="AA819" i="11"/>
  <c r="Z819" i="11"/>
  <c r="Y819" i="11"/>
  <c r="AB818" i="11"/>
  <c r="AA818" i="11"/>
  <c r="Z818" i="11"/>
  <c r="Y818" i="11"/>
  <c r="AB817" i="11"/>
  <c r="AA817" i="11"/>
  <c r="Z817" i="11"/>
  <c r="Y817" i="11"/>
  <c r="AB816" i="11"/>
  <c r="AA816" i="11"/>
  <c r="Z816" i="11"/>
  <c r="Y816" i="11"/>
  <c r="AB815" i="11"/>
  <c r="AA815" i="11"/>
  <c r="Z815" i="11"/>
  <c r="Y815" i="11"/>
  <c r="AB814" i="11"/>
  <c r="AA814" i="11"/>
  <c r="Z814" i="11"/>
  <c r="Y814" i="11"/>
  <c r="AB813" i="11"/>
  <c r="AA813" i="11"/>
  <c r="Z813" i="11"/>
  <c r="Y813" i="11"/>
  <c r="AB812" i="11"/>
  <c r="AA812" i="11"/>
  <c r="Z812" i="11"/>
  <c r="Y812" i="11"/>
  <c r="AB811" i="11"/>
  <c r="AA811" i="11"/>
  <c r="Z811" i="11"/>
  <c r="Y811" i="11"/>
  <c r="AB810" i="11"/>
  <c r="AA810" i="11"/>
  <c r="Z810" i="11"/>
  <c r="Y810" i="11"/>
  <c r="AB809" i="11"/>
  <c r="AA809" i="11"/>
  <c r="Z809" i="11"/>
  <c r="Y809" i="11"/>
  <c r="AB808" i="11"/>
  <c r="AA808" i="11"/>
  <c r="Z808" i="11"/>
  <c r="Y808" i="11"/>
  <c r="AB807" i="11"/>
  <c r="AA807" i="11"/>
  <c r="Z807" i="11"/>
  <c r="Y807" i="11"/>
  <c r="AB806" i="11"/>
  <c r="AA806" i="11"/>
  <c r="Z806" i="11"/>
  <c r="Y806" i="11"/>
  <c r="AB805" i="11"/>
  <c r="AA805" i="11"/>
  <c r="Z805" i="11"/>
  <c r="Y805" i="11"/>
  <c r="AB804" i="11"/>
  <c r="AA804" i="11"/>
  <c r="Z804" i="11"/>
  <c r="Y804" i="11"/>
  <c r="AB803" i="11"/>
  <c r="AA803" i="11"/>
  <c r="Z803" i="11"/>
  <c r="Y803" i="11"/>
  <c r="AB802" i="11"/>
  <c r="AA802" i="11"/>
  <c r="Z802" i="11"/>
  <c r="Y802" i="11"/>
  <c r="AB801" i="11"/>
  <c r="AA801" i="11"/>
  <c r="Z801" i="11"/>
  <c r="Y801" i="11"/>
  <c r="AB800" i="11"/>
  <c r="AA800" i="11"/>
  <c r="Z800" i="11"/>
  <c r="Y800" i="11"/>
  <c r="AB799" i="11"/>
  <c r="AA799" i="11"/>
  <c r="Z799" i="11"/>
  <c r="Y799" i="11"/>
  <c r="AB798" i="11"/>
  <c r="AA798" i="11"/>
  <c r="Z798" i="11"/>
  <c r="Y798" i="11"/>
  <c r="AB797" i="11"/>
  <c r="AA797" i="11"/>
  <c r="Z797" i="11"/>
  <c r="Y797" i="11"/>
  <c r="AB796" i="11"/>
  <c r="AA796" i="11"/>
  <c r="Z796" i="11"/>
  <c r="Y796" i="11"/>
  <c r="AB795" i="11"/>
  <c r="AA795" i="11"/>
  <c r="Z795" i="11"/>
  <c r="Y795" i="11"/>
  <c r="AB794" i="11"/>
  <c r="AA794" i="11"/>
  <c r="Z794" i="11"/>
  <c r="Y794" i="11"/>
  <c r="AB793" i="11"/>
  <c r="AA793" i="11"/>
  <c r="Z793" i="11"/>
  <c r="Y793" i="11"/>
  <c r="AB792" i="11"/>
  <c r="AA792" i="11"/>
  <c r="Z792" i="11"/>
  <c r="Y792" i="11"/>
  <c r="AB791" i="11"/>
  <c r="AA791" i="11"/>
  <c r="Z791" i="11"/>
  <c r="Y791" i="11"/>
  <c r="AB790" i="11"/>
  <c r="AA790" i="11"/>
  <c r="Z790" i="11"/>
  <c r="Y790" i="11"/>
  <c r="AB789" i="11"/>
  <c r="AA789" i="11"/>
  <c r="Z789" i="11"/>
  <c r="Y789" i="11"/>
  <c r="AB788" i="11"/>
  <c r="AA788" i="11"/>
  <c r="Z788" i="11"/>
  <c r="Y788" i="11"/>
  <c r="AB787" i="11"/>
  <c r="AA787" i="11"/>
  <c r="Z787" i="11"/>
  <c r="Y787" i="11"/>
  <c r="AB786" i="11"/>
  <c r="AA786" i="11"/>
  <c r="Z786" i="11"/>
  <c r="Y786" i="11"/>
  <c r="AB785" i="11"/>
  <c r="AA785" i="11"/>
  <c r="Z785" i="11"/>
  <c r="Y785" i="11"/>
  <c r="AB784" i="11"/>
  <c r="AA784" i="11"/>
  <c r="Z784" i="11"/>
  <c r="Y784" i="11"/>
  <c r="AB783" i="11"/>
  <c r="AA783" i="11"/>
  <c r="Z783" i="11"/>
  <c r="Y783" i="11"/>
  <c r="AB782" i="11"/>
  <c r="AA782" i="11"/>
  <c r="Z782" i="11"/>
  <c r="Y782" i="11"/>
  <c r="AB781" i="11"/>
  <c r="AA781" i="11"/>
  <c r="Z781" i="11"/>
  <c r="Y781" i="11"/>
  <c r="AB780" i="11"/>
  <c r="AA780" i="11"/>
  <c r="Z780" i="11"/>
  <c r="Y780" i="11"/>
  <c r="AB779" i="11"/>
  <c r="AA779" i="11"/>
  <c r="Z779" i="11"/>
  <c r="Y779" i="11"/>
  <c r="AB778" i="11"/>
  <c r="AA778" i="11"/>
  <c r="Z778" i="11"/>
  <c r="Y778" i="11"/>
  <c r="AB777" i="11"/>
  <c r="AA777" i="11"/>
  <c r="Z777" i="11"/>
  <c r="Y777" i="11"/>
  <c r="AB776" i="11"/>
  <c r="AA776" i="11"/>
  <c r="Z776" i="11"/>
  <c r="Y776" i="11"/>
  <c r="AB775" i="11"/>
  <c r="AA775" i="11"/>
  <c r="Z775" i="11"/>
  <c r="Y775" i="11"/>
  <c r="AB774" i="11"/>
  <c r="AA774" i="11"/>
  <c r="Z774" i="11"/>
  <c r="Y774" i="11"/>
  <c r="AB773" i="11"/>
  <c r="AA773" i="11"/>
  <c r="Z773" i="11"/>
  <c r="Y773" i="11"/>
  <c r="AB772" i="11"/>
  <c r="AA772" i="11"/>
  <c r="Z772" i="11"/>
  <c r="Y772" i="11"/>
  <c r="AB771" i="11"/>
  <c r="AA771" i="11"/>
  <c r="Z771" i="11"/>
  <c r="Y771" i="11"/>
  <c r="AB770" i="11"/>
  <c r="AA770" i="11"/>
  <c r="Z770" i="11"/>
  <c r="Y770" i="11"/>
  <c r="AB769" i="11"/>
  <c r="AA769" i="11"/>
  <c r="Z769" i="11"/>
  <c r="Y769" i="11"/>
  <c r="AB768" i="11"/>
  <c r="AA768" i="11"/>
  <c r="Z768" i="11"/>
  <c r="Y768" i="11"/>
  <c r="AB767" i="11"/>
  <c r="AA767" i="11"/>
  <c r="Z767" i="11"/>
  <c r="Y767" i="11"/>
  <c r="AB766" i="11"/>
  <c r="AA766" i="11"/>
  <c r="Z766" i="11"/>
  <c r="Y766" i="11"/>
  <c r="AB765" i="11"/>
  <c r="AA765" i="11"/>
  <c r="Z765" i="11"/>
  <c r="Y765" i="11"/>
  <c r="AB764" i="11"/>
  <c r="AA764" i="11"/>
  <c r="Z764" i="11"/>
  <c r="Y764" i="11"/>
  <c r="AB763" i="11"/>
  <c r="AA763" i="11"/>
  <c r="Z763" i="11"/>
  <c r="Y763" i="11"/>
  <c r="AB762" i="11"/>
  <c r="AA762" i="11"/>
  <c r="Z762" i="11"/>
  <c r="Y762" i="11"/>
  <c r="AB761" i="11"/>
  <c r="AA761" i="11"/>
  <c r="Z761" i="11"/>
  <c r="Y761" i="11"/>
  <c r="AB760" i="11"/>
  <c r="AA760" i="11"/>
  <c r="Z760" i="11"/>
  <c r="Y760" i="11"/>
  <c r="AB759" i="11"/>
  <c r="AA759" i="11"/>
  <c r="Z759" i="11"/>
  <c r="Y759" i="11"/>
  <c r="AB758" i="11"/>
  <c r="AA758" i="11"/>
  <c r="Z758" i="11"/>
  <c r="Y758" i="11"/>
  <c r="AB757" i="11"/>
  <c r="AA757" i="11"/>
  <c r="Z757" i="11"/>
  <c r="Y757" i="11"/>
  <c r="AB756" i="11"/>
  <c r="AA756" i="11"/>
  <c r="Z756" i="11"/>
  <c r="Y756" i="11"/>
  <c r="AB755" i="11"/>
  <c r="AA755" i="11"/>
  <c r="Z755" i="11"/>
  <c r="Y755" i="11"/>
  <c r="AB754" i="11"/>
  <c r="AA754" i="11"/>
  <c r="Z754" i="11"/>
  <c r="Y754" i="11"/>
  <c r="AB753" i="11"/>
  <c r="AA753" i="11"/>
  <c r="Z753" i="11"/>
  <c r="Y753" i="11"/>
  <c r="AB752" i="11"/>
  <c r="AA752" i="11"/>
  <c r="Z752" i="11"/>
  <c r="Y752" i="11"/>
  <c r="AB751" i="11"/>
  <c r="AA751" i="11"/>
  <c r="Z751" i="11"/>
  <c r="Y751" i="11"/>
  <c r="AB750" i="11"/>
  <c r="AA750" i="11"/>
  <c r="Z750" i="11"/>
  <c r="Y750" i="11"/>
  <c r="AB749" i="11"/>
  <c r="AA749" i="11"/>
  <c r="Z749" i="11"/>
  <c r="Y749" i="11"/>
  <c r="AB748" i="11"/>
  <c r="AA748" i="11"/>
  <c r="Z748" i="11"/>
  <c r="Y748" i="11"/>
  <c r="AB747" i="11"/>
  <c r="AA747" i="11"/>
  <c r="Z747" i="11"/>
  <c r="Y747" i="11"/>
  <c r="AB746" i="11"/>
  <c r="AA746" i="11"/>
  <c r="Z746" i="11"/>
  <c r="Y746" i="11"/>
  <c r="AB745" i="11"/>
  <c r="AA745" i="11"/>
  <c r="Z745" i="11"/>
  <c r="Y745" i="11"/>
  <c r="AB744" i="11"/>
  <c r="AA744" i="11"/>
  <c r="Z744" i="11"/>
  <c r="Y744" i="11"/>
  <c r="AB743" i="11"/>
  <c r="AA743" i="11"/>
  <c r="Z743" i="11"/>
  <c r="Y743" i="11"/>
  <c r="AB742" i="11"/>
  <c r="AA742" i="11"/>
  <c r="Z742" i="11"/>
  <c r="Y742" i="11"/>
  <c r="AB741" i="11"/>
  <c r="AA741" i="11"/>
  <c r="Z741" i="11"/>
  <c r="Y741" i="11"/>
  <c r="AB740" i="11"/>
  <c r="AA740" i="11"/>
  <c r="Z740" i="11"/>
  <c r="Y740" i="11"/>
  <c r="AB739" i="11"/>
  <c r="AA739" i="11"/>
  <c r="Z739" i="11"/>
  <c r="Y739" i="11"/>
  <c r="AB738" i="11"/>
  <c r="AA738" i="11"/>
  <c r="Z738" i="11"/>
  <c r="Y738" i="11"/>
  <c r="AB737" i="11"/>
  <c r="AA737" i="11"/>
  <c r="Z737" i="11"/>
  <c r="Y737" i="11"/>
  <c r="AB736" i="11"/>
  <c r="AA736" i="11"/>
  <c r="Z736" i="11"/>
  <c r="Y736" i="11"/>
  <c r="AB735" i="11"/>
  <c r="AA735" i="11"/>
  <c r="Z735" i="11"/>
  <c r="Y735" i="11"/>
  <c r="AB734" i="11"/>
  <c r="AA734" i="11"/>
  <c r="Z734" i="11"/>
  <c r="Y734" i="11"/>
  <c r="AB733" i="11"/>
  <c r="AA733" i="11"/>
  <c r="Z733" i="11"/>
  <c r="Y733" i="11"/>
  <c r="AB732" i="11"/>
  <c r="AA732" i="11"/>
  <c r="Z732" i="11"/>
  <c r="Y732" i="11"/>
  <c r="AB731" i="11"/>
  <c r="AA731" i="11"/>
  <c r="Z731" i="11"/>
  <c r="Y731" i="11"/>
  <c r="AB730" i="11"/>
  <c r="AA730" i="11"/>
  <c r="Z730" i="11"/>
  <c r="Y730" i="11"/>
  <c r="AB729" i="11"/>
  <c r="AA729" i="11"/>
  <c r="Z729" i="11"/>
  <c r="Y729" i="11"/>
  <c r="AB728" i="11"/>
  <c r="AA728" i="11"/>
  <c r="Z728" i="11"/>
  <c r="Y728" i="11"/>
  <c r="AB727" i="11"/>
  <c r="AA727" i="11"/>
  <c r="Z727" i="11"/>
  <c r="Y727" i="11"/>
  <c r="AB726" i="11"/>
  <c r="AA726" i="11"/>
  <c r="Z726" i="11"/>
  <c r="Y726" i="11"/>
  <c r="AB725" i="11"/>
  <c r="AA725" i="11"/>
  <c r="Z725" i="11"/>
  <c r="Y725" i="11"/>
  <c r="AB724" i="11"/>
  <c r="AA724" i="11"/>
  <c r="Z724" i="11"/>
  <c r="Y724" i="11"/>
  <c r="AB723" i="11"/>
  <c r="AA723" i="11"/>
  <c r="Z723" i="11"/>
  <c r="Y723" i="11"/>
  <c r="AB722" i="11"/>
  <c r="AA722" i="11"/>
  <c r="Z722" i="11"/>
  <c r="Y722" i="11"/>
  <c r="AB721" i="11"/>
  <c r="AA721" i="11"/>
  <c r="Z721" i="11"/>
  <c r="Y721" i="11"/>
  <c r="AB720" i="11"/>
  <c r="AA720" i="11"/>
  <c r="Z720" i="11"/>
  <c r="Y720" i="11"/>
  <c r="AB719" i="11"/>
  <c r="AA719" i="11"/>
  <c r="Z719" i="11"/>
  <c r="Y719" i="11"/>
  <c r="AB718" i="11"/>
  <c r="AA718" i="11"/>
  <c r="Z718" i="11"/>
  <c r="Y718" i="11"/>
  <c r="AB717" i="11"/>
  <c r="AA717" i="11"/>
  <c r="Z717" i="11"/>
  <c r="Y717" i="11"/>
  <c r="AB716" i="11"/>
  <c r="AA716" i="11"/>
  <c r="Z716" i="11"/>
  <c r="Y716" i="11"/>
  <c r="AB715" i="11"/>
  <c r="AA715" i="11"/>
  <c r="Z715" i="11"/>
  <c r="Y715" i="11"/>
  <c r="AB714" i="11"/>
  <c r="AA714" i="11"/>
  <c r="Z714" i="11"/>
  <c r="Y714" i="11"/>
  <c r="AB713" i="11"/>
  <c r="AA713" i="11"/>
  <c r="Z713" i="11"/>
  <c r="Y713" i="11"/>
  <c r="AB712" i="11"/>
  <c r="AA712" i="11"/>
  <c r="Z712" i="11"/>
  <c r="Y712" i="11"/>
  <c r="AB711" i="11"/>
  <c r="AA711" i="11"/>
  <c r="Z711" i="11"/>
  <c r="Y711" i="11"/>
  <c r="AB710" i="11"/>
  <c r="AA710" i="11"/>
  <c r="Z710" i="11"/>
  <c r="Y710" i="11"/>
  <c r="AB709" i="11"/>
  <c r="AA709" i="11"/>
  <c r="Z709" i="11"/>
  <c r="Y709" i="11"/>
  <c r="AB708" i="11"/>
  <c r="AA708" i="11"/>
  <c r="Z708" i="11"/>
  <c r="Y708" i="11"/>
  <c r="AB707" i="11"/>
  <c r="AA707" i="11"/>
  <c r="Z707" i="11"/>
  <c r="Y707" i="11"/>
  <c r="AB706" i="11"/>
  <c r="AA706" i="11"/>
  <c r="Z706" i="11"/>
  <c r="Y706" i="11"/>
  <c r="AB705" i="11"/>
  <c r="AA705" i="11"/>
  <c r="Z705" i="11"/>
  <c r="Y705" i="11"/>
  <c r="AB704" i="11"/>
  <c r="AA704" i="11"/>
  <c r="Z704" i="11"/>
  <c r="Y704" i="11"/>
  <c r="AB703" i="11"/>
  <c r="AA703" i="11"/>
  <c r="Z703" i="11"/>
  <c r="Y703" i="11"/>
  <c r="AB702" i="11"/>
  <c r="AA702" i="11"/>
  <c r="Z702" i="11"/>
  <c r="Y702" i="11"/>
  <c r="AB701" i="11"/>
  <c r="AA701" i="11"/>
  <c r="Z701" i="11"/>
  <c r="Y701" i="11"/>
  <c r="AB700" i="11"/>
  <c r="AA700" i="11"/>
  <c r="Z700" i="11"/>
  <c r="Y700" i="11"/>
  <c r="AB699" i="11"/>
  <c r="AA699" i="11"/>
  <c r="Z699" i="11"/>
  <c r="Y699" i="11"/>
  <c r="AB698" i="11"/>
  <c r="AA698" i="11"/>
  <c r="Z698" i="11"/>
  <c r="Y698" i="11"/>
  <c r="AB697" i="11"/>
  <c r="AA697" i="11"/>
  <c r="Z697" i="11"/>
  <c r="Y697" i="11"/>
  <c r="AB696" i="11"/>
  <c r="AA696" i="11"/>
  <c r="Z696" i="11"/>
  <c r="Y696" i="11"/>
  <c r="AB695" i="11"/>
  <c r="AA695" i="11"/>
  <c r="Z695" i="11"/>
  <c r="Y695" i="11"/>
  <c r="AB694" i="11"/>
  <c r="AA694" i="11"/>
  <c r="Z694" i="11"/>
  <c r="Y694" i="11"/>
  <c r="AB693" i="11"/>
  <c r="AA693" i="11"/>
  <c r="Z693" i="11"/>
  <c r="Y693" i="11"/>
  <c r="AB692" i="11"/>
  <c r="AA692" i="11"/>
  <c r="Z692" i="11"/>
  <c r="Y692" i="11"/>
  <c r="AB691" i="11"/>
  <c r="AA691" i="11"/>
  <c r="Z691" i="11"/>
  <c r="Y691" i="11"/>
  <c r="AB690" i="11"/>
  <c r="AA690" i="11"/>
  <c r="Z690" i="11"/>
  <c r="Y690" i="11"/>
  <c r="AB689" i="11"/>
  <c r="AA689" i="11"/>
  <c r="Z689" i="11"/>
  <c r="Y689" i="11"/>
  <c r="AB688" i="11"/>
  <c r="AA688" i="11"/>
  <c r="Z688" i="11"/>
  <c r="Y688" i="11"/>
  <c r="AB687" i="11"/>
  <c r="AA687" i="11"/>
  <c r="Z687" i="11"/>
  <c r="Y687" i="11"/>
  <c r="AB686" i="11"/>
  <c r="AA686" i="11"/>
  <c r="Z686" i="11"/>
  <c r="Y686" i="11"/>
  <c r="AB685" i="11"/>
  <c r="AA685" i="11"/>
  <c r="Z685" i="11"/>
  <c r="Y685" i="11"/>
  <c r="AB684" i="11"/>
  <c r="AA684" i="11"/>
  <c r="Z684" i="11"/>
  <c r="Y684" i="11"/>
  <c r="AB683" i="11"/>
  <c r="AA683" i="11"/>
  <c r="Z683" i="11"/>
  <c r="Y683" i="11"/>
  <c r="AB682" i="11"/>
  <c r="AA682" i="11"/>
  <c r="Z682" i="11"/>
  <c r="Y682" i="11"/>
  <c r="AB681" i="11"/>
  <c r="AA681" i="11"/>
  <c r="Z681" i="11"/>
  <c r="Y681" i="11"/>
  <c r="AB680" i="11"/>
  <c r="AA680" i="11"/>
  <c r="Z680" i="11"/>
  <c r="Y680" i="11"/>
  <c r="AB679" i="11"/>
  <c r="AA679" i="11"/>
  <c r="Z679" i="11"/>
  <c r="Y679" i="11"/>
  <c r="AB678" i="11"/>
  <c r="AA678" i="11"/>
  <c r="Z678" i="11"/>
  <c r="Y678" i="11"/>
  <c r="AB677" i="11"/>
  <c r="AA677" i="11"/>
  <c r="Z677" i="11"/>
  <c r="Y677" i="11"/>
  <c r="AB676" i="11"/>
  <c r="AA676" i="11"/>
  <c r="Z676" i="11"/>
  <c r="Y676" i="11"/>
  <c r="AB675" i="11"/>
  <c r="AA675" i="11"/>
  <c r="Z675" i="11"/>
  <c r="Y675" i="11"/>
  <c r="AB674" i="11"/>
  <c r="AA674" i="11"/>
  <c r="Z674" i="11"/>
  <c r="Y674" i="11"/>
  <c r="AB673" i="11"/>
  <c r="AA673" i="11"/>
  <c r="Z673" i="11"/>
  <c r="Y673" i="11"/>
  <c r="AB672" i="11"/>
  <c r="AA672" i="11"/>
  <c r="Z672" i="11"/>
  <c r="Y672" i="11"/>
  <c r="AB671" i="11"/>
  <c r="AA671" i="11"/>
  <c r="Z671" i="11"/>
  <c r="Y671" i="11"/>
  <c r="AB670" i="11"/>
  <c r="AA670" i="11"/>
  <c r="Z670" i="11"/>
  <c r="Y670" i="11"/>
  <c r="AB669" i="11"/>
  <c r="AA669" i="11"/>
  <c r="Z669" i="11"/>
  <c r="Y669" i="11"/>
  <c r="AB668" i="11"/>
  <c r="AA668" i="11"/>
  <c r="Z668" i="11"/>
  <c r="Y668" i="11"/>
  <c r="AB667" i="11"/>
  <c r="AA667" i="11"/>
  <c r="Z667" i="11"/>
  <c r="Y667" i="11"/>
  <c r="AB666" i="11"/>
  <c r="AA666" i="11"/>
  <c r="Z666" i="11"/>
  <c r="Y666" i="11"/>
  <c r="AB665" i="11"/>
  <c r="AA665" i="11"/>
  <c r="Z665" i="11"/>
  <c r="Y665" i="11"/>
  <c r="AB664" i="11"/>
  <c r="AA664" i="11"/>
  <c r="Z664" i="11"/>
  <c r="Y664" i="11"/>
  <c r="AB663" i="11"/>
  <c r="AA663" i="11"/>
  <c r="Z663" i="11"/>
  <c r="Y663" i="11"/>
  <c r="AB662" i="11"/>
  <c r="AA662" i="11"/>
  <c r="Z662" i="11"/>
  <c r="Y662" i="11"/>
  <c r="AB661" i="11"/>
  <c r="AA661" i="11"/>
  <c r="Z661" i="11"/>
  <c r="Y661" i="11"/>
  <c r="AB660" i="11"/>
  <c r="AA660" i="11"/>
  <c r="Z660" i="11"/>
  <c r="Y660" i="11"/>
  <c r="AB659" i="11"/>
  <c r="AA659" i="11"/>
  <c r="Z659" i="11"/>
  <c r="Y659" i="11"/>
  <c r="AB658" i="11"/>
  <c r="AA658" i="11"/>
  <c r="Z658" i="11"/>
  <c r="Y658" i="11"/>
  <c r="AB657" i="11"/>
  <c r="AA657" i="11"/>
  <c r="Z657" i="11"/>
  <c r="Y657" i="11"/>
  <c r="AB656" i="11"/>
  <c r="AA656" i="11"/>
  <c r="Z656" i="11"/>
  <c r="Y656" i="11"/>
  <c r="AB655" i="11"/>
  <c r="AA655" i="11"/>
  <c r="Z655" i="11"/>
  <c r="Y655" i="11"/>
  <c r="AB654" i="11"/>
  <c r="AA654" i="11"/>
  <c r="Z654" i="11"/>
  <c r="Y654" i="11"/>
  <c r="AB653" i="11"/>
  <c r="AA653" i="11"/>
  <c r="Z653" i="11"/>
  <c r="Y653" i="11"/>
  <c r="AB652" i="11"/>
  <c r="AA652" i="11"/>
  <c r="Z652" i="11"/>
  <c r="Y652" i="11"/>
  <c r="AB651" i="11"/>
  <c r="AA651" i="11"/>
  <c r="Z651" i="11"/>
  <c r="Y651" i="11"/>
  <c r="AB650" i="11"/>
  <c r="AA650" i="11"/>
  <c r="Z650" i="11"/>
  <c r="Y650" i="11"/>
  <c r="AB649" i="11"/>
  <c r="AA649" i="11"/>
  <c r="Z649" i="11"/>
  <c r="Y649" i="11"/>
  <c r="AB648" i="11"/>
  <c r="AA648" i="11"/>
  <c r="Z648" i="11"/>
  <c r="Y648" i="11"/>
  <c r="AB647" i="11"/>
  <c r="AA647" i="11"/>
  <c r="Z647" i="11"/>
  <c r="Y647" i="11"/>
  <c r="AB646" i="11"/>
  <c r="AA646" i="11"/>
  <c r="Z646" i="11"/>
  <c r="Y646" i="11"/>
  <c r="AB645" i="11"/>
  <c r="AA645" i="11"/>
  <c r="Z645" i="11"/>
  <c r="Y645" i="11"/>
  <c r="AB644" i="11"/>
  <c r="AA644" i="11"/>
  <c r="Z644" i="11"/>
  <c r="Y644" i="11"/>
  <c r="AB643" i="11"/>
  <c r="AA643" i="11"/>
  <c r="Z643" i="11"/>
  <c r="Y643" i="11"/>
  <c r="AB642" i="11"/>
  <c r="AA642" i="11"/>
  <c r="Z642" i="11"/>
  <c r="Y642" i="11"/>
  <c r="AB641" i="11"/>
  <c r="AA641" i="11"/>
  <c r="Z641" i="11"/>
  <c r="Y641" i="11"/>
  <c r="AB640" i="11"/>
  <c r="AA640" i="11"/>
  <c r="Z640" i="11"/>
  <c r="Y640" i="11"/>
  <c r="AB639" i="11"/>
  <c r="AA639" i="11"/>
  <c r="Z639" i="11"/>
  <c r="Y639" i="11"/>
  <c r="AB638" i="11"/>
  <c r="AA638" i="11"/>
  <c r="Z638" i="11"/>
  <c r="Y638" i="11"/>
  <c r="AB637" i="11"/>
  <c r="AA637" i="11"/>
  <c r="Z637" i="11"/>
  <c r="Y637" i="11"/>
  <c r="AB636" i="11"/>
  <c r="AA636" i="11"/>
  <c r="Z636" i="11"/>
  <c r="Y636" i="11"/>
  <c r="AB635" i="11"/>
  <c r="AA635" i="11"/>
  <c r="Z635" i="11"/>
  <c r="Y635" i="11"/>
  <c r="AB634" i="11"/>
  <c r="AA634" i="11"/>
  <c r="Z634" i="11"/>
  <c r="Y634" i="11"/>
  <c r="AB633" i="11"/>
  <c r="AA633" i="11"/>
  <c r="Z633" i="11"/>
  <c r="Y633" i="11"/>
  <c r="AB632" i="11"/>
  <c r="AA632" i="11"/>
  <c r="Z632" i="11"/>
  <c r="Y632" i="11"/>
  <c r="AB631" i="11"/>
  <c r="AA631" i="11"/>
  <c r="Z631" i="11"/>
  <c r="Y631" i="11"/>
  <c r="AB630" i="11"/>
  <c r="AA630" i="11"/>
  <c r="Z630" i="11"/>
  <c r="Y630" i="11"/>
  <c r="AB629" i="11"/>
  <c r="AA629" i="11"/>
  <c r="Z629" i="11"/>
  <c r="Y629" i="11"/>
  <c r="AB628" i="11"/>
  <c r="AA628" i="11"/>
  <c r="Z628" i="11"/>
  <c r="Y628" i="11"/>
  <c r="AB627" i="11"/>
  <c r="AA627" i="11"/>
  <c r="Z627" i="11"/>
  <c r="Y627" i="11"/>
  <c r="AB626" i="11"/>
  <c r="AA626" i="11"/>
  <c r="Z626" i="11"/>
  <c r="Y626" i="11"/>
  <c r="AB625" i="11"/>
  <c r="AA625" i="11"/>
  <c r="Z625" i="11"/>
  <c r="Y625" i="11"/>
  <c r="AB624" i="11"/>
  <c r="AA624" i="11"/>
  <c r="Z624" i="11"/>
  <c r="Y624" i="11"/>
  <c r="AB623" i="11"/>
  <c r="AA623" i="11"/>
  <c r="Z623" i="11"/>
  <c r="Y623" i="11"/>
  <c r="AB622" i="11"/>
  <c r="AA622" i="11"/>
  <c r="Z622" i="11"/>
  <c r="Y622" i="11"/>
  <c r="AB621" i="11"/>
  <c r="AA621" i="11"/>
  <c r="Z621" i="11"/>
  <c r="Y621" i="11"/>
  <c r="AB620" i="11"/>
  <c r="AA620" i="11"/>
  <c r="Z620" i="11"/>
  <c r="Y620" i="11"/>
  <c r="AB619" i="11"/>
  <c r="AA619" i="11"/>
  <c r="Z619" i="11"/>
  <c r="Y619" i="11"/>
  <c r="AB618" i="11"/>
  <c r="AA618" i="11"/>
  <c r="Z618" i="11"/>
  <c r="Y618" i="11"/>
  <c r="AB617" i="11"/>
  <c r="AA617" i="11"/>
  <c r="Z617" i="11"/>
  <c r="Y617" i="11"/>
  <c r="AB616" i="11"/>
  <c r="AA616" i="11"/>
  <c r="Z616" i="11"/>
  <c r="Y616" i="11"/>
  <c r="AB615" i="11"/>
  <c r="AA615" i="11"/>
  <c r="Z615" i="11"/>
  <c r="Y615" i="11"/>
  <c r="AB614" i="11"/>
  <c r="AA614" i="11"/>
  <c r="Z614" i="11"/>
  <c r="Y614" i="11"/>
  <c r="AB613" i="11"/>
  <c r="AA613" i="11"/>
  <c r="Z613" i="11"/>
  <c r="Y613" i="11"/>
  <c r="AB612" i="11"/>
  <c r="AA612" i="11"/>
  <c r="Z612" i="11"/>
  <c r="Y612" i="11"/>
  <c r="AB611" i="11"/>
  <c r="AA611" i="11"/>
  <c r="Z611" i="11"/>
  <c r="Y611" i="11"/>
  <c r="AB610" i="11"/>
  <c r="AA610" i="11"/>
  <c r="Z610" i="11"/>
  <c r="Y610" i="11"/>
  <c r="AB609" i="11"/>
  <c r="AA609" i="11"/>
  <c r="Z609" i="11"/>
  <c r="Y609" i="11"/>
  <c r="AB608" i="11"/>
  <c r="AA608" i="11"/>
  <c r="Z608" i="11"/>
  <c r="Y608" i="11"/>
  <c r="AB607" i="11"/>
  <c r="AA607" i="11"/>
  <c r="Z607" i="11"/>
  <c r="Y607" i="11"/>
  <c r="AB606" i="11"/>
  <c r="AA606" i="11"/>
  <c r="Z606" i="11"/>
  <c r="Y606" i="11"/>
  <c r="AB605" i="11"/>
  <c r="AA605" i="11"/>
  <c r="Z605" i="11"/>
  <c r="Y605" i="11"/>
  <c r="AB604" i="11"/>
  <c r="AA604" i="11"/>
  <c r="Z604" i="11"/>
  <c r="Y604" i="11"/>
  <c r="AB603" i="11"/>
  <c r="AA603" i="11"/>
  <c r="Z603" i="11"/>
  <c r="Y603" i="11"/>
  <c r="AB602" i="11"/>
  <c r="AA602" i="11"/>
  <c r="Z602" i="11"/>
  <c r="Y602" i="11"/>
  <c r="AB601" i="11"/>
  <c r="AA601" i="11"/>
  <c r="Z601" i="11"/>
  <c r="Y601" i="11"/>
  <c r="AB600" i="11"/>
  <c r="AA600" i="11"/>
  <c r="Z600" i="11"/>
  <c r="Y600" i="11"/>
  <c r="AB599" i="11"/>
  <c r="AA599" i="11"/>
  <c r="Z599" i="11"/>
  <c r="Y599" i="11"/>
  <c r="AB598" i="11"/>
  <c r="AA598" i="11"/>
  <c r="Z598" i="11"/>
  <c r="Y598" i="11"/>
  <c r="AB597" i="11"/>
  <c r="AA597" i="11"/>
  <c r="Z597" i="11"/>
  <c r="Y597" i="11"/>
  <c r="AB596" i="11"/>
  <c r="AA596" i="11"/>
  <c r="Z596" i="11"/>
  <c r="Y596" i="11"/>
  <c r="AB595" i="11"/>
  <c r="AA595" i="11"/>
  <c r="Z595" i="11"/>
  <c r="Y595" i="11"/>
  <c r="AB594" i="11"/>
  <c r="AA594" i="11"/>
  <c r="Z594" i="11"/>
  <c r="Y594" i="11"/>
  <c r="AB593" i="11"/>
  <c r="AA593" i="11"/>
  <c r="Z593" i="11"/>
  <c r="Y593" i="11"/>
  <c r="AB592" i="11"/>
  <c r="AA592" i="11"/>
  <c r="Z592" i="11"/>
  <c r="Y592" i="11"/>
  <c r="AB591" i="11"/>
  <c r="AA591" i="11"/>
  <c r="Z591" i="11"/>
  <c r="Y591" i="11"/>
  <c r="AB590" i="11"/>
  <c r="AA590" i="11"/>
  <c r="Z590" i="11"/>
  <c r="Y590" i="11"/>
  <c r="AB589" i="11"/>
  <c r="AA589" i="11"/>
  <c r="Z589" i="11"/>
  <c r="Y589" i="11"/>
  <c r="AB588" i="11"/>
  <c r="AA588" i="11"/>
  <c r="Z588" i="11"/>
  <c r="Y588" i="11"/>
  <c r="AB587" i="11"/>
  <c r="AA587" i="11"/>
  <c r="Z587" i="11"/>
  <c r="Y587" i="11"/>
  <c r="AB586" i="11"/>
  <c r="AA586" i="11"/>
  <c r="Z586" i="11"/>
  <c r="Y586" i="11"/>
  <c r="AB585" i="11"/>
  <c r="AA585" i="11"/>
  <c r="Z585" i="11"/>
  <c r="Y585" i="11"/>
  <c r="AB584" i="11"/>
  <c r="AA584" i="11"/>
  <c r="Z584" i="11"/>
  <c r="Y584" i="11"/>
  <c r="AB583" i="11"/>
  <c r="AA583" i="11"/>
  <c r="Z583" i="11"/>
  <c r="Y583" i="11"/>
  <c r="AB582" i="11"/>
  <c r="AA582" i="11"/>
  <c r="Z582" i="11"/>
  <c r="Y582" i="11"/>
  <c r="AB581" i="11"/>
  <c r="AA581" i="11"/>
  <c r="Z581" i="11"/>
  <c r="Y581" i="11"/>
  <c r="AB580" i="11"/>
  <c r="AA580" i="11"/>
  <c r="Z580" i="11"/>
  <c r="Y580" i="11"/>
  <c r="AB579" i="11"/>
  <c r="AA579" i="11"/>
  <c r="Z579" i="11"/>
  <c r="Y579" i="11"/>
  <c r="AB578" i="11"/>
  <c r="AA578" i="11"/>
  <c r="Z578" i="11"/>
  <c r="Y578" i="11"/>
  <c r="AB577" i="11"/>
  <c r="AA577" i="11"/>
  <c r="Z577" i="11"/>
  <c r="Y577" i="11"/>
  <c r="AB576" i="11"/>
  <c r="AA576" i="11"/>
  <c r="Z576" i="11"/>
  <c r="Y576" i="11"/>
  <c r="AB575" i="11"/>
  <c r="AA575" i="11"/>
  <c r="Z575" i="11"/>
  <c r="Y575" i="11"/>
  <c r="AB574" i="11"/>
  <c r="AA574" i="11"/>
  <c r="Z574" i="11"/>
  <c r="Y574" i="11"/>
  <c r="AB573" i="11"/>
  <c r="AA573" i="11"/>
  <c r="Z573" i="11"/>
  <c r="Y573" i="11"/>
  <c r="AB572" i="11"/>
  <c r="AA572" i="11"/>
  <c r="Z572" i="11"/>
  <c r="Y572" i="11"/>
  <c r="AB571" i="11"/>
  <c r="AA571" i="11"/>
  <c r="Z571" i="11"/>
  <c r="Y571" i="11"/>
  <c r="AB570" i="11"/>
  <c r="AA570" i="11"/>
  <c r="Z570" i="11"/>
  <c r="Y570" i="11"/>
  <c r="AB569" i="11"/>
  <c r="AA569" i="11"/>
  <c r="Z569" i="11"/>
  <c r="Y569" i="11"/>
  <c r="AB568" i="11"/>
  <c r="AA568" i="11"/>
  <c r="Z568" i="11"/>
  <c r="Y568" i="11"/>
  <c r="AB567" i="11"/>
  <c r="AA567" i="11"/>
  <c r="Z567" i="11"/>
  <c r="Y567" i="11"/>
  <c r="AB566" i="11"/>
  <c r="AA566" i="11"/>
  <c r="Z566" i="11"/>
  <c r="Y566" i="11"/>
  <c r="AB565" i="11"/>
  <c r="AA565" i="11"/>
  <c r="Z565" i="11"/>
  <c r="Y565" i="11"/>
  <c r="AB564" i="11"/>
  <c r="AA564" i="11"/>
  <c r="Z564" i="11"/>
  <c r="Y564" i="11"/>
  <c r="AB563" i="11"/>
  <c r="AA563" i="11"/>
  <c r="Z563" i="11"/>
  <c r="Y563" i="11"/>
  <c r="AB562" i="11"/>
  <c r="AA562" i="11"/>
  <c r="Z562" i="11"/>
  <c r="Y562" i="11"/>
  <c r="AB561" i="11"/>
  <c r="AA561" i="11"/>
  <c r="Z561" i="11"/>
  <c r="Y561" i="11"/>
  <c r="AB560" i="11"/>
  <c r="AA560" i="11"/>
  <c r="Z560" i="11"/>
  <c r="Y560" i="11"/>
  <c r="AB559" i="11"/>
  <c r="AA559" i="11"/>
  <c r="Z559" i="11"/>
  <c r="Y559" i="11"/>
  <c r="AB558" i="11"/>
  <c r="AA558" i="11"/>
  <c r="Z558" i="11"/>
  <c r="Y558" i="11"/>
  <c r="AB557" i="11"/>
  <c r="AA557" i="11"/>
  <c r="Z557" i="11"/>
  <c r="Y557" i="11"/>
  <c r="AB556" i="11"/>
  <c r="AA556" i="11"/>
  <c r="Z556" i="11"/>
  <c r="Y556" i="11"/>
  <c r="AB555" i="11"/>
  <c r="AA555" i="11"/>
  <c r="Z555" i="11"/>
  <c r="Y555" i="11"/>
  <c r="AB554" i="11"/>
  <c r="AA554" i="11"/>
  <c r="Z554" i="11"/>
  <c r="Y554" i="11"/>
  <c r="AB553" i="11"/>
  <c r="AA553" i="11"/>
  <c r="Z553" i="11"/>
  <c r="Y553" i="11"/>
  <c r="AB552" i="11"/>
  <c r="AA552" i="11"/>
  <c r="Z552" i="11"/>
  <c r="Y552" i="11"/>
  <c r="AB551" i="11"/>
  <c r="AA551" i="11"/>
  <c r="Z551" i="11"/>
  <c r="Y551" i="11"/>
  <c r="AB550" i="11"/>
  <c r="AA550" i="11"/>
  <c r="Z550" i="11"/>
  <c r="Y550" i="11"/>
  <c r="AB549" i="11"/>
  <c r="AA549" i="11"/>
  <c r="Z549" i="11"/>
  <c r="Y549" i="11"/>
  <c r="AB548" i="11"/>
  <c r="AA548" i="11"/>
  <c r="Z548" i="11"/>
  <c r="Y548" i="11"/>
  <c r="AB547" i="11"/>
  <c r="AA547" i="11"/>
  <c r="Z547" i="11"/>
  <c r="Y547" i="11"/>
  <c r="AB546" i="11"/>
  <c r="AA546" i="11"/>
  <c r="Z546" i="11"/>
  <c r="Y546" i="11"/>
  <c r="AB545" i="11"/>
  <c r="AA545" i="11"/>
  <c r="Z545" i="11"/>
  <c r="Y545" i="11"/>
  <c r="AB544" i="11"/>
  <c r="AA544" i="11"/>
  <c r="Z544" i="11"/>
  <c r="Y544" i="11"/>
  <c r="AB543" i="11"/>
  <c r="AA543" i="11"/>
  <c r="Z543" i="11"/>
  <c r="Y543" i="11"/>
  <c r="AB542" i="11"/>
  <c r="AA542" i="11"/>
  <c r="Z542" i="11"/>
  <c r="Y542" i="11"/>
  <c r="AB541" i="11"/>
  <c r="AA541" i="11"/>
  <c r="Z541" i="11"/>
  <c r="Y541" i="11"/>
  <c r="AB540" i="11"/>
  <c r="AA540" i="11"/>
  <c r="Z540" i="11"/>
  <c r="Y540" i="11"/>
  <c r="AB539" i="11"/>
  <c r="AA539" i="11"/>
  <c r="Z539" i="11"/>
  <c r="Y539" i="11"/>
  <c r="AB538" i="11"/>
  <c r="AA538" i="11"/>
  <c r="Z538" i="11"/>
  <c r="Y538" i="11"/>
  <c r="AB537" i="11"/>
  <c r="AA537" i="11"/>
  <c r="Z537" i="11"/>
  <c r="Y537" i="11"/>
  <c r="AB536" i="11"/>
  <c r="AA536" i="11"/>
  <c r="Z536" i="11"/>
  <c r="Y536" i="11"/>
  <c r="AB535" i="11"/>
  <c r="AA535" i="11"/>
  <c r="Z535" i="11"/>
  <c r="Y535" i="11"/>
  <c r="AB534" i="11"/>
  <c r="AA534" i="11"/>
  <c r="Z534" i="11"/>
  <c r="Y534" i="11"/>
  <c r="AB533" i="11"/>
  <c r="AA533" i="11"/>
  <c r="Z533" i="11"/>
  <c r="Y533" i="11"/>
  <c r="AB532" i="11"/>
  <c r="AA532" i="11"/>
  <c r="Z532" i="11"/>
  <c r="Y532" i="11"/>
  <c r="AB531" i="11"/>
  <c r="AA531" i="11"/>
  <c r="Z531" i="11"/>
  <c r="Y531" i="11"/>
  <c r="AB530" i="11"/>
  <c r="AA530" i="11"/>
  <c r="Z530" i="11"/>
  <c r="Y530" i="11"/>
  <c r="AB529" i="11"/>
  <c r="AA529" i="11"/>
  <c r="Z529" i="11"/>
  <c r="Y529" i="11"/>
  <c r="AB528" i="11"/>
  <c r="AA528" i="11"/>
  <c r="Z528" i="11"/>
  <c r="Y528" i="11"/>
  <c r="AB527" i="11"/>
  <c r="AA527" i="11"/>
  <c r="Z527" i="11"/>
  <c r="Y527" i="11"/>
  <c r="AB526" i="11"/>
  <c r="AA526" i="11"/>
  <c r="Z526" i="11"/>
  <c r="Y526" i="11"/>
  <c r="AB525" i="11"/>
  <c r="AA525" i="11"/>
  <c r="Z525" i="11"/>
  <c r="Y525" i="11"/>
  <c r="AB524" i="11"/>
  <c r="AA524" i="11"/>
  <c r="Z524" i="11"/>
  <c r="Y524" i="11"/>
  <c r="AB523" i="11"/>
  <c r="AA523" i="11"/>
  <c r="Z523" i="11"/>
  <c r="Y523" i="11"/>
  <c r="AB522" i="11"/>
  <c r="AA522" i="11"/>
  <c r="Z522" i="11"/>
  <c r="Y522" i="11"/>
  <c r="AB521" i="11"/>
  <c r="AA521" i="11"/>
  <c r="Z521" i="11"/>
  <c r="Y521" i="11"/>
  <c r="AB520" i="11"/>
  <c r="AA520" i="11"/>
  <c r="Z520" i="11"/>
  <c r="Y520" i="11"/>
  <c r="AB519" i="11"/>
  <c r="AA519" i="11"/>
  <c r="Z519" i="11"/>
  <c r="Y519" i="11"/>
  <c r="AB518" i="11"/>
  <c r="AA518" i="11"/>
  <c r="Z518" i="11"/>
  <c r="Y518" i="11"/>
  <c r="AB517" i="11"/>
  <c r="AA517" i="11"/>
  <c r="Z517" i="11"/>
  <c r="Y517" i="11"/>
  <c r="AB516" i="11"/>
  <c r="AA516" i="11"/>
  <c r="Z516" i="11"/>
  <c r="Y516" i="11"/>
  <c r="AB515" i="11"/>
  <c r="AA515" i="11"/>
  <c r="Z515" i="11"/>
  <c r="Y515" i="11"/>
  <c r="AB514" i="11"/>
  <c r="AA514" i="11"/>
  <c r="Z514" i="11"/>
  <c r="Y514" i="11"/>
  <c r="AB513" i="11"/>
  <c r="AA513" i="11"/>
  <c r="Z513" i="11"/>
  <c r="Y513" i="11"/>
  <c r="AB512" i="11"/>
  <c r="AA512" i="11"/>
  <c r="Z512" i="11"/>
  <c r="Y512" i="11"/>
  <c r="AB511" i="11"/>
  <c r="AA511" i="11"/>
  <c r="Z511" i="11"/>
  <c r="Y511" i="11"/>
  <c r="AB510" i="11"/>
  <c r="AA510" i="11"/>
  <c r="Z510" i="11"/>
  <c r="Y510" i="11"/>
  <c r="AB509" i="11"/>
  <c r="AA509" i="11"/>
  <c r="Z509" i="11"/>
  <c r="Y509" i="11"/>
  <c r="AB508" i="11"/>
  <c r="AA508" i="11"/>
  <c r="Z508" i="11"/>
  <c r="Y508" i="11"/>
  <c r="AB507" i="11"/>
  <c r="AA507" i="11"/>
  <c r="Z507" i="11"/>
  <c r="Y507" i="11"/>
  <c r="AB506" i="11"/>
  <c r="AA506" i="11"/>
  <c r="Z506" i="11"/>
  <c r="Y506" i="11"/>
  <c r="AB505" i="11"/>
  <c r="AA505" i="11"/>
  <c r="Z505" i="11"/>
  <c r="Y505" i="11"/>
  <c r="AB504" i="11"/>
  <c r="AA504" i="11"/>
  <c r="Z504" i="11"/>
  <c r="Y504" i="11"/>
  <c r="AB503" i="11"/>
  <c r="AA503" i="11"/>
  <c r="Z503" i="11"/>
  <c r="Y503" i="11"/>
  <c r="AB502" i="11"/>
  <c r="AA502" i="11"/>
  <c r="Z502" i="11"/>
  <c r="Y502" i="11"/>
  <c r="AB501" i="11"/>
  <c r="AA501" i="11"/>
  <c r="Z501" i="11"/>
  <c r="Y501" i="11"/>
  <c r="AB500" i="11"/>
  <c r="AA500" i="11"/>
  <c r="Z500" i="11"/>
  <c r="Y500" i="11"/>
  <c r="AB499" i="11"/>
  <c r="AA499" i="11"/>
  <c r="Z499" i="11"/>
  <c r="Y499" i="11"/>
  <c r="AB498" i="11"/>
  <c r="AA498" i="11"/>
  <c r="Z498" i="11"/>
  <c r="Y498" i="11"/>
  <c r="AB497" i="11"/>
  <c r="AA497" i="11"/>
  <c r="Z497" i="11"/>
  <c r="Y497" i="11"/>
  <c r="AB496" i="11"/>
  <c r="AA496" i="11"/>
  <c r="Z496" i="11"/>
  <c r="Y496" i="11"/>
  <c r="AB495" i="11"/>
  <c r="AA495" i="11"/>
  <c r="Z495" i="11"/>
  <c r="Y495" i="11"/>
  <c r="AB494" i="11"/>
  <c r="AA494" i="11"/>
  <c r="Z494" i="11"/>
  <c r="Y494" i="11"/>
  <c r="AB493" i="11"/>
  <c r="AA493" i="11"/>
  <c r="Z493" i="11"/>
  <c r="Y493" i="11"/>
  <c r="AB492" i="11"/>
  <c r="AA492" i="11"/>
  <c r="Z492" i="11"/>
  <c r="Y492" i="11"/>
  <c r="AB491" i="11"/>
  <c r="AA491" i="11"/>
  <c r="Z491" i="11"/>
  <c r="Y491" i="11"/>
  <c r="AB490" i="11"/>
  <c r="AA490" i="11"/>
  <c r="Z490" i="11"/>
  <c r="Y490" i="11"/>
  <c r="AB489" i="11"/>
  <c r="AA489" i="11"/>
  <c r="Z489" i="11"/>
  <c r="Y489" i="11"/>
  <c r="AB488" i="11"/>
  <c r="AA488" i="11"/>
  <c r="Z488" i="11"/>
  <c r="Y488" i="11"/>
  <c r="AB487" i="11"/>
  <c r="AA487" i="11"/>
  <c r="Z487" i="11"/>
  <c r="Y487" i="11"/>
  <c r="AB486" i="11"/>
  <c r="AA486" i="11"/>
  <c r="Z486" i="11"/>
  <c r="Y486" i="11"/>
  <c r="AB485" i="11"/>
  <c r="AA485" i="11"/>
  <c r="Z485" i="11"/>
  <c r="Y485" i="11"/>
  <c r="AB484" i="11"/>
  <c r="AA484" i="11"/>
  <c r="Z484" i="11"/>
  <c r="Y484" i="11"/>
  <c r="AB483" i="11"/>
  <c r="AA483" i="11"/>
  <c r="Z483" i="11"/>
  <c r="Y483" i="11"/>
  <c r="AB482" i="11"/>
  <c r="AA482" i="11"/>
  <c r="Z482" i="11"/>
  <c r="Y482" i="11"/>
  <c r="AB481" i="11"/>
  <c r="AA481" i="11"/>
  <c r="Z481" i="11"/>
  <c r="Y481" i="11"/>
  <c r="AB480" i="11"/>
  <c r="AA480" i="11"/>
  <c r="Z480" i="11"/>
  <c r="Y480" i="11"/>
  <c r="AB479" i="11"/>
  <c r="AA479" i="11"/>
  <c r="Z479" i="11"/>
  <c r="Y479" i="11"/>
  <c r="AB478" i="11"/>
  <c r="AA478" i="11"/>
  <c r="Z478" i="11"/>
  <c r="Y478" i="11"/>
  <c r="AB477" i="11"/>
  <c r="AA477" i="11"/>
  <c r="Z477" i="11"/>
  <c r="Y477" i="11"/>
  <c r="AB476" i="11"/>
  <c r="AA476" i="11"/>
  <c r="Z476" i="11"/>
  <c r="Y476" i="11"/>
  <c r="AB475" i="11"/>
  <c r="AA475" i="11"/>
  <c r="Z475" i="11"/>
  <c r="Y475" i="11"/>
  <c r="AB474" i="11"/>
  <c r="AA474" i="11"/>
  <c r="Z474" i="11"/>
  <c r="Y474" i="11"/>
  <c r="AB473" i="11"/>
  <c r="AA473" i="11"/>
  <c r="Z473" i="11"/>
  <c r="Y473" i="11"/>
  <c r="AB472" i="11"/>
  <c r="AA472" i="11"/>
  <c r="Z472" i="11"/>
  <c r="Y472" i="11"/>
  <c r="AB471" i="11"/>
  <c r="AA471" i="11"/>
  <c r="Z471" i="11"/>
  <c r="Y471" i="11"/>
  <c r="AB470" i="11"/>
  <c r="AA470" i="11"/>
  <c r="Z470" i="11"/>
  <c r="Y470" i="11"/>
  <c r="AB469" i="11"/>
  <c r="AA469" i="11"/>
  <c r="Z469" i="11"/>
  <c r="Y469" i="11"/>
  <c r="AB468" i="11"/>
  <c r="AA468" i="11"/>
  <c r="Z468" i="11"/>
  <c r="Y468" i="11"/>
  <c r="AB467" i="11"/>
  <c r="AA467" i="11"/>
  <c r="Z467" i="11"/>
  <c r="Y467" i="11"/>
  <c r="AB466" i="11"/>
  <c r="AA466" i="11"/>
  <c r="Z466" i="11"/>
  <c r="Y466" i="11"/>
  <c r="AB465" i="11"/>
  <c r="AA465" i="11"/>
  <c r="Z465" i="11"/>
  <c r="Y465" i="11"/>
  <c r="AB464" i="11"/>
  <c r="AA464" i="11"/>
  <c r="Z464" i="11"/>
  <c r="Y464" i="11"/>
  <c r="AB463" i="11"/>
  <c r="AA463" i="11"/>
  <c r="Z463" i="11"/>
  <c r="Y463" i="11"/>
  <c r="AB462" i="11"/>
  <c r="AA462" i="11"/>
  <c r="Z462" i="11"/>
  <c r="Y462" i="11"/>
  <c r="AB461" i="11"/>
  <c r="AA461" i="11"/>
  <c r="Z461" i="11"/>
  <c r="Y461" i="11"/>
  <c r="AB460" i="11"/>
  <c r="AA460" i="11"/>
  <c r="Z460" i="11"/>
  <c r="Y460" i="11"/>
  <c r="AB459" i="11"/>
  <c r="AA459" i="11"/>
  <c r="Z459" i="11"/>
  <c r="Y459" i="11"/>
  <c r="AB458" i="11"/>
  <c r="AA458" i="11"/>
  <c r="Z458" i="11"/>
  <c r="Y458" i="11"/>
  <c r="AB457" i="11"/>
  <c r="AA457" i="11"/>
  <c r="Z457" i="11"/>
  <c r="Y457" i="11"/>
  <c r="AB456" i="11"/>
  <c r="AA456" i="11"/>
  <c r="Z456" i="11"/>
  <c r="Y456" i="11"/>
  <c r="AB455" i="11"/>
  <c r="AA455" i="11"/>
  <c r="Z455" i="11"/>
  <c r="Y455" i="11"/>
  <c r="AB454" i="11"/>
  <c r="AA454" i="11"/>
  <c r="Z454" i="11"/>
  <c r="Y454" i="11"/>
  <c r="AB453" i="11"/>
  <c r="AA453" i="11"/>
  <c r="Z453" i="11"/>
  <c r="Y453" i="11"/>
  <c r="AB452" i="11"/>
  <c r="AA452" i="11"/>
  <c r="Z452" i="11"/>
  <c r="Y452" i="11"/>
  <c r="AB451" i="11"/>
  <c r="AA451" i="11"/>
  <c r="Z451" i="11"/>
  <c r="Y451" i="11"/>
  <c r="AB450" i="11"/>
  <c r="AA450" i="11"/>
  <c r="Z450" i="11"/>
  <c r="Y450" i="11"/>
  <c r="AB449" i="11"/>
  <c r="AA449" i="11"/>
  <c r="Z449" i="11"/>
  <c r="Y449" i="11"/>
  <c r="AB448" i="11"/>
  <c r="AA448" i="11"/>
  <c r="Z448" i="11"/>
  <c r="Y448" i="11"/>
  <c r="AB447" i="11"/>
  <c r="AA447" i="11"/>
  <c r="Z447" i="11"/>
  <c r="Y447" i="11"/>
  <c r="AB446" i="11"/>
  <c r="AA446" i="11"/>
  <c r="Z446" i="11"/>
  <c r="Y446" i="11"/>
  <c r="AB445" i="11"/>
  <c r="AA445" i="11"/>
  <c r="Z445" i="11"/>
  <c r="Y445" i="11"/>
  <c r="AB444" i="11"/>
  <c r="AA444" i="11"/>
  <c r="Z444" i="11"/>
  <c r="Y444" i="11"/>
  <c r="AB443" i="11"/>
  <c r="AA443" i="11"/>
  <c r="Z443" i="11"/>
  <c r="Y443" i="11"/>
  <c r="AB442" i="11"/>
  <c r="AA442" i="11"/>
  <c r="Z442" i="11"/>
  <c r="Y442" i="11"/>
  <c r="AB441" i="11"/>
  <c r="AA441" i="11"/>
  <c r="Z441" i="11"/>
  <c r="Y441" i="11"/>
  <c r="AB440" i="11"/>
  <c r="AA440" i="11"/>
  <c r="Z440" i="11"/>
  <c r="Y440" i="11"/>
  <c r="AB439" i="11"/>
  <c r="AA439" i="11"/>
  <c r="Z439" i="11"/>
  <c r="Y439" i="11"/>
  <c r="AB438" i="11"/>
  <c r="AA438" i="11"/>
  <c r="Z438" i="11"/>
  <c r="Y438" i="11"/>
  <c r="AB437" i="11"/>
  <c r="AA437" i="11"/>
  <c r="Z437" i="11"/>
  <c r="Y437" i="11"/>
  <c r="AB436" i="11"/>
  <c r="AA436" i="11"/>
  <c r="Z436" i="11"/>
  <c r="Y436" i="11"/>
  <c r="AB435" i="11"/>
  <c r="AA435" i="11"/>
  <c r="Z435" i="11"/>
  <c r="Y435" i="11"/>
  <c r="AB434" i="11"/>
  <c r="AA434" i="11"/>
  <c r="Z434" i="11"/>
  <c r="Y434" i="11"/>
  <c r="AB433" i="11"/>
  <c r="AA433" i="11"/>
  <c r="Z433" i="11"/>
  <c r="Y433" i="11"/>
  <c r="AB432" i="11"/>
  <c r="AA432" i="11"/>
  <c r="Z432" i="11"/>
  <c r="Y432" i="11"/>
  <c r="AB431" i="11"/>
  <c r="AA431" i="11"/>
  <c r="Z431" i="11"/>
  <c r="Y431" i="11"/>
  <c r="AB430" i="11"/>
  <c r="AA430" i="11"/>
  <c r="Z430" i="11"/>
  <c r="Y430" i="11"/>
  <c r="AB429" i="11"/>
  <c r="AA429" i="11"/>
  <c r="Z429" i="11"/>
  <c r="Y429" i="11"/>
  <c r="AB428" i="11"/>
  <c r="AA428" i="11"/>
  <c r="Z428" i="11"/>
  <c r="Y428" i="11"/>
  <c r="AB427" i="11"/>
  <c r="AA427" i="11"/>
  <c r="Z427" i="11"/>
  <c r="Y427" i="11"/>
  <c r="AB426" i="11"/>
  <c r="AA426" i="11"/>
  <c r="Z426" i="11"/>
  <c r="Y426" i="11"/>
  <c r="AB425" i="11"/>
  <c r="AA425" i="11"/>
  <c r="Z425" i="11"/>
  <c r="Y425" i="11"/>
  <c r="AB424" i="11"/>
  <c r="AA424" i="11"/>
  <c r="Z424" i="11"/>
  <c r="Y424" i="11"/>
  <c r="AB423" i="11"/>
  <c r="AA423" i="11"/>
  <c r="Z423" i="11"/>
  <c r="Y423" i="11"/>
  <c r="AB422" i="11"/>
  <c r="AA422" i="11"/>
  <c r="Z422" i="11"/>
  <c r="Y422" i="11"/>
  <c r="AB421" i="11"/>
  <c r="AA421" i="11"/>
  <c r="Z421" i="11"/>
  <c r="Y421" i="11"/>
  <c r="AB420" i="11"/>
  <c r="AA420" i="11"/>
  <c r="Z420" i="11"/>
  <c r="Y420" i="11"/>
  <c r="AB419" i="11"/>
  <c r="AA419" i="11"/>
  <c r="Z419" i="11"/>
  <c r="Y419" i="11"/>
  <c r="AB418" i="11"/>
  <c r="AA418" i="11"/>
  <c r="Z418" i="11"/>
  <c r="Y418" i="11"/>
  <c r="AB417" i="11"/>
  <c r="AA417" i="11"/>
  <c r="Z417" i="11"/>
  <c r="Y417" i="11"/>
  <c r="AB416" i="11"/>
  <c r="AA416" i="11"/>
  <c r="Z416" i="11"/>
  <c r="Y416" i="11"/>
  <c r="AB415" i="11"/>
  <c r="AA415" i="11"/>
  <c r="Z415" i="11"/>
  <c r="Y415" i="11"/>
  <c r="AB414" i="11"/>
  <c r="AA414" i="11"/>
  <c r="Z414" i="11"/>
  <c r="Y414" i="11"/>
  <c r="AB413" i="11"/>
  <c r="AA413" i="11"/>
  <c r="Z413" i="11"/>
  <c r="Y413" i="11"/>
  <c r="AB412" i="11"/>
  <c r="AA412" i="11"/>
  <c r="Z412" i="11"/>
  <c r="Y412" i="11"/>
  <c r="AB411" i="11"/>
  <c r="AA411" i="11"/>
  <c r="Z411" i="11"/>
  <c r="Y411" i="11"/>
  <c r="AB410" i="11"/>
  <c r="AA410" i="11"/>
  <c r="Z410" i="11"/>
  <c r="Y410" i="11"/>
  <c r="AB409" i="11"/>
  <c r="AA409" i="11"/>
  <c r="Z409" i="11"/>
  <c r="Y409" i="11"/>
  <c r="AB408" i="11"/>
  <c r="AA408" i="11"/>
  <c r="Z408" i="11"/>
  <c r="Y408" i="11"/>
  <c r="AB407" i="11"/>
  <c r="AA407" i="11"/>
  <c r="Z407" i="11"/>
  <c r="Y407" i="11"/>
  <c r="AB406" i="11"/>
  <c r="AA406" i="11"/>
  <c r="Z406" i="11"/>
  <c r="Y406" i="11"/>
  <c r="AB405" i="11"/>
  <c r="AA405" i="11"/>
  <c r="Z405" i="11"/>
  <c r="Y405" i="11"/>
  <c r="AB404" i="11"/>
  <c r="AA404" i="11"/>
  <c r="Z404" i="11"/>
  <c r="Y404" i="11"/>
  <c r="AB403" i="11"/>
  <c r="AA403" i="11"/>
  <c r="Z403" i="11"/>
  <c r="Y403" i="11"/>
  <c r="AB402" i="11"/>
  <c r="AA402" i="11"/>
  <c r="Z402" i="11"/>
  <c r="Y402" i="11"/>
  <c r="AB401" i="11"/>
  <c r="AA401" i="11"/>
  <c r="Z401" i="11"/>
  <c r="Y401" i="11"/>
  <c r="AB400" i="11"/>
  <c r="AA400" i="11"/>
  <c r="Z400" i="11"/>
  <c r="Y400" i="11"/>
  <c r="AB399" i="11"/>
  <c r="AA399" i="11"/>
  <c r="Z399" i="11"/>
  <c r="Y399" i="11"/>
  <c r="AB398" i="11"/>
  <c r="AA398" i="11"/>
  <c r="Z398" i="11"/>
  <c r="Y398" i="11"/>
  <c r="AB397" i="11"/>
  <c r="AA397" i="11"/>
  <c r="Z397" i="11"/>
  <c r="Y397" i="11"/>
  <c r="AB396" i="11"/>
  <c r="AA396" i="11"/>
  <c r="Z396" i="11"/>
  <c r="Y396" i="11"/>
  <c r="AB395" i="11"/>
  <c r="AA395" i="11"/>
  <c r="Z395" i="11"/>
  <c r="Y395" i="11"/>
  <c r="AB394" i="11"/>
  <c r="AA394" i="11"/>
  <c r="Z394" i="11"/>
  <c r="Y394" i="11"/>
  <c r="AB393" i="11"/>
  <c r="AA393" i="11"/>
  <c r="Z393" i="11"/>
  <c r="Y393" i="11"/>
  <c r="AB392" i="11"/>
  <c r="AA392" i="11"/>
  <c r="Z392" i="11"/>
  <c r="Y392" i="11"/>
  <c r="AB391" i="11"/>
  <c r="AA391" i="11"/>
  <c r="Z391" i="11"/>
  <c r="Y391" i="11"/>
  <c r="AB390" i="11"/>
  <c r="AA390" i="11"/>
  <c r="Z390" i="11"/>
  <c r="Y390" i="11"/>
  <c r="AB389" i="11"/>
  <c r="AA389" i="11"/>
  <c r="Z389" i="11"/>
  <c r="Y389" i="11"/>
  <c r="AB388" i="11"/>
  <c r="AA388" i="11"/>
  <c r="Z388" i="11"/>
  <c r="Y388" i="11"/>
  <c r="AB387" i="11"/>
  <c r="AA387" i="11"/>
  <c r="Z387" i="11"/>
  <c r="Y387" i="11"/>
  <c r="AB386" i="11"/>
  <c r="AA386" i="11"/>
  <c r="Z386" i="11"/>
  <c r="Y386" i="11"/>
  <c r="AB385" i="11"/>
  <c r="AA385" i="11"/>
  <c r="Z385" i="11"/>
  <c r="Y385" i="11"/>
  <c r="AB384" i="11"/>
  <c r="AA384" i="11"/>
  <c r="Z384" i="11"/>
  <c r="Y384" i="11"/>
  <c r="AB383" i="11"/>
  <c r="AA383" i="11"/>
  <c r="Z383" i="11"/>
  <c r="Y383" i="11"/>
  <c r="AB382" i="11"/>
  <c r="AA382" i="11"/>
  <c r="Z382" i="11"/>
  <c r="Y382" i="11"/>
  <c r="AB381" i="11"/>
  <c r="AA381" i="11"/>
  <c r="Z381" i="11"/>
  <c r="Y381" i="11"/>
  <c r="AB380" i="11"/>
  <c r="AA380" i="11"/>
  <c r="Z380" i="11"/>
  <c r="Y380" i="11"/>
  <c r="AB379" i="11"/>
  <c r="AA379" i="11"/>
  <c r="Z379" i="11"/>
  <c r="Y379" i="11"/>
  <c r="AB378" i="11"/>
  <c r="AA378" i="11"/>
  <c r="Z378" i="11"/>
  <c r="Y378" i="11"/>
  <c r="AB377" i="11"/>
  <c r="AA377" i="11"/>
  <c r="Z377" i="11"/>
  <c r="Y377" i="11"/>
  <c r="AB376" i="11"/>
  <c r="AA376" i="11"/>
  <c r="Z376" i="11"/>
  <c r="Y376" i="11"/>
  <c r="AB375" i="11"/>
  <c r="AA375" i="11"/>
  <c r="Z375" i="11"/>
  <c r="Y375" i="11"/>
  <c r="AB374" i="11"/>
  <c r="AA374" i="11"/>
  <c r="Z374" i="11"/>
  <c r="Y374" i="11"/>
  <c r="AB373" i="11"/>
  <c r="AA373" i="11"/>
  <c r="Z373" i="11"/>
  <c r="Y373" i="11"/>
  <c r="AB372" i="11"/>
  <c r="AA372" i="11"/>
  <c r="Z372" i="11"/>
  <c r="Y372" i="11"/>
  <c r="AB371" i="11"/>
  <c r="AA371" i="11"/>
  <c r="Z371" i="11"/>
  <c r="Y371" i="11"/>
  <c r="AB370" i="11"/>
  <c r="AA370" i="11"/>
  <c r="Z370" i="11"/>
  <c r="Y370" i="11"/>
  <c r="AB369" i="11"/>
  <c r="AA369" i="11"/>
  <c r="Z369" i="11"/>
  <c r="Y369" i="11"/>
  <c r="AB368" i="11"/>
  <c r="AA368" i="11"/>
  <c r="Z368" i="11"/>
  <c r="Y368" i="11"/>
  <c r="AB367" i="11"/>
  <c r="AA367" i="11"/>
  <c r="Z367" i="11"/>
  <c r="Y367" i="11"/>
  <c r="AB366" i="11"/>
  <c r="AA366" i="11"/>
  <c r="Z366" i="11"/>
  <c r="Y366" i="11"/>
  <c r="AB365" i="11"/>
  <c r="AA365" i="11"/>
  <c r="Z365" i="11"/>
  <c r="Y365" i="11"/>
  <c r="AB364" i="11"/>
  <c r="AA364" i="11"/>
  <c r="Z364" i="11"/>
  <c r="Y364" i="11"/>
  <c r="AB363" i="11"/>
  <c r="AA363" i="11"/>
  <c r="Z363" i="11"/>
  <c r="Y363" i="11"/>
  <c r="AB362" i="11"/>
  <c r="AA362" i="11"/>
  <c r="Z362" i="11"/>
  <c r="Y362" i="11"/>
  <c r="AB361" i="11"/>
  <c r="AA361" i="11"/>
  <c r="Z361" i="11"/>
  <c r="Y361" i="11"/>
  <c r="AB360" i="11"/>
  <c r="AA360" i="11"/>
  <c r="Z360" i="11"/>
  <c r="Y360" i="11"/>
  <c r="AB359" i="11"/>
  <c r="AA359" i="11"/>
  <c r="Z359" i="11"/>
  <c r="Y359" i="11"/>
  <c r="AB358" i="11"/>
  <c r="AA358" i="11"/>
  <c r="Z358" i="11"/>
  <c r="Y358" i="11"/>
  <c r="AB357" i="11"/>
  <c r="AA357" i="11"/>
  <c r="Z357" i="11"/>
  <c r="Y357" i="11"/>
  <c r="AB356" i="11"/>
  <c r="AA356" i="11"/>
  <c r="Z356" i="11"/>
  <c r="Y356" i="11"/>
  <c r="AB355" i="11"/>
  <c r="AA355" i="11"/>
  <c r="Z355" i="11"/>
  <c r="Y355" i="11"/>
  <c r="AB354" i="11"/>
  <c r="AA354" i="11"/>
  <c r="Z354" i="11"/>
  <c r="Y354" i="11"/>
  <c r="AB353" i="11"/>
  <c r="AA353" i="11"/>
  <c r="Z353" i="11"/>
  <c r="Y353" i="11"/>
  <c r="AB352" i="11"/>
  <c r="AA352" i="11"/>
  <c r="Z352" i="11"/>
  <c r="Y352" i="11"/>
  <c r="AB351" i="11"/>
  <c r="AA351" i="11"/>
  <c r="Z351" i="11"/>
  <c r="Y351" i="11"/>
  <c r="AB350" i="11"/>
  <c r="AA350" i="11"/>
  <c r="Z350" i="11"/>
  <c r="Y350" i="11"/>
  <c r="AB349" i="11"/>
  <c r="AA349" i="11"/>
  <c r="Z349" i="11"/>
  <c r="Y349" i="11"/>
  <c r="AB348" i="11"/>
  <c r="AA348" i="11"/>
  <c r="Z348" i="11"/>
  <c r="Y348" i="11"/>
  <c r="AB347" i="11"/>
  <c r="AA347" i="11"/>
  <c r="Z347" i="11"/>
  <c r="Y347" i="11"/>
  <c r="AB346" i="11"/>
  <c r="AA346" i="11"/>
  <c r="Z346" i="11"/>
  <c r="Y346" i="11"/>
  <c r="AB345" i="11"/>
  <c r="AA345" i="11"/>
  <c r="Z345" i="11"/>
  <c r="Y345" i="11"/>
  <c r="AB344" i="11"/>
  <c r="AA344" i="11"/>
  <c r="Z344" i="11"/>
  <c r="Y344" i="11"/>
  <c r="AB343" i="11"/>
  <c r="AA343" i="11"/>
  <c r="Z343" i="11"/>
  <c r="Y343" i="11"/>
  <c r="AB342" i="11"/>
  <c r="AA342" i="11"/>
  <c r="Z342" i="11"/>
  <c r="Y342" i="11"/>
  <c r="AB341" i="11"/>
  <c r="AA341" i="11"/>
  <c r="Z341" i="11"/>
  <c r="Y341" i="11"/>
  <c r="AB340" i="11"/>
  <c r="AA340" i="11"/>
  <c r="Z340" i="11"/>
  <c r="Y340" i="11"/>
  <c r="AB339" i="11"/>
  <c r="AA339" i="11"/>
  <c r="Z339" i="11"/>
  <c r="Y339" i="11"/>
  <c r="AB338" i="11"/>
  <c r="AA338" i="11"/>
  <c r="Z338" i="11"/>
  <c r="Y338" i="11"/>
  <c r="AB337" i="11"/>
  <c r="AA337" i="11"/>
  <c r="Z337" i="11"/>
  <c r="Y337" i="11"/>
  <c r="AB336" i="11"/>
  <c r="AA336" i="11"/>
  <c r="Z336" i="11"/>
  <c r="Y336" i="11"/>
  <c r="AB335" i="11"/>
  <c r="AA335" i="11"/>
  <c r="Z335" i="11"/>
  <c r="Y335" i="11"/>
  <c r="AB334" i="11"/>
  <c r="AA334" i="11"/>
  <c r="Z334" i="11"/>
  <c r="Y334" i="11"/>
  <c r="AB333" i="11"/>
  <c r="AA333" i="11"/>
  <c r="Z333" i="11"/>
  <c r="Y333" i="11"/>
  <c r="AB332" i="11"/>
  <c r="AA332" i="11"/>
  <c r="Z332" i="11"/>
  <c r="Y332" i="11"/>
  <c r="AB331" i="11"/>
  <c r="AA331" i="11"/>
  <c r="Z331" i="11"/>
  <c r="Y331" i="11"/>
  <c r="AB330" i="11"/>
  <c r="AA330" i="11"/>
  <c r="Z330" i="11"/>
  <c r="Y330" i="11"/>
  <c r="AB329" i="11"/>
  <c r="AA329" i="11"/>
  <c r="Z329" i="11"/>
  <c r="Y329" i="11"/>
  <c r="AB328" i="11"/>
  <c r="AA328" i="11"/>
  <c r="Z328" i="11"/>
  <c r="Y328" i="11"/>
  <c r="AB327" i="11"/>
  <c r="AA327" i="11"/>
  <c r="Z327" i="11"/>
  <c r="Y327" i="11"/>
  <c r="AB326" i="11"/>
  <c r="AA326" i="11"/>
  <c r="Z326" i="11"/>
  <c r="Y326" i="11"/>
  <c r="AB325" i="11"/>
  <c r="AA325" i="11"/>
  <c r="Z325" i="11"/>
  <c r="Y325" i="11"/>
  <c r="AB324" i="11"/>
  <c r="AA324" i="11"/>
  <c r="Z324" i="11"/>
  <c r="Y324" i="11"/>
  <c r="AB323" i="11"/>
  <c r="AA323" i="11"/>
  <c r="Z323" i="11"/>
  <c r="Y323" i="11"/>
  <c r="AB322" i="11"/>
  <c r="AA322" i="11"/>
  <c r="Z322" i="11"/>
  <c r="Y322" i="11"/>
  <c r="AB321" i="11"/>
  <c r="AA321" i="11"/>
  <c r="Z321" i="11"/>
  <c r="Y321" i="11"/>
  <c r="AB320" i="11"/>
  <c r="AA320" i="11"/>
  <c r="Z320" i="11"/>
  <c r="Y320" i="11"/>
  <c r="AB319" i="11"/>
  <c r="AA319" i="11"/>
  <c r="Z319" i="11"/>
  <c r="Y319" i="11"/>
  <c r="AB318" i="11"/>
  <c r="AA318" i="11"/>
  <c r="Z318" i="11"/>
  <c r="Y318" i="11"/>
  <c r="AB317" i="11"/>
  <c r="AA317" i="11"/>
  <c r="Z317" i="11"/>
  <c r="Y317" i="11"/>
  <c r="AB316" i="11"/>
  <c r="AA316" i="11"/>
  <c r="Z316" i="11"/>
  <c r="Y316" i="11"/>
  <c r="AB315" i="11"/>
  <c r="AA315" i="11"/>
  <c r="Z315" i="11"/>
  <c r="Y315" i="11"/>
  <c r="AB314" i="11"/>
  <c r="AA314" i="11"/>
  <c r="Z314" i="11"/>
  <c r="Y314" i="11"/>
  <c r="AB313" i="11"/>
  <c r="AA313" i="11"/>
  <c r="Z313" i="11"/>
  <c r="Y313" i="11"/>
  <c r="AB312" i="11"/>
  <c r="AA312" i="11"/>
  <c r="Z312" i="11"/>
  <c r="Y312" i="11"/>
  <c r="AB311" i="11"/>
  <c r="AA311" i="11"/>
  <c r="Z311" i="11"/>
  <c r="Y311" i="11"/>
  <c r="AB310" i="11"/>
  <c r="AA310" i="11"/>
  <c r="Z310" i="11"/>
  <c r="Y310" i="11"/>
  <c r="AB309" i="11"/>
  <c r="AA309" i="11"/>
  <c r="Z309" i="11"/>
  <c r="Y309" i="11"/>
  <c r="AB308" i="11"/>
  <c r="AA308" i="11"/>
  <c r="Z308" i="11"/>
  <c r="Y308" i="11"/>
  <c r="AB307" i="11"/>
  <c r="AA307" i="11"/>
  <c r="Z307" i="11"/>
  <c r="Y307" i="11"/>
  <c r="AB306" i="11"/>
  <c r="AA306" i="11"/>
  <c r="Z306" i="11"/>
  <c r="Y306" i="11"/>
  <c r="AB305" i="11"/>
  <c r="AA305" i="11"/>
  <c r="Z305" i="11"/>
  <c r="Y305" i="11"/>
  <c r="AB304" i="11"/>
  <c r="AA304" i="11"/>
  <c r="Z304" i="11"/>
  <c r="Y304" i="11"/>
  <c r="AB303" i="11"/>
  <c r="AA303" i="11"/>
  <c r="Z303" i="11"/>
  <c r="Y303" i="11"/>
  <c r="AB302" i="11"/>
  <c r="AA302" i="11"/>
  <c r="Z302" i="11"/>
  <c r="Y302" i="11"/>
  <c r="AB301" i="11"/>
  <c r="AA301" i="11"/>
  <c r="Z301" i="11"/>
  <c r="Y301" i="11"/>
  <c r="AB300" i="11"/>
  <c r="AA300" i="11"/>
  <c r="Z300" i="11"/>
  <c r="Y300" i="11"/>
  <c r="AB299" i="11"/>
  <c r="AA299" i="11"/>
  <c r="Z299" i="11"/>
  <c r="Y299" i="11"/>
  <c r="AB298" i="11"/>
  <c r="AA298" i="11"/>
  <c r="Z298" i="11"/>
  <c r="Y298" i="11"/>
  <c r="AB297" i="11"/>
  <c r="AA297" i="11"/>
  <c r="Z297" i="11"/>
  <c r="Y297" i="11"/>
  <c r="AB296" i="11"/>
  <c r="AA296" i="11"/>
  <c r="Z296" i="11"/>
  <c r="Y296" i="11"/>
  <c r="AB295" i="11"/>
  <c r="AA295" i="11"/>
  <c r="Z295" i="11"/>
  <c r="Y295" i="11"/>
  <c r="AB294" i="11"/>
  <c r="AA294" i="11"/>
  <c r="Z294" i="11"/>
  <c r="Y294" i="11"/>
  <c r="AB293" i="11"/>
  <c r="AA293" i="11"/>
  <c r="Z293" i="11"/>
  <c r="Y293" i="11"/>
  <c r="AB292" i="11"/>
  <c r="AA292" i="11"/>
  <c r="Z292" i="11"/>
  <c r="Y292" i="11"/>
  <c r="AB291" i="11"/>
  <c r="AA291" i="11"/>
  <c r="Z291" i="11"/>
  <c r="Y291" i="11"/>
  <c r="AB290" i="11"/>
  <c r="AA290" i="11"/>
  <c r="Z290" i="11"/>
  <c r="Y290" i="11"/>
  <c r="AB289" i="11"/>
  <c r="AA289" i="11"/>
  <c r="Z289" i="11"/>
  <c r="Y289" i="11"/>
  <c r="AB288" i="11"/>
  <c r="AA288" i="11"/>
  <c r="Z288" i="11"/>
  <c r="Y288" i="11"/>
  <c r="AB287" i="11"/>
  <c r="AA287" i="11"/>
  <c r="Z287" i="11"/>
  <c r="Y287" i="11"/>
  <c r="AB286" i="11"/>
  <c r="AA286" i="11"/>
  <c r="Z286" i="11"/>
  <c r="Y286" i="11"/>
  <c r="AB285" i="11"/>
  <c r="AA285" i="11"/>
  <c r="Z285" i="11"/>
  <c r="Y285" i="11"/>
  <c r="AB284" i="11"/>
  <c r="AA284" i="11"/>
  <c r="Z284" i="11"/>
  <c r="Y284" i="11"/>
  <c r="AB283" i="11"/>
  <c r="AA283" i="11"/>
  <c r="Z283" i="11"/>
  <c r="Y283" i="11"/>
  <c r="AB282" i="11"/>
  <c r="AA282" i="11"/>
  <c r="Z282" i="11"/>
  <c r="Y282" i="11"/>
  <c r="AB281" i="11"/>
  <c r="AA281" i="11"/>
  <c r="Z281" i="11"/>
  <c r="Y281" i="11"/>
  <c r="AB280" i="11"/>
  <c r="AA280" i="11"/>
  <c r="Z280" i="11"/>
  <c r="Y280" i="11"/>
  <c r="AB279" i="11"/>
  <c r="AA279" i="11"/>
  <c r="Z279" i="11"/>
  <c r="Y279" i="11"/>
  <c r="AB278" i="11"/>
  <c r="AA278" i="11"/>
  <c r="Z278" i="11"/>
  <c r="Y278" i="11"/>
  <c r="AB277" i="11"/>
  <c r="AA277" i="11"/>
  <c r="Z277" i="11"/>
  <c r="Y277" i="11"/>
  <c r="AB276" i="11"/>
  <c r="AA276" i="11"/>
  <c r="Z276" i="11"/>
  <c r="Y276" i="11"/>
  <c r="AB275" i="11"/>
  <c r="AA275" i="11"/>
  <c r="Z275" i="11"/>
  <c r="Y275" i="11"/>
  <c r="AB274" i="11"/>
  <c r="AA274" i="11"/>
  <c r="Z274" i="11"/>
  <c r="Y274" i="11"/>
  <c r="AB273" i="11"/>
  <c r="AA273" i="11"/>
  <c r="Z273" i="11"/>
  <c r="Y273" i="11"/>
  <c r="AB272" i="11"/>
  <c r="AA272" i="11"/>
  <c r="Z272" i="11"/>
  <c r="Y272" i="11"/>
  <c r="AB271" i="11"/>
  <c r="AA271" i="11"/>
  <c r="Z271" i="11"/>
  <c r="Y271" i="11"/>
  <c r="AB270" i="11"/>
  <c r="AA270" i="11"/>
  <c r="Z270" i="11"/>
  <c r="Y270" i="11"/>
  <c r="AB269" i="11"/>
  <c r="AA269" i="11"/>
  <c r="Z269" i="11"/>
  <c r="Y269" i="11"/>
  <c r="AB268" i="11"/>
  <c r="AA268" i="11"/>
  <c r="Z268" i="11"/>
  <c r="Y268" i="11"/>
  <c r="AB267" i="11"/>
  <c r="AA267" i="11"/>
  <c r="Z267" i="11"/>
  <c r="Y267" i="11"/>
  <c r="AB266" i="11"/>
  <c r="AA266" i="11"/>
  <c r="Z266" i="11"/>
  <c r="Y266" i="11"/>
  <c r="AB265" i="11"/>
  <c r="AA265" i="11"/>
  <c r="Z265" i="11"/>
  <c r="Y265" i="11"/>
  <c r="AB264" i="11"/>
  <c r="AA264" i="11"/>
  <c r="Z264" i="11"/>
  <c r="Y264" i="11"/>
  <c r="AB263" i="11"/>
  <c r="AA263" i="11"/>
  <c r="Z263" i="11"/>
  <c r="Y263" i="11"/>
  <c r="AB262" i="11"/>
  <c r="AA262" i="11"/>
  <c r="Z262" i="11"/>
  <c r="Y262" i="11"/>
  <c r="AB261" i="11"/>
  <c r="AA261" i="11"/>
  <c r="Z261" i="11"/>
  <c r="Y261" i="11"/>
  <c r="AB260" i="11"/>
  <c r="AA260" i="11"/>
  <c r="Z260" i="11"/>
  <c r="Y260" i="11"/>
  <c r="AB259" i="11"/>
  <c r="AA259" i="11"/>
  <c r="Z259" i="11"/>
  <c r="Y259" i="11"/>
  <c r="AB258" i="11"/>
  <c r="AA258" i="11"/>
  <c r="Z258" i="11"/>
  <c r="Y258" i="11"/>
  <c r="AB257" i="11"/>
  <c r="AA257" i="11"/>
  <c r="Z257" i="11"/>
  <c r="Y257" i="11"/>
  <c r="AB256" i="11"/>
  <c r="AA256" i="11"/>
  <c r="Z256" i="11"/>
  <c r="Y256" i="11"/>
  <c r="AB255" i="11"/>
  <c r="AA255" i="11"/>
  <c r="Z255" i="11"/>
  <c r="Y255" i="11"/>
  <c r="AB254" i="11"/>
  <c r="AA254" i="11"/>
  <c r="Z254" i="11"/>
  <c r="Y254" i="11"/>
  <c r="AB253" i="11"/>
  <c r="AA253" i="11"/>
  <c r="Z253" i="11"/>
  <c r="Y253" i="11"/>
  <c r="AB252" i="11"/>
  <c r="AA252" i="11"/>
  <c r="Z252" i="11"/>
  <c r="Y252" i="11"/>
  <c r="AB251" i="11"/>
  <c r="AA251" i="11"/>
  <c r="Z251" i="11"/>
  <c r="Y251" i="11"/>
  <c r="AB250" i="11"/>
  <c r="AA250" i="11"/>
  <c r="Z250" i="11"/>
  <c r="Y250" i="11"/>
  <c r="AB249" i="11"/>
  <c r="AA249" i="11"/>
  <c r="Z249" i="11"/>
  <c r="Y249" i="11"/>
  <c r="AB248" i="11"/>
  <c r="AA248" i="11"/>
  <c r="Z248" i="11"/>
  <c r="Y248" i="11"/>
  <c r="AB247" i="11"/>
  <c r="AA247" i="11"/>
  <c r="Z247" i="11"/>
  <c r="Y247" i="11"/>
  <c r="AB246" i="11"/>
  <c r="AA246" i="11"/>
  <c r="Z246" i="11"/>
  <c r="Y246" i="11"/>
  <c r="AB245" i="11"/>
  <c r="AA245" i="11"/>
  <c r="Z245" i="11"/>
  <c r="Y245" i="11"/>
  <c r="AB244" i="11"/>
  <c r="AA244" i="11"/>
  <c r="Z244" i="11"/>
  <c r="Y244" i="11"/>
  <c r="AB243" i="11"/>
  <c r="AA243" i="11"/>
  <c r="Z243" i="11"/>
  <c r="Y243" i="11"/>
  <c r="AB242" i="11"/>
  <c r="AA242" i="11"/>
  <c r="Z242" i="11"/>
  <c r="Y242" i="11"/>
  <c r="AB241" i="11"/>
  <c r="AA241" i="11"/>
  <c r="Z241" i="11"/>
  <c r="Y241" i="11"/>
  <c r="AB240" i="11"/>
  <c r="AA240" i="11"/>
  <c r="Z240" i="11"/>
  <c r="Y240" i="11"/>
  <c r="AB239" i="11"/>
  <c r="AA239" i="11"/>
  <c r="Z239" i="11"/>
  <c r="Y239" i="11"/>
  <c r="AB238" i="11"/>
  <c r="AA238" i="11"/>
  <c r="Z238" i="11"/>
  <c r="Y238" i="11"/>
  <c r="AB237" i="11"/>
  <c r="AA237" i="11"/>
  <c r="Z237" i="11"/>
  <c r="Y237" i="11"/>
  <c r="AB236" i="11"/>
  <c r="AA236" i="11"/>
  <c r="Z236" i="11"/>
  <c r="Y236" i="11"/>
  <c r="AB235" i="11"/>
  <c r="AA235" i="11"/>
  <c r="Z235" i="11"/>
  <c r="Y235" i="11"/>
  <c r="AB234" i="11"/>
  <c r="AA234" i="11"/>
  <c r="Z234" i="11"/>
  <c r="Y234" i="11"/>
  <c r="AB233" i="11"/>
  <c r="AA233" i="11"/>
  <c r="Z233" i="11"/>
  <c r="Y233" i="11"/>
  <c r="AB232" i="11"/>
  <c r="AA232" i="11"/>
  <c r="Z232" i="11"/>
  <c r="Y232" i="11"/>
  <c r="AB231" i="11"/>
  <c r="AA231" i="11"/>
  <c r="Z231" i="11"/>
  <c r="Y231" i="11"/>
  <c r="AB230" i="11"/>
  <c r="AA230" i="11"/>
  <c r="Z230" i="11"/>
  <c r="Y230" i="11"/>
  <c r="AB229" i="11"/>
  <c r="AA229" i="11"/>
  <c r="Z229" i="11"/>
  <c r="Y229" i="11"/>
  <c r="AB228" i="11"/>
  <c r="AA228" i="11"/>
  <c r="Z228" i="11"/>
  <c r="Y228" i="11"/>
  <c r="AB227" i="11"/>
  <c r="AA227" i="11"/>
  <c r="Z227" i="11"/>
  <c r="Y227" i="11"/>
  <c r="AB226" i="11"/>
  <c r="AA226" i="11"/>
  <c r="Z226" i="11"/>
  <c r="Y226" i="11"/>
  <c r="AB225" i="11"/>
  <c r="AA225" i="11"/>
  <c r="Z225" i="11"/>
  <c r="Y225" i="11"/>
  <c r="AB224" i="11"/>
  <c r="AA224" i="11"/>
  <c r="Z224" i="11"/>
  <c r="Y224" i="11"/>
  <c r="AB223" i="11"/>
  <c r="AA223" i="11"/>
  <c r="Z223" i="11"/>
  <c r="Y223" i="11"/>
  <c r="AB222" i="11"/>
  <c r="AA222" i="11"/>
  <c r="Z222" i="11"/>
  <c r="Y222" i="11"/>
  <c r="AB221" i="11"/>
  <c r="AA221" i="11"/>
  <c r="Z221" i="11"/>
  <c r="Y221" i="11"/>
  <c r="AB220" i="11"/>
  <c r="AA220" i="11"/>
  <c r="Z220" i="11"/>
  <c r="Y220" i="11"/>
  <c r="AB219" i="11"/>
  <c r="AA219" i="11"/>
  <c r="Z219" i="11"/>
  <c r="Y219" i="11"/>
  <c r="AB218" i="11"/>
  <c r="AA218" i="11"/>
  <c r="Z218" i="11"/>
  <c r="Y218" i="11"/>
  <c r="AB217" i="11"/>
  <c r="AA217" i="11"/>
  <c r="Z217" i="11"/>
  <c r="Y217" i="11"/>
  <c r="AB216" i="11"/>
  <c r="AA216" i="11"/>
  <c r="Z216" i="11"/>
  <c r="Y216" i="11"/>
  <c r="AB215" i="11"/>
  <c r="AA215" i="11"/>
  <c r="Z215" i="11"/>
  <c r="Y215" i="11"/>
  <c r="AB214" i="11"/>
  <c r="AA214" i="11"/>
  <c r="Z214" i="11"/>
  <c r="Y214" i="11"/>
  <c r="AB213" i="11"/>
  <c r="AA213" i="11"/>
  <c r="Z213" i="11"/>
  <c r="Y213" i="11"/>
  <c r="AB212" i="11"/>
  <c r="AA212" i="11"/>
  <c r="Z212" i="11"/>
  <c r="Y212" i="11"/>
  <c r="AB211" i="11"/>
  <c r="AA211" i="11"/>
  <c r="Z211" i="11"/>
  <c r="Y211" i="11"/>
  <c r="AB210" i="11"/>
  <c r="AA210" i="11"/>
  <c r="Z210" i="11"/>
  <c r="Y210" i="11"/>
  <c r="AB209" i="11"/>
  <c r="AA209" i="11"/>
  <c r="Z209" i="11"/>
  <c r="Y209" i="11"/>
  <c r="AB208" i="11"/>
  <c r="AA208" i="11"/>
  <c r="Z208" i="11"/>
  <c r="Y208" i="11"/>
  <c r="AB207" i="11"/>
  <c r="AA207" i="11"/>
  <c r="Z207" i="11"/>
  <c r="Y207" i="11"/>
  <c r="AB206" i="11"/>
  <c r="AA206" i="11"/>
  <c r="Z206" i="11"/>
  <c r="Y206" i="11"/>
  <c r="AB205" i="11"/>
  <c r="AA205" i="11"/>
  <c r="Z205" i="11"/>
  <c r="Y205" i="11"/>
  <c r="AB204" i="11"/>
  <c r="AA204" i="11"/>
  <c r="Z204" i="11"/>
  <c r="Y204" i="11"/>
  <c r="AB203" i="11"/>
  <c r="AA203" i="11"/>
  <c r="Z203" i="11"/>
  <c r="Y203" i="11"/>
  <c r="AB202" i="11"/>
  <c r="AA202" i="11"/>
  <c r="Z202" i="11"/>
  <c r="Y202" i="11"/>
  <c r="AB201" i="11"/>
  <c r="AA201" i="11"/>
  <c r="Z201" i="11"/>
  <c r="Y201" i="11"/>
  <c r="AB200" i="11"/>
  <c r="AA200" i="11"/>
  <c r="Z200" i="11"/>
  <c r="Y200" i="11"/>
  <c r="AB199" i="11"/>
  <c r="AA199" i="11"/>
  <c r="Z199" i="11"/>
  <c r="Y199" i="11"/>
  <c r="AB198" i="11"/>
  <c r="AA198" i="11"/>
  <c r="Z198" i="11"/>
  <c r="Y198" i="11"/>
  <c r="AB197" i="11"/>
  <c r="AA197" i="11"/>
  <c r="Z197" i="11"/>
  <c r="Y197" i="11"/>
  <c r="AB196" i="11"/>
  <c r="AA196" i="11"/>
  <c r="Z196" i="11"/>
  <c r="Y196" i="11"/>
  <c r="AB195" i="11"/>
  <c r="AA195" i="11"/>
  <c r="Z195" i="11"/>
  <c r="Y195" i="11"/>
  <c r="AB194" i="11"/>
  <c r="AA194" i="11"/>
  <c r="Z194" i="11"/>
  <c r="Y194" i="11"/>
  <c r="AB193" i="11"/>
  <c r="AA193" i="11"/>
  <c r="Z193" i="11"/>
  <c r="Y193" i="11"/>
  <c r="AB192" i="11"/>
  <c r="AA192" i="11"/>
  <c r="Z192" i="11"/>
  <c r="Y192" i="11"/>
  <c r="AB191" i="11"/>
  <c r="AA191" i="11"/>
  <c r="Z191" i="11"/>
  <c r="Y191" i="11"/>
  <c r="AB190" i="11"/>
  <c r="AA190" i="11"/>
  <c r="Z190" i="11"/>
  <c r="Y190" i="11"/>
  <c r="AB189" i="11"/>
  <c r="AA189" i="11"/>
  <c r="Z189" i="11"/>
  <c r="Y189" i="11"/>
  <c r="AB188" i="11"/>
  <c r="AA188" i="11"/>
  <c r="Z188" i="11"/>
  <c r="Y188" i="11"/>
  <c r="AB187" i="11"/>
  <c r="AA187" i="11"/>
  <c r="Z187" i="11"/>
  <c r="Y187" i="11"/>
  <c r="AB186" i="11"/>
  <c r="AA186" i="11"/>
  <c r="Z186" i="11"/>
  <c r="Y186" i="11"/>
  <c r="AB185" i="11"/>
  <c r="AA185" i="11"/>
  <c r="Z185" i="11"/>
  <c r="Y185" i="11"/>
  <c r="AB184" i="11"/>
  <c r="AA184" i="11"/>
  <c r="Z184" i="11"/>
  <c r="Y184" i="11"/>
  <c r="AB183" i="11"/>
  <c r="AA183" i="11"/>
  <c r="Z183" i="11"/>
  <c r="Y183" i="11"/>
  <c r="AB182" i="11"/>
  <c r="AA182" i="11"/>
  <c r="Z182" i="11"/>
  <c r="Y182" i="11"/>
  <c r="AB181" i="11"/>
  <c r="AA181" i="11"/>
  <c r="Z181" i="11"/>
  <c r="Y181" i="11"/>
  <c r="AB180" i="11"/>
  <c r="AA180" i="11"/>
  <c r="Z180" i="11"/>
  <c r="Y180" i="11"/>
  <c r="AB179" i="11"/>
  <c r="AA179" i="11"/>
  <c r="Z179" i="11"/>
  <c r="Y179" i="11"/>
  <c r="AB178" i="11"/>
  <c r="AA178" i="11"/>
  <c r="Z178" i="11"/>
  <c r="Y178" i="11"/>
  <c r="AB177" i="11"/>
  <c r="AA177" i="11"/>
  <c r="Z177" i="11"/>
  <c r="Y177" i="11"/>
  <c r="AB176" i="11"/>
  <c r="AA176" i="11"/>
  <c r="Z176" i="11"/>
  <c r="Y176" i="11"/>
  <c r="AB175" i="11"/>
  <c r="AA175" i="11"/>
  <c r="Z175" i="11"/>
  <c r="Y175" i="11"/>
  <c r="AB174" i="11"/>
  <c r="AA174" i="11"/>
  <c r="Z174" i="11"/>
  <c r="Y174" i="11"/>
  <c r="AB173" i="11"/>
  <c r="AA173" i="11"/>
  <c r="Z173" i="11"/>
  <c r="Y173" i="11"/>
  <c r="AB172" i="11"/>
  <c r="AA172" i="11"/>
  <c r="Z172" i="11"/>
  <c r="Y172" i="11"/>
  <c r="AB171" i="11"/>
  <c r="AA171" i="11"/>
  <c r="Z171" i="11"/>
  <c r="Y171" i="11"/>
  <c r="AB170" i="11"/>
  <c r="AA170" i="11"/>
  <c r="Z170" i="11"/>
  <c r="Y170" i="11"/>
  <c r="AB169" i="11"/>
  <c r="AA169" i="11"/>
  <c r="Z169" i="11"/>
  <c r="Y169" i="11"/>
  <c r="AB168" i="11"/>
  <c r="AA168" i="11"/>
  <c r="Z168" i="11"/>
  <c r="Y168" i="11"/>
  <c r="AB167" i="11"/>
  <c r="AA167" i="11"/>
  <c r="Z167" i="11"/>
  <c r="Y167" i="11"/>
  <c r="AB166" i="11"/>
  <c r="AA166" i="11"/>
  <c r="Z166" i="11"/>
  <c r="Y166" i="11"/>
  <c r="AB165" i="11"/>
  <c r="AA165" i="11"/>
  <c r="Z165" i="11"/>
  <c r="Y165" i="11"/>
  <c r="AB164" i="11"/>
  <c r="AA164" i="11"/>
  <c r="Z164" i="11"/>
  <c r="Y164" i="11"/>
  <c r="AB163" i="11"/>
  <c r="AA163" i="11"/>
  <c r="Z163" i="11"/>
  <c r="Y163" i="11"/>
  <c r="AB162" i="11"/>
  <c r="AA162" i="11"/>
  <c r="Z162" i="11"/>
  <c r="Y162" i="11"/>
  <c r="AB161" i="11"/>
  <c r="AA161" i="11"/>
  <c r="Z161" i="11"/>
  <c r="Y161" i="11"/>
  <c r="AB160" i="11"/>
  <c r="AA160" i="11"/>
  <c r="Z160" i="11"/>
  <c r="Y160" i="11"/>
  <c r="AB159" i="11"/>
  <c r="AA159" i="11"/>
  <c r="Z159" i="11"/>
  <c r="Y159" i="11"/>
  <c r="AB158" i="11"/>
  <c r="AA158" i="11"/>
  <c r="Z158" i="11"/>
  <c r="Y158" i="11"/>
  <c r="AB157" i="11"/>
  <c r="AA157" i="11"/>
  <c r="Z157" i="11"/>
  <c r="Y157" i="11"/>
  <c r="AB156" i="11"/>
  <c r="AA156" i="11"/>
  <c r="Z156" i="11"/>
  <c r="Y156" i="11"/>
  <c r="AB155" i="11"/>
  <c r="AA155" i="11"/>
  <c r="Z155" i="11"/>
  <c r="Y155" i="11"/>
  <c r="AB154" i="11"/>
  <c r="AA154" i="11"/>
  <c r="Z154" i="11"/>
  <c r="Y154" i="11"/>
  <c r="AB153" i="11"/>
  <c r="AA153" i="11"/>
  <c r="Z153" i="11"/>
  <c r="Y153" i="11"/>
  <c r="AB152" i="11"/>
  <c r="AA152" i="11"/>
  <c r="Z152" i="11"/>
  <c r="Y152" i="11"/>
  <c r="AB151" i="11"/>
  <c r="AA151" i="11"/>
  <c r="Z151" i="11"/>
  <c r="Y151" i="11"/>
  <c r="AB150" i="11"/>
  <c r="AA150" i="11"/>
  <c r="Z150" i="11"/>
  <c r="Y150" i="11"/>
  <c r="AB149" i="11"/>
  <c r="AA149" i="11"/>
  <c r="Z149" i="11"/>
  <c r="Y149" i="11"/>
  <c r="AB148" i="11"/>
  <c r="AA148" i="11"/>
  <c r="Z148" i="11"/>
  <c r="Y148" i="11"/>
  <c r="AB147" i="11"/>
  <c r="AA147" i="11"/>
  <c r="Z147" i="11"/>
  <c r="Y147" i="11"/>
  <c r="AB146" i="11"/>
  <c r="AA146" i="11"/>
  <c r="Z146" i="11"/>
  <c r="Y146" i="11"/>
  <c r="AB145" i="11"/>
  <c r="AA145" i="11"/>
  <c r="Z145" i="11"/>
  <c r="Y145" i="11"/>
  <c r="AB144" i="11"/>
  <c r="AA144" i="11"/>
  <c r="Z144" i="11"/>
  <c r="Y144" i="11"/>
  <c r="AB143" i="11"/>
  <c r="AA143" i="11"/>
  <c r="Z143" i="11"/>
  <c r="Y143" i="11"/>
  <c r="AB142" i="11"/>
  <c r="AA142" i="11"/>
  <c r="Z142" i="11"/>
  <c r="Y142" i="11"/>
  <c r="AB141" i="11"/>
  <c r="AA141" i="11"/>
  <c r="Z141" i="11"/>
  <c r="Y141" i="11"/>
  <c r="AB140" i="11"/>
  <c r="AA140" i="11"/>
  <c r="Z140" i="11"/>
  <c r="Y140" i="11"/>
  <c r="AB139" i="11"/>
  <c r="AA139" i="11"/>
  <c r="Z139" i="11"/>
  <c r="Y139" i="11"/>
  <c r="AB138" i="11"/>
  <c r="AA138" i="11"/>
  <c r="Z138" i="11"/>
  <c r="Y138" i="11"/>
  <c r="AB137" i="11"/>
  <c r="AA137" i="11"/>
  <c r="Z137" i="11"/>
  <c r="Y137" i="11"/>
  <c r="AB136" i="11"/>
  <c r="AA136" i="11"/>
  <c r="Z136" i="11"/>
  <c r="Y136" i="11"/>
  <c r="AB135" i="11"/>
  <c r="AA135" i="11"/>
  <c r="Z135" i="11"/>
  <c r="Y135" i="11"/>
  <c r="AB134" i="11"/>
  <c r="AA134" i="11"/>
  <c r="Z134" i="11"/>
  <c r="Y134" i="11"/>
  <c r="AB133" i="11"/>
  <c r="AA133" i="11"/>
  <c r="Z133" i="11"/>
  <c r="Y133" i="11"/>
  <c r="AB132" i="11"/>
  <c r="AA132" i="11"/>
  <c r="Z132" i="11"/>
  <c r="Y132" i="11"/>
  <c r="AB131" i="11"/>
  <c r="AA131" i="11"/>
  <c r="Z131" i="11"/>
  <c r="Y131" i="11"/>
  <c r="AB130" i="11"/>
  <c r="AA130" i="11"/>
  <c r="Z130" i="11"/>
  <c r="Y130" i="11"/>
  <c r="AB129" i="11"/>
  <c r="AA129" i="11"/>
  <c r="Z129" i="11"/>
  <c r="Y129" i="11"/>
  <c r="AB128" i="11"/>
  <c r="AA128" i="11"/>
  <c r="Z128" i="11"/>
  <c r="Y128" i="11"/>
  <c r="AB127" i="11"/>
  <c r="AA127" i="11"/>
  <c r="Z127" i="11"/>
  <c r="Y127" i="11"/>
  <c r="AB126" i="11"/>
  <c r="AA126" i="11"/>
  <c r="Z126" i="11"/>
  <c r="Y126" i="11"/>
  <c r="AB125" i="11"/>
  <c r="AA125" i="11"/>
  <c r="Z125" i="11"/>
  <c r="Y125" i="11"/>
  <c r="AB124" i="11"/>
  <c r="AA124" i="11"/>
  <c r="Z124" i="11"/>
  <c r="Y124" i="11"/>
  <c r="AB123" i="11"/>
  <c r="AA123" i="11"/>
  <c r="Z123" i="11"/>
  <c r="Y123" i="11"/>
  <c r="AB122" i="11"/>
  <c r="AA122" i="11"/>
  <c r="Z122" i="11"/>
  <c r="Y122" i="11"/>
  <c r="AB121" i="11"/>
  <c r="AA121" i="11"/>
  <c r="Z121" i="11"/>
  <c r="Y121" i="11"/>
  <c r="AB120" i="11"/>
  <c r="AA120" i="11"/>
  <c r="Z120" i="11"/>
  <c r="Y120" i="11"/>
  <c r="AB119" i="11"/>
  <c r="AA119" i="11"/>
  <c r="Z119" i="11"/>
  <c r="Y119" i="11"/>
  <c r="AB118" i="11"/>
  <c r="AA118" i="11"/>
  <c r="Z118" i="11"/>
  <c r="Y118" i="11"/>
  <c r="AB117" i="11"/>
  <c r="AA117" i="11"/>
  <c r="Z117" i="11"/>
  <c r="Y117" i="11"/>
  <c r="AB116" i="11"/>
  <c r="AA116" i="11"/>
  <c r="Z116" i="11"/>
  <c r="Y116" i="11"/>
  <c r="AB115" i="11"/>
  <c r="AA115" i="11"/>
  <c r="Z115" i="11"/>
  <c r="Y115" i="11"/>
  <c r="AB114" i="11"/>
  <c r="AA114" i="11"/>
  <c r="Z114" i="11"/>
  <c r="Y114" i="11"/>
  <c r="AB113" i="11"/>
  <c r="AA113" i="11"/>
  <c r="Z113" i="11"/>
  <c r="Y113" i="11"/>
  <c r="AB112" i="11"/>
  <c r="AA112" i="11"/>
  <c r="Z112" i="11"/>
  <c r="Y112" i="11"/>
  <c r="AB111" i="11"/>
  <c r="AA111" i="11"/>
  <c r="Z111" i="11"/>
  <c r="Y111" i="11"/>
  <c r="AB110" i="11"/>
  <c r="AA110" i="11"/>
  <c r="Z110" i="11"/>
  <c r="Y110" i="11"/>
  <c r="AB109" i="11"/>
  <c r="AA109" i="11"/>
  <c r="Z109" i="11"/>
  <c r="Y109" i="11"/>
  <c r="AB108" i="11"/>
  <c r="AA108" i="11"/>
  <c r="Z108" i="11"/>
  <c r="Y108" i="11"/>
  <c r="AB107" i="11"/>
  <c r="AA107" i="11"/>
  <c r="Z107" i="11"/>
  <c r="Y107" i="11"/>
  <c r="AB106" i="11"/>
  <c r="AA106" i="11"/>
  <c r="Z106" i="11"/>
  <c r="Y106" i="11"/>
  <c r="AB105" i="11"/>
  <c r="AA105" i="11"/>
  <c r="Z105" i="11"/>
  <c r="Y105" i="11"/>
  <c r="AB104" i="11"/>
  <c r="AA104" i="11"/>
  <c r="Z104" i="11"/>
  <c r="Y104" i="11"/>
  <c r="AB103" i="11"/>
  <c r="AA103" i="11"/>
  <c r="Z103" i="11"/>
  <c r="Y103" i="11"/>
  <c r="AB102" i="11"/>
  <c r="AA102" i="11"/>
  <c r="Z102" i="11"/>
  <c r="Y102" i="11"/>
  <c r="AB101" i="11"/>
  <c r="AA101" i="11"/>
  <c r="Z101" i="11"/>
  <c r="Y101" i="11"/>
  <c r="AB100" i="11"/>
  <c r="AA100" i="11"/>
  <c r="Z100" i="11"/>
  <c r="Y100" i="11"/>
  <c r="AB99" i="11"/>
  <c r="AA99" i="11"/>
  <c r="Z99" i="11"/>
  <c r="Y99" i="11"/>
  <c r="AB98" i="11"/>
  <c r="AA98" i="11"/>
  <c r="Z98" i="11"/>
  <c r="Y98" i="11"/>
  <c r="AB97" i="11"/>
  <c r="AA97" i="11"/>
  <c r="Z97" i="11"/>
  <c r="Y97" i="11"/>
  <c r="AB96" i="11"/>
  <c r="AA96" i="11"/>
  <c r="Z96" i="11"/>
  <c r="Y96" i="11"/>
  <c r="AB95" i="11"/>
  <c r="AA95" i="11"/>
  <c r="Z95" i="11"/>
  <c r="Y95" i="11"/>
  <c r="AB94" i="11"/>
  <c r="AA94" i="11"/>
  <c r="Z94" i="11"/>
  <c r="Y94" i="11"/>
  <c r="AB93" i="11"/>
  <c r="AA93" i="11"/>
  <c r="Z93" i="11"/>
  <c r="Y93" i="11"/>
  <c r="AB92" i="11"/>
  <c r="AA92" i="11"/>
  <c r="Z92" i="11"/>
  <c r="Y92" i="11"/>
  <c r="AB91" i="11"/>
  <c r="AA91" i="11"/>
  <c r="Z91" i="11"/>
  <c r="Y91" i="11"/>
  <c r="AB90" i="11"/>
  <c r="AA90" i="11"/>
  <c r="Z90" i="11"/>
  <c r="Y90" i="11"/>
  <c r="AB89" i="11"/>
  <c r="AA89" i="11"/>
  <c r="Z89" i="11"/>
  <c r="Y89" i="11"/>
  <c r="AB88" i="11"/>
  <c r="AA88" i="11"/>
  <c r="Z88" i="11"/>
  <c r="Y88" i="11"/>
  <c r="AB87" i="11"/>
  <c r="AA87" i="11"/>
  <c r="Z87" i="11"/>
  <c r="Y87" i="11"/>
  <c r="AB86" i="11"/>
  <c r="AA86" i="11"/>
  <c r="Z86" i="11"/>
  <c r="Y86" i="11"/>
  <c r="AB85" i="11"/>
  <c r="AA85" i="11"/>
  <c r="Z85" i="11"/>
  <c r="Y85" i="11"/>
  <c r="AB84" i="11"/>
  <c r="AA84" i="11"/>
  <c r="Z84" i="11"/>
  <c r="Y84" i="11"/>
  <c r="AB83" i="11"/>
  <c r="AA83" i="11"/>
  <c r="Z83" i="11"/>
  <c r="Y83" i="11"/>
  <c r="AB82" i="11"/>
  <c r="AA82" i="11"/>
  <c r="Z82" i="11"/>
  <c r="Y82" i="11"/>
  <c r="AB81" i="11"/>
  <c r="AA81" i="11"/>
  <c r="Z81" i="11"/>
  <c r="Y81" i="11"/>
  <c r="AB80" i="11"/>
  <c r="AA80" i="11"/>
  <c r="Z80" i="11"/>
  <c r="Y80" i="11"/>
  <c r="AB79" i="11"/>
  <c r="AA79" i="11"/>
  <c r="Z79" i="11"/>
  <c r="Y79" i="11"/>
  <c r="AB78" i="11"/>
  <c r="AA78" i="11"/>
  <c r="Z78" i="11"/>
  <c r="Y78" i="11"/>
  <c r="AB77" i="11"/>
  <c r="AA77" i="11"/>
  <c r="Z77" i="11"/>
  <c r="Y77" i="11"/>
  <c r="AB76" i="11"/>
  <c r="AA76" i="11"/>
  <c r="Z76" i="11"/>
  <c r="Y76" i="11"/>
  <c r="AB75" i="11"/>
  <c r="AA75" i="11"/>
  <c r="Z75" i="11"/>
  <c r="Y75" i="11"/>
  <c r="AB74" i="11"/>
  <c r="AA74" i="11"/>
  <c r="Z74" i="11"/>
  <c r="Y74" i="11"/>
  <c r="AB73" i="11"/>
  <c r="AA73" i="11"/>
  <c r="Z73" i="11"/>
  <c r="Y73" i="11"/>
  <c r="AB72" i="11"/>
  <c r="AA72" i="11"/>
  <c r="Z72" i="11"/>
  <c r="Y72" i="11"/>
  <c r="AB71" i="11"/>
  <c r="AA71" i="11"/>
  <c r="Z71" i="11"/>
  <c r="Y71" i="11"/>
  <c r="AB70" i="11"/>
  <c r="AA70" i="11"/>
  <c r="Z70" i="11"/>
  <c r="Y70" i="11"/>
  <c r="AB69" i="11"/>
  <c r="AA69" i="11"/>
  <c r="Z69" i="11"/>
  <c r="Y69" i="11"/>
  <c r="AB68" i="11"/>
  <c r="AA68" i="11"/>
  <c r="Z68" i="11"/>
  <c r="Y68" i="11"/>
  <c r="AB67" i="11"/>
  <c r="AA67" i="11"/>
  <c r="Z67" i="11"/>
  <c r="Y67" i="11"/>
  <c r="AB66" i="11"/>
  <c r="AA66" i="11"/>
  <c r="Z66" i="11"/>
  <c r="Y66" i="11"/>
  <c r="AB65" i="11"/>
  <c r="AA65" i="11"/>
  <c r="Z65" i="11"/>
  <c r="Y65" i="11"/>
  <c r="AB64" i="11"/>
  <c r="AA64" i="11"/>
  <c r="Z64" i="11"/>
  <c r="Y64" i="11"/>
  <c r="AB63" i="11"/>
  <c r="AA63" i="11"/>
  <c r="Z63" i="11"/>
  <c r="Y63" i="11"/>
  <c r="AB62" i="11"/>
  <c r="AA62" i="11"/>
  <c r="Z62" i="11"/>
  <c r="Y62" i="11"/>
  <c r="AB61" i="11"/>
  <c r="AA61" i="11"/>
  <c r="Z61" i="11"/>
  <c r="Y61" i="11"/>
  <c r="AB60" i="11"/>
  <c r="AA60" i="11"/>
  <c r="Z60" i="11"/>
  <c r="Y60" i="11"/>
  <c r="AB59" i="11"/>
  <c r="AA59" i="11"/>
  <c r="Z59" i="11"/>
  <c r="Y59" i="11"/>
  <c r="AB58" i="11"/>
  <c r="AA58" i="11"/>
  <c r="Z58" i="11"/>
  <c r="Y58" i="11"/>
  <c r="AB57" i="11"/>
  <c r="AA57" i="11"/>
  <c r="Z57" i="11"/>
  <c r="Y57" i="11"/>
  <c r="AB56" i="11"/>
  <c r="AA56" i="11"/>
  <c r="Z56" i="11"/>
  <c r="Y56" i="11"/>
  <c r="AB55" i="11"/>
  <c r="AA55" i="11"/>
  <c r="Z55" i="11"/>
  <c r="Y55" i="11"/>
  <c r="AB54" i="11"/>
  <c r="AA54" i="11"/>
  <c r="Z54" i="11"/>
  <c r="Y54" i="11"/>
  <c r="AB53" i="11"/>
  <c r="AA53" i="11"/>
  <c r="Z53" i="11"/>
  <c r="Y53" i="11"/>
  <c r="AB52" i="11"/>
  <c r="AA52" i="11"/>
  <c r="Z52" i="11"/>
  <c r="Y52" i="11"/>
  <c r="AB51" i="11"/>
  <c r="AA51" i="11"/>
  <c r="Z51" i="11"/>
  <c r="Y51" i="11"/>
  <c r="AB50" i="11"/>
  <c r="AA50" i="11"/>
  <c r="Z50" i="11"/>
  <c r="Y50" i="11"/>
  <c r="AB49" i="11"/>
  <c r="AA49" i="11"/>
  <c r="Z49" i="11"/>
  <c r="Y49" i="11"/>
  <c r="AB48" i="11"/>
  <c r="AA48" i="11"/>
  <c r="Z48" i="11"/>
  <c r="Y48" i="11"/>
  <c r="AB47" i="11"/>
  <c r="AA47" i="11"/>
  <c r="Z47" i="11"/>
  <c r="Y47" i="11"/>
  <c r="AB46" i="11"/>
  <c r="AA46" i="11"/>
  <c r="Z46" i="11"/>
  <c r="Y46" i="11"/>
  <c r="AB45" i="11"/>
  <c r="AA45" i="11"/>
  <c r="Z45" i="11"/>
  <c r="Y45" i="11"/>
  <c r="AB44" i="11"/>
  <c r="AA44" i="11"/>
  <c r="Z44" i="11"/>
  <c r="Y44" i="11"/>
  <c r="AB43" i="11"/>
  <c r="AA43" i="11"/>
  <c r="Z43" i="11"/>
  <c r="Y43" i="11"/>
  <c r="AB42" i="11"/>
  <c r="AA42" i="11"/>
  <c r="Z42" i="11"/>
  <c r="Y42" i="11"/>
  <c r="AB41" i="11"/>
  <c r="AA41" i="11"/>
  <c r="Z41" i="11"/>
  <c r="Y41" i="11"/>
  <c r="AB40" i="11"/>
  <c r="AA40" i="11"/>
  <c r="Z40" i="11"/>
  <c r="Y40" i="11"/>
  <c r="AB39" i="11"/>
  <c r="AA39" i="11"/>
  <c r="Z39" i="11"/>
  <c r="Y39" i="11"/>
  <c r="AB38" i="11"/>
  <c r="AA38" i="11"/>
  <c r="Z38" i="11"/>
  <c r="Y38" i="11"/>
  <c r="AB37" i="11"/>
  <c r="AA37" i="11"/>
  <c r="Z37" i="11"/>
  <c r="Y37" i="11"/>
  <c r="AB36" i="11"/>
  <c r="AA36" i="11"/>
  <c r="Z36" i="11"/>
  <c r="Y36" i="11"/>
  <c r="AB35" i="11"/>
  <c r="AA35" i="11"/>
  <c r="Z35" i="11"/>
  <c r="Y35" i="11"/>
  <c r="AB34" i="11"/>
  <c r="AA34" i="11"/>
  <c r="Z34" i="11"/>
  <c r="Y34" i="11"/>
  <c r="AB33" i="11"/>
  <c r="AA33" i="11"/>
  <c r="Z33" i="11"/>
  <c r="Y33" i="11"/>
  <c r="AB32" i="11"/>
  <c r="AA32" i="11"/>
  <c r="Z32" i="11"/>
  <c r="Y32" i="11"/>
  <c r="AB31" i="11"/>
  <c r="AA31" i="11"/>
  <c r="Z31" i="11"/>
  <c r="Y31" i="11"/>
  <c r="AB30" i="11"/>
  <c r="AA30" i="11"/>
  <c r="Z30" i="11"/>
  <c r="Y30" i="11"/>
  <c r="AB29" i="11"/>
  <c r="AA29" i="11"/>
  <c r="Z29" i="11"/>
  <c r="Y29" i="11"/>
  <c r="AB28" i="11"/>
  <c r="AA28" i="11"/>
  <c r="Z28" i="11"/>
  <c r="Y28" i="11"/>
  <c r="AB27" i="11"/>
  <c r="AA27" i="11"/>
  <c r="Z27" i="11"/>
  <c r="Y27" i="11"/>
  <c r="AB26" i="11"/>
  <c r="AA26" i="11"/>
  <c r="Z26" i="11"/>
  <c r="Y26" i="11"/>
  <c r="AB25" i="11"/>
  <c r="AA25" i="11"/>
  <c r="Z25" i="11"/>
  <c r="Y25" i="11"/>
  <c r="AB24" i="11"/>
  <c r="AA24" i="11"/>
  <c r="Z24" i="11"/>
  <c r="Y24" i="11"/>
  <c r="AB23" i="11"/>
  <c r="AA23" i="11"/>
  <c r="Z23" i="11"/>
  <c r="Y23" i="11"/>
  <c r="AB22" i="11"/>
  <c r="AA22" i="11"/>
  <c r="Z22" i="11"/>
  <c r="Y22" i="11"/>
  <c r="AB21" i="11"/>
  <c r="AA21" i="11"/>
  <c r="Z21" i="11"/>
  <c r="Y21" i="11"/>
  <c r="AB20" i="11"/>
  <c r="AA20" i="11"/>
  <c r="Z20" i="11"/>
  <c r="Y20" i="11"/>
  <c r="AB19" i="11"/>
  <c r="AA19" i="11"/>
  <c r="Z19" i="11"/>
  <c r="Y19" i="11"/>
  <c r="AB18" i="11"/>
  <c r="AA18" i="11"/>
  <c r="Z18" i="11"/>
  <c r="Y18" i="11"/>
  <c r="AB17" i="11"/>
  <c r="AA17" i="11"/>
  <c r="Z17" i="11"/>
  <c r="Y17" i="11"/>
  <c r="AB16" i="11"/>
  <c r="AA16" i="11"/>
  <c r="Z16" i="11"/>
  <c r="Y16" i="11"/>
  <c r="AB15" i="11"/>
  <c r="AA15" i="11"/>
  <c r="Z15" i="11"/>
  <c r="Y15" i="11"/>
  <c r="AA9" i="11"/>
  <c r="AB9" i="11"/>
  <c r="AA10" i="11"/>
  <c r="AB10" i="11"/>
  <c r="AA11" i="11"/>
  <c r="AB11" i="11"/>
  <c r="AA12" i="11"/>
  <c r="AB12" i="11"/>
  <c r="AA13" i="11"/>
  <c r="AB13" i="11"/>
  <c r="AA14" i="11"/>
  <c r="AB14" i="11"/>
  <c r="AB8" i="11"/>
  <c r="AA8" i="11"/>
  <c r="Z9" i="11"/>
  <c r="Z10" i="11"/>
  <c r="Z11" i="11"/>
  <c r="Z12" i="11"/>
  <c r="Z13" i="11"/>
  <c r="Z14" i="11"/>
  <c r="Z8" i="11"/>
  <c r="Z5" i="10"/>
  <c r="Y9" i="11"/>
  <c r="Y10" i="11"/>
  <c r="Y11" i="11"/>
  <c r="Y12" i="11"/>
  <c r="Y13" i="11"/>
  <c r="Y14" i="11"/>
  <c r="Y8" i="11"/>
  <c r="O14" i="10"/>
  <c r="P183" i="9" l="1"/>
  <c r="Q172" i="9"/>
  <c r="Q168" i="9"/>
  <c r="Q162" i="9"/>
  <c r="P181" i="9"/>
  <c r="P187" i="9"/>
  <c r="P182" i="9"/>
  <c r="O7" i="10"/>
  <c r="M158" i="9"/>
  <c r="K184" i="9"/>
  <c r="P184" i="9" s="1"/>
  <c r="M156" i="9"/>
  <c r="M157" i="9"/>
  <c r="E199" i="9"/>
  <c r="J199" i="9"/>
  <c r="P54" i="9"/>
  <c r="M143" i="9"/>
  <c r="L120" i="9"/>
  <c r="L121" i="9" s="1"/>
  <c r="Q131" i="9" s="1"/>
  <c r="Q153" i="9"/>
  <c r="T121" i="9"/>
  <c r="AA30" i="10"/>
  <c r="O10" i="10"/>
  <c r="AA32" i="10"/>
  <c r="AA35" i="10"/>
  <c r="AA38" i="10"/>
  <c r="AA28" i="10"/>
  <c r="AA44" i="10"/>
  <c r="B44" i="10" s="1"/>
  <c r="AA40" i="10"/>
  <c r="AA42" i="10"/>
  <c r="AA47" i="10"/>
  <c r="AA22" i="10"/>
  <c r="B22" i="10" s="1"/>
  <c r="AA25" i="10"/>
  <c r="B25" i="10" s="1"/>
  <c r="O11" i="10"/>
  <c r="B38" i="10" l="1"/>
  <c r="X95" i="9" s="1"/>
  <c r="B35" i="10"/>
  <c r="X88" i="9" s="1"/>
  <c r="B32" i="10"/>
  <c r="X83" i="9" s="1"/>
  <c r="B47" i="10"/>
  <c r="X134" i="9" s="1"/>
  <c r="B30" i="10"/>
  <c r="X74" i="9" s="1"/>
  <c r="B40" i="10"/>
  <c r="X101" i="9" s="1"/>
  <c r="B42" i="10"/>
  <c r="X109" i="9" s="1"/>
  <c r="B28" i="10"/>
  <c r="X62" i="9" s="1"/>
  <c r="P199" i="9"/>
  <c r="J131" i="9"/>
</calcChain>
</file>

<file path=xl/sharedStrings.xml><?xml version="1.0" encoding="utf-8"?>
<sst xmlns="http://schemas.openxmlformats.org/spreadsheetml/2006/main" count="7886" uniqueCount="6067">
  <si>
    <t>　</t>
    <phoneticPr fontId="1"/>
  </si>
  <si>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</si>
  <si>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</si>
  <si>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</si>
  <si>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</si>
  <si>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 xml:space="preserve">   </t>
    <phoneticPr fontId="1"/>
  </si>
  <si>
    <t>DU</t>
    <phoneticPr fontId="1"/>
  </si>
  <si>
    <t>フリガナ</t>
    <phoneticPr fontId="1"/>
  </si>
  <si>
    <t>管理者</t>
    <rPh sb="0" eb="3">
      <t>カンリシャ</t>
    </rPh>
    <phoneticPr fontId="1"/>
  </si>
  <si>
    <t>所在地</t>
    <rPh sb="0" eb="3">
      <t>ショザイチ</t>
    </rPh>
    <phoneticPr fontId="1"/>
  </si>
  <si>
    <t>名称</t>
    <rPh sb="0" eb="2">
      <t>メイショウ</t>
    </rPh>
    <phoneticPr fontId="1"/>
  </si>
  <si>
    <t>氏名</t>
    <phoneticPr fontId="1"/>
  </si>
  <si>
    <t>職種</t>
    <phoneticPr fontId="1"/>
  </si>
  <si>
    <t>d1</t>
    <phoneticPr fontId="1"/>
  </si>
  <si>
    <t>d2</t>
    <phoneticPr fontId="1"/>
  </si>
  <si>
    <t>②　①のうち、d1以上の褥瘡を有していた利用者数</t>
    <rPh sb="9" eb="11">
      <t>イジョウ</t>
    </rPh>
    <rPh sb="12" eb="14">
      <t>ジョクソウ</t>
    </rPh>
    <rPh sb="15" eb="16">
      <t>ユウ</t>
    </rPh>
    <rPh sb="20" eb="23">
      <t>リヨウシャ</t>
    </rPh>
    <rPh sb="23" eb="24">
      <t>スウ</t>
    </rPh>
    <phoneticPr fontId="1"/>
  </si>
  <si>
    <t>（別紙様式１３）</t>
    <phoneticPr fontId="1"/>
  </si>
  <si>
    <t>事務員</t>
    <rPh sb="0" eb="3">
      <t>ジムイン</t>
    </rPh>
    <phoneticPr fontId="1"/>
  </si>
  <si>
    <t>看護補助者</t>
    <rPh sb="0" eb="2">
      <t>カンゴ</t>
    </rPh>
    <rPh sb="2" eb="4">
      <t>ホジョ</t>
    </rPh>
    <rPh sb="4" eb="5">
      <t>シャ</t>
    </rPh>
    <phoneticPr fontId="1"/>
  </si>
  <si>
    <t>氏名</t>
    <rPh sb="0" eb="2">
      <t>シメイ</t>
    </rPh>
    <phoneticPr fontId="1"/>
  </si>
  <si>
    <t>精神保健福祉士</t>
    <rPh sb="0" eb="2">
      <t>セイシン</t>
    </rPh>
    <rPh sb="2" eb="4">
      <t>ホケン</t>
    </rPh>
    <rPh sb="4" eb="7">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</si>
  <si>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</si>
  <si>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従業者の職種・員数</t>
    <rPh sb="0" eb="2">
      <t>ジュウギョウ</t>
    </rPh>
    <rPh sb="2" eb="3">
      <t>シャ</t>
    </rPh>
    <rPh sb="4" eb="6">
      <t>ショクシュ</t>
    </rPh>
    <rPh sb="7" eb="9">
      <t>インスウ</t>
    </rPh>
    <phoneticPr fontId="1"/>
  </si>
  <si>
    <t>※ゼロの場合は空欄とせず、「０」と記載すること。</t>
    <phoneticPr fontId="1"/>
  </si>
  <si>
    <t>事業所数</t>
    <rPh sb="0" eb="3">
      <t>ジギョウショ</t>
    </rPh>
    <rPh sb="3" eb="4">
      <t>スウ</t>
    </rPh>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</si>
  <si>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</si>
  <si>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</si>
  <si>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訪問看護ステーションの利用者数</t>
    <phoneticPr fontId="1"/>
  </si>
  <si>
    <t>１．精神科訪問看護基本療養費に係る届出</t>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</si>
  <si>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</si>
  <si>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</si>
  <si>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※緊急時の訪問は除く</t>
    <rPh sb="2" eb="4">
      <t>キンキュウ</t>
    </rPh>
    <rPh sb="4" eb="5">
      <t>ジ</t>
    </rPh>
    <rPh sb="6" eb="8">
      <t>ホウモン</t>
    </rPh>
    <rPh sb="9" eb="10">
      <t>ノゾ</t>
    </rPh>
    <phoneticPr fontId="1"/>
  </si>
  <si>
    <t>２．24時間対応体制加算に係る届出</t>
    <phoneticPr fontId="1"/>
  </si>
  <si>
    <t>３．特別管理加算に係る届出</t>
    <phoneticPr fontId="1"/>
  </si>
  <si>
    <t>　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</si>
  <si>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</si>
  <si>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回／年　　</t>
    <rPh sb="0" eb="1">
      <t>カイ</t>
    </rPh>
    <rPh sb="2" eb="3">
      <t>ネン</t>
    </rPh>
    <phoneticPr fontId="1"/>
  </si>
  <si>
    <t>　　　○ 別表７等の利用者数</t>
    <rPh sb="5" eb="7">
      <t>ベッピョウ</t>
    </rPh>
    <rPh sb="8" eb="9">
      <t>トウ</t>
    </rPh>
    <rPh sb="10" eb="13">
      <t>リヨウシャ</t>
    </rPh>
    <rPh sb="13" eb="14">
      <t>スウ</t>
    </rPh>
    <phoneticPr fontId="1"/>
  </si>
  <si>
    <t>合計 〔①＋②＋③〕</t>
    <rPh sb="0" eb="2">
      <t>ゴウケイ</t>
    </rPh>
    <phoneticPr fontId="1"/>
  </si>
  <si>
    <t>人／年　　</t>
    <rPh sb="0" eb="1">
      <t>ヒト</t>
    </rPh>
    <rPh sb="2" eb="3">
      <t>ネン</t>
    </rPh>
    <phoneticPr fontId="1"/>
  </si>
  <si>
    <t>D3</t>
    <phoneticPr fontId="1"/>
  </si>
  <si>
    <t>D4</t>
    <phoneticPr fontId="1"/>
  </si>
  <si>
    <t>D5</t>
    <phoneticPr fontId="1"/>
  </si>
  <si>
    <t>人　　　　</t>
    <rPh sb="0" eb="1">
      <t>ニン</t>
    </rPh>
    <phoneticPr fontId="1"/>
  </si>
  <si>
    <t>　営業日</t>
    <rPh sb="1" eb="4">
      <t>エイギョウビ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</si>
  <si>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</si>
  <si>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</si>
  <si>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届出状況</t>
    <phoneticPr fontId="1"/>
  </si>
  <si>
    <t>③　当該居宅介護支援事業所による介護サービス計画・介護予防サービス計画の作成割合
　 　〔②／①×100〕</t>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</si>
  <si>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</si>
  <si>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</si>
  <si>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４月</t>
    <rPh sb="1" eb="2">
      <t>ガツ</t>
    </rPh>
    <phoneticPr fontId="1"/>
  </si>
  <si>
    <t>５月</t>
  </si>
  <si>
    <t>６月</t>
  </si>
  <si>
    <t>合計 〔①＋②〕</t>
    <rPh sb="0" eb="2">
      <t>ゴウケイ</t>
    </rPh>
    <phoneticPr fontId="1"/>
  </si>
  <si>
    <t>①　別表７に該当する利用者数</t>
    <rPh sb="2" eb="4">
      <t>ベッピョウ</t>
    </rPh>
    <rPh sb="6" eb="8">
      <t>ガイトウ</t>
    </rPh>
    <rPh sb="10" eb="13">
      <t>リヨウシャ</t>
    </rPh>
    <rPh sb="13" eb="14">
      <t>スウ</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</si>
  <si>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</si>
  <si>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</si>
  <si>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※当該療養費は届出がないと算定できません</t>
    <rPh sb="1" eb="3">
      <t>トウガイ</t>
    </rPh>
    <rPh sb="3" eb="6">
      <t>リョウヨウヒ</t>
    </rPh>
    <rPh sb="7" eb="9">
      <t>トドケデ</t>
    </rPh>
    <rPh sb="13" eb="15">
      <t>サンテイ</t>
    </rPh>
    <phoneticPr fontId="1"/>
  </si>
  <si>
    <t>※当該加算は届出がないと算定できません</t>
    <rPh sb="1" eb="3">
      <t>トウガイ</t>
    </rPh>
    <rPh sb="3" eb="5">
      <t>カサン</t>
    </rPh>
    <rPh sb="6" eb="8">
      <t>トドケデ</t>
    </rPh>
    <rPh sb="12" eb="14">
      <t>サンテイ</t>
    </rPh>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</si>
  <si>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</si>
  <si>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</si>
  <si>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</si>
  <si>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</si>
  <si>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</si>
  <si>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</si>
  <si>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※本様式の書式は変えないこと。</t>
    <rPh sb="1" eb="2">
      <t>ホン</t>
    </rPh>
    <rPh sb="2" eb="4">
      <t>ヨウシキ</t>
    </rPh>
    <rPh sb="5" eb="7">
      <t>ショシキ</t>
    </rPh>
    <rPh sb="8" eb="9">
      <t>カ</t>
    </rPh>
    <phoneticPr fontId="1"/>
  </si>
  <si>
    <t>専従</t>
    <rPh sb="0" eb="2">
      <t>センジュウ</t>
    </rPh>
    <phoneticPr fontId="1"/>
  </si>
  <si>
    <t>兼務</t>
    <rPh sb="0" eb="2">
      <t>ケンム</t>
    </rPh>
    <phoneticPr fontId="1"/>
  </si>
  <si>
    <t>　 精神科重症患者支援管理連携加算</t>
    <phoneticPr fontId="1"/>
  </si>
  <si>
    <t>％</t>
    <phoneticPr fontId="1"/>
  </si>
  <si>
    <t>　 精神科複数回訪問加算</t>
    <phoneticPr fontId="1"/>
  </si>
  <si>
    <t>機能強化型訪問看護管理療養費</t>
    <phoneticPr fontId="1"/>
  </si>
  <si>
    <t>１月当たりの利用者数 〔Ａ／12〕</t>
    <phoneticPr fontId="1"/>
  </si>
  <si>
    <t>直近１年間の利用者数 〔Ａ〕</t>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</si>
  <si>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</si>
  <si>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※当該加算は届出がないと算定できません</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</si>
  <si>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</si>
  <si>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</si>
  <si>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</si>
  <si>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</si>
  <si>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②　上記①のうち、同一敷地内に設置された居宅介護支援事業所により、介護サービス計画又は
　　 介護予防サービス計画が作成された利用者数</t>
    <rPh sb="41" eb="42">
      <t>マタ</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</si>
  <si>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</si>
  <si>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</si>
  <si>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</si>
  <si>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</si>
  <si>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</si>
  <si>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</si>
  <si>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３ヶ月間の割合 〔①／②×100〕</t>
    <rPh sb="2" eb="4">
      <t>ゲツカン</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</si>
  <si>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</si>
  <si>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ヵ所</t>
    <phoneticPr fontId="1"/>
  </si>
  <si>
    <t>　　　1．病院</t>
    <rPh sb="5" eb="7">
      <t>ビョウイン</t>
    </rPh>
    <phoneticPr fontId="1"/>
  </si>
  <si>
    <t>　　　5．居宅介護支援事業所</t>
    <rPh sb="5" eb="7">
      <t>キョタク</t>
    </rPh>
    <rPh sb="7" eb="9">
      <t>カイゴ</t>
    </rPh>
    <rPh sb="9" eb="11">
      <t>シエン</t>
    </rPh>
    <rPh sb="11" eb="14">
      <t>ジギョウショ</t>
    </rPh>
    <phoneticPr fontId="1"/>
  </si>
  <si>
    <t>　　　8．通所介護事業所</t>
    <rPh sb="5" eb="7">
      <t>ツウショ</t>
    </rPh>
    <rPh sb="7" eb="9">
      <t>カイゴ</t>
    </rPh>
    <rPh sb="9" eb="12">
      <t>ジギョウショ</t>
    </rPh>
    <phoneticPr fontId="1"/>
  </si>
  <si>
    <t>　　　11．特定相談支援事業所又は障害児相談支援事業所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</si>
  <si>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13．その他　（　　　　　　　　　　　　　　　　　　　　　　　　　　　　　　　　　　　　　　　　　）</t>
    <phoneticPr fontId="1"/>
  </si>
  <si>
    <t>　　4．介護老人福祉施設</t>
    <phoneticPr fontId="1"/>
  </si>
  <si>
    <t>　　7．訪問介護事業所</t>
    <phoneticPr fontId="1"/>
  </si>
  <si>
    <t>　　2．診療所</t>
    <phoneticPr fontId="1"/>
  </si>
  <si>
    <t>人</t>
    <rPh sb="0" eb="1">
      <t>ヒト</t>
    </rPh>
    <phoneticPr fontId="1"/>
  </si>
  <si>
    <t>有</t>
    <rPh sb="0" eb="1">
      <t>ア</t>
    </rPh>
    <phoneticPr fontId="1"/>
  </si>
  <si>
    <t>無</t>
    <rPh sb="0" eb="1">
      <t>ナ</t>
    </rPh>
    <phoneticPr fontId="1"/>
  </si>
  <si>
    <t>件／年度</t>
    <rPh sb="0" eb="1">
      <t>ケン</t>
    </rPh>
    <rPh sb="2" eb="3">
      <t>ネン</t>
    </rPh>
    <rPh sb="3" eb="4">
      <t>ド</t>
    </rPh>
    <phoneticPr fontId="1"/>
  </si>
  <si>
    <t>件</t>
    <rPh sb="0" eb="1">
      <t>ケン</t>
    </rPh>
    <phoneticPr fontId="1"/>
  </si>
  <si>
    <t>自動チェック：</t>
    <rPh sb="0" eb="2">
      <t>ジドウ</t>
    </rPh>
    <phoneticPr fontId="1"/>
  </si>
  <si>
    <t>③ 主たる事業所の
職員数</t>
    <rPh sb="2" eb="3">
      <t>シュ</t>
    </rPh>
    <rPh sb="5" eb="7">
      <t>ジギョウ</t>
    </rPh>
    <rPh sb="7" eb="8">
      <t>ショ</t>
    </rPh>
    <rPh sb="10" eb="13">
      <t>ショクインスウ</t>
    </rPh>
    <phoneticPr fontId="1"/>
  </si>
  <si>
    <t>④ 従たる事業所（サテライト）
の職員数</t>
    <rPh sb="2" eb="3">
      <t>ジュウ</t>
    </rPh>
    <rPh sb="5" eb="7">
      <t>ジギョウ</t>
    </rPh>
    <rPh sb="7" eb="8">
      <t>ショ</t>
    </rPh>
    <rPh sb="17" eb="20">
      <t>ショクインスウ</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</si>
  <si>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</si>
  <si>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無</t>
    <phoneticPr fontId="1"/>
  </si>
  <si>
    <t>訪問看護ステーションコード</t>
    <rPh sb="0" eb="2">
      <t>ホウモン</t>
    </rPh>
    <rPh sb="2" eb="4">
      <t>カンゴ</t>
    </rPh>
    <phoneticPr fontId="1"/>
  </si>
  <si>
    <t>市町村名</t>
    <rPh sb="3" eb="4">
      <t>メイ</t>
    </rPh>
    <phoneticPr fontId="1"/>
  </si>
  <si>
    <t>訪問看護ステーションの所在地及び名称</t>
    <rPh sb="11" eb="14">
      <t>ショザイチ</t>
    </rPh>
    <rPh sb="14" eb="15">
      <t>オヨ</t>
    </rPh>
    <rPh sb="16" eb="18">
      <t>メイショウ</t>
    </rPh>
    <phoneticPr fontId="1"/>
  </si>
  <si>
    <t xml:space="preserve">  ⇒ 有る場合は該当する全てについて☑を付すこと</t>
    <rPh sb="4" eb="5">
      <t>ア</t>
    </rPh>
    <rPh sb="6" eb="8">
      <t>バアイ</t>
    </rPh>
    <rPh sb="9" eb="11">
      <t>ガイトウ</t>
    </rPh>
    <rPh sb="13" eb="14">
      <t>スベ</t>
    </rPh>
    <rPh sb="21" eb="22">
      <t>フ</t>
    </rPh>
    <phoneticPr fontId="1"/>
  </si>
  <si>
    <t>合計 〔①＋②＋③＋④＋⑤〕</t>
    <rPh sb="0" eb="2">
      <t>ゴウケイ</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</si>
  <si>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</si>
  <si>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</si>
  <si>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別表８に該当する利用者数</t>
    <rPh sb="2" eb="4">
      <t>ベッピョウ</t>
    </rPh>
    <rPh sb="6" eb="8">
      <t>ガイトウ</t>
    </rPh>
    <rPh sb="10" eb="13">
      <t>リヨウシャ</t>
    </rPh>
    <rPh sb="13" eb="14">
      <t>スウ</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</si>
  <si>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</si>
  <si>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</si>
  <si>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</si>
  <si>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</si>
  <si>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指定の状況</t>
    <rPh sb="0" eb="2">
      <t>シテイ</t>
    </rPh>
    <rPh sb="3" eb="5">
      <t>ジョウキョウ</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</si>
  <si>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</si>
  <si>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</si>
  <si>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</si>
  <si>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</si>
  <si>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 xml:space="preserve">      健康保険法のみ</t>
    <rPh sb="6" eb="8">
      <t>ケンコウ</t>
    </rPh>
    <rPh sb="8" eb="11">
      <t>ホケンホウ</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</si>
  <si>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</si>
  <si>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</si>
  <si>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</si>
  <si>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</si>
  <si>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</si>
  <si>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</si>
  <si>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</si>
  <si>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3．介護老人保健施設</t>
    <phoneticPr fontId="1"/>
  </si>
  <si>
    <t>　　6．地域包括支援センター</t>
    <phoneticPr fontId="1"/>
  </si>
  <si>
    <t>　　12．児童発達支援事業所又は放課後デイサービス事業所</t>
    <phoneticPr fontId="1"/>
  </si>
  <si>
    <t>　　その他（             ）</t>
    <phoneticPr fontId="1"/>
  </si>
  <si>
    <t>　　看護師</t>
    <phoneticPr fontId="1"/>
  </si>
  <si>
    <t>　　助産師</t>
    <phoneticPr fontId="1"/>
  </si>
  <si>
    <t>　　保健師</t>
    <rPh sb="2" eb="5">
      <t>ホケンシ</t>
    </rPh>
    <phoneticPr fontId="1"/>
  </si>
  <si>
    <t>※いずれかに☑を付すこと</t>
    <rPh sb="8" eb="9">
      <t>フ</t>
    </rPh>
    <phoneticPr fontId="1"/>
  </si>
  <si>
    <t>　人材育成のための研修等の実施</t>
    <rPh sb="1" eb="3">
      <t>ジンザイ</t>
    </rPh>
    <rPh sb="3" eb="5">
      <t>イクセイ</t>
    </rPh>
    <rPh sb="9" eb="11">
      <t>ケンシュウ</t>
    </rPh>
    <rPh sb="11" eb="12">
      <t>トウ</t>
    </rPh>
    <rPh sb="13" eb="15">
      <t>ジッシ</t>
    </rPh>
    <phoneticPr fontId="1"/>
  </si>
  <si>
    <t>　　　○ 専門の研修を受けた看護師の配置</t>
    <rPh sb="5" eb="7">
      <t>センモン</t>
    </rPh>
    <rPh sb="8" eb="10">
      <t>ケンシュウ</t>
    </rPh>
    <rPh sb="11" eb="12">
      <t>ウ</t>
    </rPh>
    <rPh sb="14" eb="17">
      <t>カンゴシ</t>
    </rPh>
    <rPh sb="18" eb="20">
      <t>ハイチ</t>
    </rPh>
    <phoneticPr fontId="1"/>
  </si>
  <si>
    <t>人</t>
    <rPh sb="0" eb="1">
      <t>ニン</t>
    </rPh>
    <phoneticPr fontId="1"/>
  </si>
  <si>
    <t>　 特定行為研修</t>
    <rPh sb="2" eb="4">
      <t>トクテイ</t>
    </rPh>
    <rPh sb="4" eb="6">
      <t>コウイ</t>
    </rPh>
    <rPh sb="6" eb="8">
      <t>ケンシュウ</t>
    </rPh>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</si>
  <si>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</si>
  <si>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</si>
  <si>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</si>
  <si>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DDTI</t>
    <phoneticPr fontId="1"/>
  </si>
  <si>
    <t>　専門の研修を受けた看護師</t>
    <rPh sb="1" eb="3">
      <t>センモン</t>
    </rPh>
    <rPh sb="4" eb="6">
      <t>ケンシュウ</t>
    </rPh>
    <rPh sb="7" eb="8">
      <t>ウ</t>
    </rPh>
    <rPh sb="10" eb="13">
      <t>カンゴシ</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</si>
  <si>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</si>
  <si>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</si>
  <si>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</si>
  <si>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５．精神科複数回訪問加算・精神科重症患者支援管理連携加算に係る届出</t>
    <phoneticPr fontId="1"/>
  </si>
  <si>
    <t>⑤ 褥瘡の重症度
(DESIGN-R2020分類)</t>
    <rPh sb="2" eb="4">
      <t>ジョクソウ</t>
    </rPh>
    <rPh sb="5" eb="8">
      <t>ジュウショウド</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</si>
  <si>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</si>
  <si>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※当該加算は届出がないと算定できません</t>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</si>
  <si>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</si>
  <si>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※当該届出に係る指定訪問看護を行う看護師等が異動（採用・退職）した場合、地方厚生（支）局への届出が必要です</t>
    <phoneticPr fontId="1"/>
  </si>
  <si>
    <t>↑○を確認すること</t>
    <rPh sb="3" eb="5">
      <t>カクニン</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</si>
  <si>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</si>
  <si>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</si>
  <si>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祝日</t>
    <rPh sb="0" eb="2">
      <t>シュクジツ</t>
    </rPh>
    <phoneticPr fontId="1"/>
  </si>
  <si>
    <t>市/区/郡</t>
  </si>
  <si>
    <t>〒</t>
    <phoneticPr fontId="1"/>
  </si>
  <si>
    <t>※地方厚生（支）局記載　</t>
    <phoneticPr fontId="1"/>
  </si>
  <si>
    <t>受付番号</t>
  </si>
  <si>
    <t>都道府県番号</t>
    <phoneticPr fontId="1"/>
  </si>
  <si>
    <t>ステーションコード７桁</t>
    <rPh sb="10" eb="11">
      <t>ケタ</t>
    </rPh>
    <phoneticPr fontId="3"/>
  </si>
  <si>
    <t>11　社会福祉協議会</t>
    <phoneticPr fontId="1"/>
  </si>
  <si>
    <t>12　社会福祉法人（社会福祉協議会以外）</t>
    <phoneticPr fontId="1"/>
  </si>
  <si>
    <t>14　消費生活協同組合及び連合会</t>
    <phoneticPr fontId="1"/>
  </si>
  <si>
    <t>訪問看護基本療養費等に関する実施状況報告書（令和　５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</si>
  <si>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</si>
  <si>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</si>
  <si>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</si>
  <si>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</si>
  <si>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</si>
  <si>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</si>
  <si>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</si>
  <si>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</si>
  <si>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</si>
  <si>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</si>
  <si>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</si>
  <si>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17　１～16以外</t>
    <phoneticPr fontId="1"/>
  </si>
  <si>
    <r>
      <t xml:space="preserve">管理者の職種
</t>
    </r>
    <r>
      <rPr>
        <b/>
        <sz val="9"/>
        <color theme="1"/>
        <rFont val="Meiryo UI"/>
        <family val="3"/>
        <charset val="128"/>
      </rPr>
      <t xml:space="preserve">※主に従事している
</t>
    </r>
    <r>
      <rPr>
        <sz val="9"/>
        <color theme="1"/>
        <rFont val="Meiryo UI"/>
        <family val="3"/>
        <charset val="128"/>
      </rPr>
      <t>職種を選択すること。</t>
    </r>
    <phoneticPr fontId="1"/>
  </si>
  <si>
    <r>
      <t>　　9．</t>
    </r>
    <r>
      <rPr>
        <sz val="9"/>
        <color theme="1"/>
        <rFont val="Meiryo UI"/>
        <family val="3"/>
        <charset val="128"/>
      </rPr>
      <t>小規模多機能型居宅介護事業所</t>
    </r>
    <rPh sb="10" eb="11">
      <t>ガタ</t>
    </rPh>
    <phoneticPr fontId="1"/>
  </si>
  <si>
    <r>
      <t>　　10．</t>
    </r>
    <r>
      <rPr>
        <sz val="9"/>
        <color theme="1"/>
        <rFont val="Meiryo UI"/>
        <family val="3"/>
        <charset val="128"/>
      </rPr>
      <t>看護小規模多機能型居宅介護事業所</t>
    </r>
    <rPh sb="5" eb="7">
      <t>カンゴ</t>
    </rPh>
    <rPh sb="7" eb="10">
      <t>ショウキボ</t>
    </rPh>
    <rPh sb="10" eb="13">
      <t>タキノウ</t>
    </rPh>
    <rPh sb="13" eb="14">
      <t>ガタ</t>
    </rPh>
    <rPh sb="14" eb="16">
      <t>キョタク</t>
    </rPh>
    <rPh sb="16" eb="18">
      <t>カイゴ</t>
    </rPh>
    <rPh sb="18" eb="21">
      <t>ジギョウショ</t>
    </rPh>
    <phoneticPr fontId="1"/>
  </si>
  <si>
    <r>
      <rPr>
        <u/>
        <sz val="9"/>
        <color theme="1"/>
        <rFont val="Meiryo UI"/>
        <family val="3"/>
        <charset val="128"/>
      </rPr>
      <t>※ゼロの場合は「0」と記載</t>
    </r>
    <r>
      <rPr>
        <sz val="9"/>
        <color theme="1"/>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</si>
  <si>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color theme="1"/>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</si>
  <si>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color theme="1"/>
        <rFont val="Meiryo UI"/>
        <family val="3"/>
        <charset val="128"/>
      </rPr>
      <t>※実人数を記載</t>
    </r>
    <rPh sb="2" eb="5">
      <t>ヒジョウキン</t>
    </rPh>
    <rPh sb="6" eb="7">
      <t>ニン</t>
    </rPh>
    <phoneticPr fontId="1"/>
  </si>
  <si>
    <r>
      <rPr>
        <b/>
        <sz val="10"/>
        <color theme="1"/>
        <rFont val="Meiryo UI"/>
        <family val="3"/>
        <charset val="128"/>
      </rPr>
      <t>常勤換算後の総職員数（人）</t>
    </r>
    <r>
      <rPr>
        <b/>
        <sz val="9"/>
        <color theme="1"/>
        <rFont val="Meiryo UI"/>
        <family val="3"/>
        <charset val="128"/>
      </rPr>
      <t xml:space="preserve">
</t>
    </r>
    <r>
      <rPr>
        <sz val="8"/>
        <color theme="1"/>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</si>
  <si>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r>
      <t>※</t>
    </r>
    <r>
      <rPr>
        <b/>
        <sz val="10"/>
        <color theme="1"/>
        <rFont val="Meiryo UI"/>
        <family val="3"/>
        <charset val="128"/>
      </rPr>
      <t>「常勤換算数」</t>
    </r>
    <r>
      <rPr>
        <sz val="10"/>
        <color theme="1"/>
        <rFont val="Meiryo UI"/>
        <family val="3"/>
        <charset val="128"/>
      </rPr>
      <t>については</t>
    </r>
    <r>
      <rPr>
        <b/>
        <sz val="10"/>
        <color theme="1"/>
        <rFont val="Meiryo UI"/>
        <family val="3"/>
        <charset val="128"/>
      </rPr>
      <t>「小数点第一位までの実数（小数点以下第二位切り捨て）」</t>
    </r>
    <r>
      <rPr>
        <sz val="10"/>
        <color theme="1"/>
        <rFont val="Meiryo UI"/>
        <family val="3"/>
        <charset val="128"/>
      </rPr>
      <t>で記載をすること。</t>
    </r>
    <phoneticPr fontId="1"/>
  </si>
  <si>
    <t>※営業している曜日等に☑を付すこと</t>
    <rPh sb="9" eb="10">
      <t>トウ</t>
    </rPh>
    <phoneticPr fontId="1"/>
  </si>
  <si>
    <t>令和５年</t>
    <rPh sb="0" eb="2">
      <t>レイワ</t>
    </rPh>
    <rPh sb="3" eb="4">
      <t>ネン</t>
    </rPh>
    <phoneticPr fontId="1"/>
  </si>
  <si>
    <t>※令和５年６月（６月１日から６月30日までの１か月間）における利用者数　
※延べ人数ではなく実人数で記載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Ph sb="63" eb="66">
      <t>リヨウシャ</t>
    </rPh>
    <rPh sb="101" eb="104">
      <t>セイシンカ</t>
    </rPh>
    <rPh sb="104" eb="106">
      <t>ホウモン</t>
    </rPh>
    <rPh sb="106" eb="108">
      <t>カンゴ</t>
    </rPh>
    <rPh sb="108" eb="110">
      <t>キホン</t>
    </rPh>
    <rPh sb="110" eb="113">
      <t>リョウヨウヒ</t>
    </rPh>
    <rPh sb="115" eb="116">
      <t>ニチ</t>
    </rPh>
    <rPh sb="116" eb="118">
      <t>イジョウ</t>
    </rPh>
    <rPh sb="118" eb="120">
      <t>サンテイ</t>
    </rPh>
    <rPh sb="124" eb="127">
      <t>リヨウシャ</t>
    </rPh>
    <rPh sb="128" eb="129">
      <t>ジツ</t>
    </rPh>
    <rPh sb="129" eb="131">
      <t>ニンズウ</t>
    </rPh>
    <rPh sb="132" eb="134">
      <t>ケイジョウ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</si>
  <si>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</si>
  <si>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</si>
  <si>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② 上記全利用者数のうち医療保険のみの利用者の数（B）</t>
    <rPh sb="2" eb="4">
      <t>ジョウキ</t>
    </rPh>
    <rPh sb="4" eb="5">
      <t>スベ</t>
    </rPh>
    <rPh sb="5" eb="8">
      <t>リヨウシャ</t>
    </rPh>
    <rPh sb="8" eb="9">
      <t>スウ</t>
    </rPh>
    <phoneticPr fontId="1"/>
  </si>
  <si>
    <t>③ 上記全利用者数のうち介護保険のみの利用者の数</t>
    <rPh sb="2" eb="4">
      <t>ジョウキ</t>
    </rPh>
    <rPh sb="4" eb="5">
      <t>ゼン</t>
    </rPh>
    <rPh sb="5" eb="8">
      <t>リヨウシャ</t>
    </rPh>
    <rPh sb="8" eb="9">
      <t>スウ</t>
    </rPh>
    <phoneticPr fontId="1"/>
  </si>
  <si>
    <r>
      <t>※10名以上記載する場合は</t>
    </r>
    <r>
      <rPr>
        <u/>
        <sz val="8"/>
        <color theme="1"/>
        <rFont val="Meiryo UI"/>
        <family val="3"/>
        <charset val="128"/>
      </rPr>
      <t>、適宜記載欄を追加して記載</t>
    </r>
    <r>
      <rPr>
        <sz val="8"/>
        <color theme="1"/>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</si>
  <si>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</si>
  <si>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</si>
  <si>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8．褥瘡対策の実施状況</t>
    <rPh sb="2" eb="4">
      <t>ジョクソウ</t>
    </rPh>
    <rPh sb="4" eb="6">
      <t>タイサク</t>
    </rPh>
    <rPh sb="7" eb="9">
      <t>ジッシ</t>
    </rPh>
    <rPh sb="9" eb="11">
      <t>ジョウキョウ</t>
    </rPh>
    <phoneticPr fontId="1"/>
  </si>
  <si>
    <t xml:space="preserve">※令和５年６月１日時点の利用者数（全登録者数）を記載すること（１か月間ではなく１日時点の状況であるため注意すること）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</si>
  <si>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③　②のうち、</t>
    </r>
    <r>
      <rPr>
        <u/>
        <sz val="11"/>
        <color theme="1"/>
        <rFont val="Meiryo UI"/>
        <family val="3"/>
        <charset val="128"/>
      </rPr>
      <t>訪問看護開始時に既に</t>
    </r>
    <r>
      <rPr>
        <sz val="11"/>
        <color theme="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</si>
  <si>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color theme="1"/>
        <rFont val="Meiryo UI"/>
        <family val="3"/>
        <charset val="128"/>
      </rPr>
      <t>訪問看護利用中に新たに</t>
    </r>
    <r>
      <rPr>
        <sz val="11"/>
        <color theme="1"/>
        <rFont val="Meiryo UI"/>
        <family val="3"/>
        <charset val="128"/>
      </rPr>
      <t>褥瘡が発生した利用者数　〔②－③〕</t>
    </r>
    <phoneticPr fontId="1"/>
  </si>
  <si>
    <r>
      <t>←</t>
    </r>
    <r>
      <rPr>
        <u/>
        <sz val="10"/>
        <color theme="1"/>
        <rFont val="Meiryo UI"/>
        <family val="3"/>
        <charset val="128"/>
      </rPr>
      <t xml:space="preserve">②－③と一致する
</t>
    </r>
    <r>
      <rPr>
        <sz val="10"/>
        <color theme="1"/>
        <rFont val="Meiryo UI"/>
        <family val="3"/>
        <charset val="128"/>
      </rPr>
      <t xml:space="preserve">　 </t>
    </r>
    <r>
      <rPr>
        <u/>
        <sz val="10"/>
        <color theme="1"/>
        <rFont val="Meiryo UI"/>
        <family val="3"/>
        <charset val="128"/>
      </rPr>
      <t>ことを確認すること</t>
    </r>
    <rPh sb="5" eb="7">
      <t>イッチ</t>
    </rPh>
    <rPh sb="15" eb="17">
      <t>カクニン</t>
    </rPh>
    <phoneticPr fontId="1"/>
  </si>
  <si>
    <r>
      <rPr>
        <u/>
        <sz val="11"/>
        <color theme="1"/>
        <rFont val="Meiryo UI"/>
        <family val="3"/>
        <charset val="128"/>
      </rPr>
      <t>訪問看護利用開始時</t>
    </r>
    <r>
      <rPr>
        <sz val="11"/>
        <color theme="1"/>
        <rFont val="Meiryo UI"/>
        <family val="3"/>
        <charset val="128"/>
      </rPr>
      <t>の褥瘡
（</t>
    </r>
    <r>
      <rPr>
        <u/>
        <sz val="11"/>
        <color theme="1"/>
        <rFont val="Meiryo UI"/>
        <family val="3"/>
        <charset val="128"/>
      </rPr>
      <t>③</t>
    </r>
    <r>
      <rPr>
        <sz val="11"/>
        <color theme="1"/>
        <rFont val="Meiryo UI"/>
        <family val="3"/>
        <charset val="128"/>
      </rPr>
      <t>の利用者の在宅療養開始時の状況）</t>
    </r>
    <rPh sb="6" eb="9">
      <t>カイシジ</t>
    </rPh>
    <rPh sb="10" eb="12">
      <t>ジョクソウ</t>
    </rPh>
    <phoneticPr fontId="1"/>
  </si>
  <si>
    <r>
      <rPr>
        <u/>
        <sz val="11"/>
        <color theme="1"/>
        <rFont val="Meiryo UI"/>
        <family val="3"/>
        <charset val="128"/>
      </rPr>
      <t>訪問看護利用中に新たに</t>
    </r>
    <r>
      <rPr>
        <sz val="11"/>
        <color theme="1"/>
        <rFont val="Meiryo UI"/>
        <family val="3"/>
        <charset val="128"/>
      </rPr>
      <t>発生した褥瘡
（</t>
    </r>
    <r>
      <rPr>
        <u/>
        <sz val="11"/>
        <color theme="1"/>
        <rFont val="Meiryo UI"/>
        <family val="3"/>
        <charset val="128"/>
      </rPr>
      <t>④</t>
    </r>
    <r>
      <rPr>
        <sz val="11"/>
        <color theme="1"/>
        <rFont val="Meiryo UI"/>
        <family val="3"/>
        <charset val="128"/>
      </rPr>
      <t>の利用者の発見時の状況）</t>
    </r>
    <rPh sb="8" eb="9">
      <t>アラ</t>
    </rPh>
    <rPh sb="11" eb="13">
      <t>ハッセイ</t>
    </rPh>
    <rPh sb="15" eb="17">
      <t>ジョクソウ</t>
    </rPh>
    <phoneticPr fontId="1"/>
  </si>
  <si>
    <r>
      <t>↑</t>
    </r>
    <r>
      <rPr>
        <u/>
        <sz val="9"/>
        <color theme="1"/>
        <rFont val="Meiryo UI"/>
        <family val="3"/>
        <charset val="128"/>
      </rPr>
      <t xml:space="preserve">合計が③と一致する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</si>
  <si>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r>
      <t>↑</t>
    </r>
    <r>
      <rPr>
        <u/>
        <sz val="9"/>
        <color theme="1"/>
        <rFont val="Meiryo UI"/>
        <family val="3"/>
        <charset val="128"/>
      </rPr>
      <t xml:space="preserve">合計が④と一致する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</si>
  <si>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t>9．機能強化型訪問看護管理療養費に係る届出</t>
    <rPh sb="2" eb="4">
      <t>キノウ</t>
    </rPh>
    <rPh sb="4" eb="6">
      <t>キョウカ</t>
    </rPh>
    <rPh sb="6" eb="7">
      <t>ガタ</t>
    </rPh>
    <rPh sb="7" eb="9">
      <t>ホウモン</t>
    </rPh>
    <rPh sb="9" eb="11">
      <t>カンゴ</t>
    </rPh>
    <rPh sb="11" eb="13">
      <t>カンリ</t>
    </rPh>
    <rPh sb="13" eb="16">
      <t>リョウヨウヒ</t>
    </rPh>
    <rPh sb="17" eb="18">
      <t>カカ</t>
    </rPh>
    <rPh sb="19" eb="21">
      <t>トドケデ</t>
    </rPh>
    <phoneticPr fontId="1"/>
  </si>
  <si>
    <t>⇒「無」の場合は（１）～（４）の記載は不要</t>
    <rPh sb="2" eb="3">
      <t>ナ</t>
    </rPh>
    <rPh sb="5" eb="7">
      <t>バアイ</t>
    </rPh>
    <rPh sb="16" eb="18">
      <t>キサイ</t>
    </rPh>
    <rPh sb="19" eb="21">
      <t>フヨウ</t>
    </rPh>
    <phoneticPr fontId="1"/>
  </si>
  <si>
    <r>
      <t>　(１)　看護職員数（機能強化型</t>
    </r>
    <r>
      <rPr>
        <b/>
        <u/>
        <sz val="12"/>
        <color theme="1"/>
        <rFont val="Meiryo UI"/>
        <family val="3"/>
        <charset val="128"/>
      </rPr>
      <t>１・２・３</t>
    </r>
    <r>
      <rPr>
        <b/>
        <sz val="12"/>
        <color theme="1"/>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</si>
  <si>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color theme="1"/>
        <rFont val="Meiryo UI"/>
        <family val="3"/>
        <charset val="128"/>
      </rPr>
      <t>１・２</t>
    </r>
    <r>
      <rPr>
        <b/>
        <sz val="11"/>
        <color theme="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</si>
  <si>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color theme="1"/>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</si>
  <si>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color theme="1"/>
        <rFont val="Meiryo UI"/>
        <family val="3"/>
        <charset val="128"/>
      </rPr>
      <t>１・２・３</t>
    </r>
    <r>
      <rPr>
        <b/>
        <sz val="11"/>
        <color theme="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</si>
  <si>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color theme="1"/>
        <rFont val="Meiryo UI"/>
        <family val="3"/>
        <charset val="128"/>
      </rPr>
      <t>１・２</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</si>
  <si>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 ターミナルケアの実施状況　【</t>
    </r>
    <r>
      <rPr>
        <b/>
        <u/>
        <sz val="11"/>
        <color theme="1"/>
        <rFont val="Meiryo UI"/>
        <family val="3"/>
        <charset val="128"/>
      </rPr>
      <t>令和４年度</t>
    </r>
    <r>
      <rPr>
        <b/>
        <sz val="11"/>
        <color theme="1"/>
        <rFont val="Meiryo UI"/>
        <family val="3"/>
        <charset val="128"/>
      </rPr>
      <t>（令和4年4月から令和5年3月までの1年間）】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</si>
  <si>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r>
      <t>④　</t>
    </r>
    <r>
      <rPr>
        <sz val="9"/>
        <color theme="1"/>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</si>
  <si>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color theme="1"/>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</si>
  <si>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t>　　　○　超重症児及び準超重症児の受け入れ状況　【令和５年４月１日～６月30日の直近３ヶ月】</t>
    <rPh sb="30" eb="31">
      <t>ガツ</t>
    </rPh>
    <rPh sb="32" eb="33">
      <t>ニチ</t>
    </rPh>
    <rPh sb="35" eb="36">
      <t>ガツ</t>
    </rPh>
    <rPh sb="38" eb="39">
      <t>ニチ</t>
    </rPh>
    <rPh sb="40" eb="42">
      <t>チョッキン</t>
    </rPh>
    <rPh sb="44" eb="45">
      <t>ゲツ</t>
    </rPh>
    <phoneticPr fontId="1"/>
  </si>
  <si>
    <r>
      <rPr>
        <sz val="9"/>
        <color theme="1"/>
        <rFont val="Meiryo UI"/>
        <family val="3"/>
        <charset val="128"/>
      </rPr>
      <t>※</t>
    </r>
    <r>
      <rPr>
        <u/>
        <sz val="9"/>
        <color theme="1"/>
        <rFont val="Meiryo UI"/>
        <family val="3"/>
        <charset val="128"/>
      </rPr>
      <t>利用者には医療保険及び介護保険による利用者を含める</t>
    </r>
    <rPh sb="1" eb="4">
      <t>リヨウシャ</t>
    </rPh>
    <rPh sb="6" eb="8">
      <t>イリョウ</t>
    </rPh>
    <rPh sb="8" eb="10">
      <t>ホケン</t>
    </rPh>
    <rPh sb="10" eb="11">
      <t>オヨ</t>
    </rPh>
    <rPh sb="12" eb="14">
      <t>カイゴ</t>
    </rPh>
    <rPh sb="14" eb="16">
      <t>ホケン</t>
    </rPh>
    <rPh sb="19" eb="22">
      <t>リヨウシャ</t>
    </rPh>
    <rPh sb="23" eb="24">
      <t>フク</t>
    </rPh>
    <phoneticPr fontId="1"/>
  </si>
  <si>
    <r>
      <t>　　　　１）居宅介護支援事業所における介護サービス計画、介護予防サービス計画の作成状況　【</t>
    </r>
    <r>
      <rPr>
        <b/>
        <u/>
        <sz val="11"/>
        <color theme="1"/>
        <rFont val="Meiryo UI"/>
        <family val="3"/>
        <charset val="128"/>
      </rPr>
      <t>直近１年間</t>
    </r>
    <r>
      <rPr>
        <b/>
        <sz val="11"/>
        <color theme="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</si>
  <si>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color theme="1"/>
        <rFont val="Meiryo UI"/>
        <family val="3"/>
        <charset val="128"/>
      </rPr>
      <t>直近１年間</t>
    </r>
    <r>
      <rPr>
        <b/>
        <sz val="11"/>
        <color theme="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</si>
  <si>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color theme="1"/>
        <rFont val="Meiryo UI"/>
        <family val="3"/>
        <charset val="128"/>
      </rPr>
      <t>３</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</si>
  <si>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color theme="1"/>
        <rFont val="Meiryo UI"/>
        <family val="3"/>
        <charset val="128"/>
      </rPr>
      <t>直近１年間</t>
    </r>
    <r>
      <rPr>
        <b/>
        <sz val="11"/>
        <color theme="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</si>
  <si>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color theme="1"/>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</si>
  <si>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color theme="1"/>
        <rFont val="Meiryo UI"/>
        <family val="3"/>
        <charset val="128"/>
      </rPr>
      <t>直近１年間</t>
    </r>
    <r>
      <rPr>
        <b/>
        <sz val="11"/>
        <color theme="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</si>
  <si>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</si>
  <si>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color theme="1"/>
        <rFont val="Meiryo UI"/>
        <family val="3"/>
        <charset val="128"/>
      </rPr>
      <t>直近１年間</t>
    </r>
    <r>
      <rPr>
        <sz val="11"/>
        <color theme="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</si>
  <si>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</si>
  <si>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t>　上記(＊)以外の保険医療機関と共同して算定した退院時共同指導加算の算定件数 
　【令和５年４月１日～６月30日の直近３ヶ月】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</si>
  <si>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【令和５年４月１日～６月30日の直近３ヶ月】</t>
    <rPh sb="5" eb="7">
      <t>ドウイツ</t>
    </rPh>
    <rPh sb="7" eb="9">
      <t>シキチ</t>
    </rPh>
    <rPh sb="9" eb="10">
      <t>ナイ</t>
    </rPh>
    <rPh sb="11" eb="13">
      <t>ドウイツ</t>
    </rPh>
    <rPh sb="13" eb="16">
      <t>カイセツシャ</t>
    </rPh>
    <phoneticPr fontId="1"/>
  </si>
  <si>
    <r>
      <t>（４）その他（機能強化型</t>
    </r>
    <r>
      <rPr>
        <b/>
        <u/>
        <sz val="12"/>
        <color theme="1"/>
        <rFont val="Meiryo UI"/>
        <family val="3"/>
        <charset val="128"/>
      </rPr>
      <t>１・２・３</t>
    </r>
    <r>
      <rPr>
        <b/>
        <sz val="12"/>
        <color theme="1"/>
        <rFont val="Meiryo UI"/>
        <family val="3"/>
        <charset val="128"/>
      </rPr>
      <t>）</t>
    </r>
    <rPh sb="5" eb="6">
      <t>タ</t>
    </rPh>
    <rPh sb="7" eb="9">
      <t>キノウ</t>
    </rPh>
    <rPh sb="9" eb="11">
      <t>キョウカ</t>
    </rPh>
    <rPh sb="11" eb="12">
      <t>ガタ</t>
    </rPh>
    <phoneticPr fontId="1"/>
  </si>
  <si>
    <r>
      <t>※当該届出に係る指定訪問看護を行う看護師等が異動（採用・退職）した場合、地方厚生</t>
    </r>
    <r>
      <rPr>
        <sz val="8"/>
        <color rgb="FFFF0000"/>
        <rFont val="Meiryo UI"/>
        <family val="3"/>
        <charset val="128"/>
      </rPr>
      <t>（支）</t>
    </r>
    <r>
      <rPr>
        <sz val="8"/>
        <color theme="1"/>
        <rFont val="Meiryo UI"/>
        <family val="3"/>
        <charset val="128"/>
      </rPr>
      <t>局への届出が必要です</t>
    </r>
    <rPh sb="41" eb="42">
      <t>シ</t>
    </rPh>
    <phoneticPr fontId="1"/>
  </si>
  <si>
    <t>総　括　表　（訪問看護ステーション）</t>
    <rPh sb="0" eb="1">
      <t>フサ</t>
    </rPh>
    <rPh sb="2" eb="3">
      <t>クク</t>
    </rPh>
    <rPh sb="4" eb="5">
      <t>ヒョウ</t>
    </rPh>
    <rPh sb="7" eb="9">
      <t>ホウモン</t>
    </rPh>
    <rPh sb="9" eb="11">
      <t>カンゴ</t>
    </rPh>
    <phoneticPr fontId="3"/>
  </si>
  <si>
    <t>ステーションコード</t>
    <phoneticPr fontId="3"/>
  </si>
  <si>
    <t>ステーション名</t>
    <rPh sb="6" eb="7">
      <t>ナ</t>
    </rPh>
    <phoneticPr fontId="3"/>
  </si>
  <si>
    <t>電話番号</t>
    <rPh sb="0" eb="2">
      <t>デンワ</t>
    </rPh>
    <rPh sb="2" eb="4">
      <t>バンゴウ</t>
    </rPh>
    <phoneticPr fontId="3"/>
  </si>
  <si>
    <t>メールアドレス</t>
    <phoneticPr fontId="3"/>
  </si>
  <si>
    <t>職名</t>
    <rPh sb="0" eb="2">
      <t>ショクメイ</t>
    </rPh>
    <phoneticPr fontId="3"/>
  </si>
  <si>
    <t>ふりがな</t>
    <phoneticPr fontId="3"/>
  </si>
  <si>
    <t xml:space="preserve">担当者氏名　　　　　　　　     </t>
    <rPh sb="0" eb="3">
      <t>タントウシャ</t>
    </rPh>
    <rPh sb="3" eb="5">
      <t>シメイ</t>
    </rPh>
    <phoneticPr fontId="3"/>
  </si>
  <si>
    <t>当ステーションは、以下事項について報告します。</t>
    <rPh sb="0" eb="1">
      <t>トウ</t>
    </rPh>
    <rPh sb="9" eb="11">
      <t>イカ</t>
    </rPh>
    <rPh sb="11" eb="13">
      <t>ジコウ</t>
    </rPh>
    <rPh sb="17" eb="19">
      <t>ホウコク</t>
    </rPh>
    <phoneticPr fontId="3"/>
  </si>
  <si>
    <t>　（該当する□にレ印を付けてください。）</t>
    <rPh sb="2" eb="4">
      <t>ガイトウ</t>
    </rPh>
    <rPh sb="9" eb="10">
      <t>シルシ</t>
    </rPh>
    <rPh sb="11" eb="12">
      <t>ツ</t>
    </rPh>
    <phoneticPr fontId="3"/>
  </si>
  <si>
    <t>（該当頁）</t>
    <rPh sb="1" eb="3">
      <t>ガイトウ</t>
    </rPh>
    <rPh sb="3" eb="4">
      <t>ペイジ</t>
    </rPh>
    <phoneticPr fontId="3"/>
  </si>
  <si>
    <t>総括表（訪問看護ステーション）</t>
    <rPh sb="0" eb="3">
      <t>ソウカツヒョウ</t>
    </rPh>
    <rPh sb="4" eb="6">
      <t>ホウモン</t>
    </rPh>
    <rPh sb="6" eb="8">
      <t>カンゴ</t>
    </rPh>
    <phoneticPr fontId="3"/>
  </si>
  <si>
    <t>（１）</t>
    <phoneticPr fontId="3"/>
  </si>
  <si>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</si>
  <si>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（２）</t>
    <phoneticPr fontId="3"/>
  </si>
  <si>
    <t>精神科訪問看護基本療養費</t>
    <rPh sb="0" eb="3">
      <t>セイシンカ</t>
    </rPh>
    <rPh sb="3" eb="5">
      <t>ホウモン</t>
    </rPh>
    <rPh sb="5" eb="7">
      <t>カンゴ</t>
    </rPh>
    <rPh sb="7" eb="9">
      <t>キホン</t>
    </rPh>
    <rPh sb="9" eb="12">
      <t>リョウヨウヒ</t>
    </rPh>
    <phoneticPr fontId="3"/>
  </si>
  <si>
    <t>（３）</t>
    <phoneticPr fontId="3"/>
  </si>
  <si>
    <t>２４時間対応体制加算</t>
    <rPh sb="2" eb="4">
      <t>ジカン</t>
    </rPh>
    <rPh sb="4" eb="6">
      <t>タイオウ</t>
    </rPh>
    <rPh sb="6" eb="8">
      <t>タイセイ</t>
    </rPh>
    <rPh sb="8" eb="10">
      <t>カサン</t>
    </rPh>
    <phoneticPr fontId="3"/>
  </si>
  <si>
    <t>特別管理加算</t>
    <rPh sb="0" eb="2">
      <t>トクベツ</t>
    </rPh>
    <rPh sb="2" eb="4">
      <t>カンリ</t>
    </rPh>
    <rPh sb="4" eb="6">
      <t>カサン</t>
    </rPh>
    <phoneticPr fontId="3"/>
  </si>
  <si>
    <t>精神科複数回訪問加算・精神科重症患者支援管理連携加算</t>
    <rPh sb="0" eb="3">
      <t>セイシンカ</t>
    </rPh>
    <rPh sb="3" eb="6">
      <t>フクスウカイ</t>
    </rPh>
    <rPh sb="6" eb="8">
      <t>ホウモン</t>
    </rPh>
    <rPh sb="8" eb="10">
      <t>カサン</t>
    </rPh>
    <rPh sb="11" eb="14">
      <t>セイシンカ</t>
    </rPh>
    <rPh sb="14" eb="16">
      <t>ジュウショウ</t>
    </rPh>
    <rPh sb="16" eb="18">
      <t>カンジャ</t>
    </rPh>
    <rPh sb="18" eb="20">
      <t>シエン</t>
    </rPh>
    <rPh sb="20" eb="22">
      <t>カンリ</t>
    </rPh>
    <rPh sb="22" eb="24">
      <t>レンケイ</t>
    </rPh>
    <rPh sb="24" eb="26">
      <t>カサン</t>
    </rPh>
    <phoneticPr fontId="3"/>
  </si>
  <si>
    <t>機能強化型訪問看護管理療養費</t>
    <rPh sb="0" eb="2">
      <t>キノウ</t>
    </rPh>
    <rPh sb="2" eb="5">
      <t>キョウカガタ</t>
    </rPh>
    <rPh sb="5" eb="7">
      <t>ホウモン</t>
    </rPh>
    <rPh sb="7" eb="9">
      <t>カンゴ</t>
    </rPh>
    <rPh sb="9" eb="11">
      <t>カンリ</t>
    </rPh>
    <rPh sb="11" eb="14">
      <t>リョウヨウヒ</t>
    </rPh>
    <phoneticPr fontId="3"/>
  </si>
  <si>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</si>
  <si>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</si>
  <si>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褥瘡対策の実施状況</t>
    <rPh sb="0" eb="2">
      <t>ジョクソウ</t>
    </rPh>
    <rPh sb="2" eb="4">
      <t>タイサク</t>
    </rPh>
    <rPh sb="5" eb="7">
      <t>ジッシ</t>
    </rPh>
    <rPh sb="7" eb="9">
      <t>ジョウキョウ</t>
    </rPh>
    <phoneticPr fontId="3"/>
  </si>
  <si>
    <t>届出受理指定訪問看護事業所名簿</t>
  </si>
  <si>
    <t>1</t>
  </si>
  <si>
    <t>頁</t>
  </si>
  <si>
    <t>項番</t>
  </si>
  <si>
    <t>ｽﾃｰｼｮﾝｺｰﾄﾞ</t>
  </si>
  <si>
    <t>事業者名/事業所名</t>
  </si>
  <si>
    <t>事業所所在地</t>
  </si>
  <si>
    <t>電話(FAX)番号</t>
  </si>
  <si>
    <t>受理番号</t>
  </si>
  <si>
    <t>算定開始年月日</t>
  </si>
  <si>
    <t>01,9002,1</t>
  </si>
  <si>
    <r>
      <rPr>
        <sz val="9"/>
        <color rgb="FF000000"/>
        <rFont val="ＭＳ ゴシック"/>
        <family val="3"/>
        <charset val="128"/>
      </rPr>
      <t>医療法人社団　清和会
やまはな訪問看護ステーション</t>
    </r>
  </si>
  <si>
    <r>
      <rPr>
        <sz val="9"/>
        <color rgb="FF000000"/>
        <rFont val="ＭＳ ゴシック"/>
        <family val="3"/>
        <charset val="128"/>
      </rPr>
      <t>〒064－0809
札幌市中央区南九条西７丁目１番２３号南札幌病院１Ｆ</t>
    </r>
  </si>
  <si>
    <r>
      <rPr>
        <sz val="9"/>
        <color rgb="FF000000"/>
        <rFont val="ＭＳ ゴシック"/>
        <family val="3"/>
        <charset val="128"/>
      </rPr>
      <t xml:space="preserve">011-531-2896
</t>
    </r>
  </si>
  <si>
    <r>
      <rPr>
        <sz val="9"/>
        <color rgb="FF000000"/>
        <rFont val="ＭＳ Ｐゴシック"/>
        <family val="3"/>
        <charset val="128"/>
      </rPr>
      <t>( 訪看23 )第      1 号
( 訪看25 )第     83 号</t>
    </r>
  </si>
  <si>
    <r>
      <rPr>
        <sz val="9"/>
        <color rgb="FF000000"/>
        <rFont val="ＭＳ Ｐゴシック"/>
        <family val="3"/>
        <charset val="128"/>
      </rPr>
      <t>平成20年 4月 1日
平成10年10月 1日</t>
    </r>
  </si>
  <si>
    <t>2</t>
  </si>
  <si>
    <t>01,9003,9</t>
  </si>
  <si>
    <r>
      <rPr>
        <sz val="9"/>
        <color rgb="FF000000"/>
        <rFont val="ＭＳ ゴシック"/>
        <family val="3"/>
        <charset val="128"/>
      </rPr>
      <t>一般社団法人　北海道総合在宅ケア事業団
一般社団法人北海道総合在宅ケア事業団札幌中央訪問看護ステーション</t>
    </r>
  </si>
  <si>
    <r>
      <rPr>
        <sz val="9"/>
        <color rgb="FF000000"/>
        <rFont val="ＭＳ ゴシック"/>
        <family val="3"/>
        <charset val="128"/>
      </rPr>
      <t>〒060－0001
札幌市中央区北一条西９丁目３番２７号　第３古久根ビル２階</t>
    </r>
  </si>
  <si>
    <r>
      <rPr>
        <sz val="9"/>
        <color rgb="FF000000"/>
        <rFont val="ＭＳ ゴシック"/>
        <family val="3"/>
        <charset val="128"/>
      </rPr>
      <t xml:space="preserve">011-281-1265
</t>
    </r>
  </si>
  <si>
    <r>
      <rPr>
        <sz val="9"/>
        <color rgb="FF000000"/>
        <rFont val="ＭＳ Ｐゴシック"/>
        <family val="3"/>
        <charset val="128"/>
      </rPr>
      <t>令和 3年 4月 1日
平成20年 4月 1日
平成13年 4月 1日
平成30年 7月 1日</t>
    </r>
  </si>
  <si>
    <t>3</t>
  </si>
  <si>
    <t>01,9005,4</t>
  </si>
  <si>
    <r>
      <rPr>
        <sz val="9"/>
        <color rgb="FF000000"/>
        <rFont val="ＭＳ ゴシック"/>
        <family val="3"/>
        <charset val="128"/>
      </rPr>
      <t>一般社団法人　北海道総合在宅ケア事業団
一般社団法人北海道総合在宅ケア事業団札幌南訪問看護ステーション</t>
    </r>
  </si>
  <si>
    <r>
      <rPr>
        <sz val="9"/>
        <color rgb="FF000000"/>
        <rFont val="ＭＳ ゴシック"/>
        <family val="3"/>
        <charset val="128"/>
      </rPr>
      <t>〒005－0004
札幌市南区澄川四条７丁目４番２７号　</t>
    </r>
  </si>
  <si>
    <r>
      <rPr>
        <sz val="9"/>
        <color rgb="FF000000"/>
        <rFont val="ＭＳ ゴシック"/>
        <family val="3"/>
        <charset val="128"/>
      </rPr>
      <t>011-817-1211
(011-817-1236)</t>
    </r>
  </si>
  <si>
    <r>
      <rPr>
        <sz val="9"/>
        <color rgb="FF000000"/>
        <rFont val="ＭＳ Ｐゴシック"/>
        <family val="3"/>
        <charset val="128"/>
      </rPr>
      <t>( 訪看10 )第     40 号
( 訪看23 )第    136 号
( 訪看25 )第     43 号
( 訪看26 )第     45 号
( 訪看27 )第    104 号
( 訪看32 )第     28 号</t>
    </r>
  </si>
  <si>
    <r>
      <rPr>
        <sz val="9"/>
        <color rgb="FF000000"/>
        <rFont val="ＭＳ Ｐゴシック"/>
        <family val="3"/>
        <charset val="128"/>
      </rPr>
      <t>令和 3年 7月 1日
平成20年 4月 1日
平成10年 5月 1日
令和 5年 5月 1日
平成30年 7月 1日
令和 5年 5月 1日</t>
    </r>
  </si>
  <si>
    <t>4</t>
  </si>
  <si>
    <t>01,9007,0</t>
  </si>
  <si>
    <r>
      <rPr>
        <sz val="9"/>
        <color rgb="FF000000"/>
        <rFont val="ＭＳ ゴシック"/>
        <family val="3"/>
        <charset val="128"/>
      </rPr>
      <t>医療法人　愛全会
訪問看護ステーションちゅうおう</t>
    </r>
  </si>
  <si>
    <r>
      <rPr>
        <sz val="9"/>
        <color rgb="FF000000"/>
        <rFont val="ＭＳ ゴシック"/>
        <family val="3"/>
        <charset val="128"/>
      </rPr>
      <t>〒064－0820
札幌市中央区大通西２８丁目３番３０号</t>
    </r>
  </si>
  <si>
    <r>
      <rPr>
        <sz val="9"/>
        <color rgb="FF000000"/>
        <rFont val="ＭＳ ゴシック"/>
        <family val="3"/>
        <charset val="128"/>
      </rPr>
      <t>011-632-8222
(011-632-8232)</t>
    </r>
  </si>
  <si>
    <r>
      <rPr>
        <sz val="9"/>
        <color rgb="FF000000"/>
        <rFont val="ＭＳ Ｐゴシック"/>
        <family val="3"/>
        <charset val="128"/>
      </rPr>
      <t>( 訪看10 )第    196 号
( 訪看23 )第      3 号
( 訪看25 )第     52 号
( 訪看27 )第     70 号
( 訪看28 )第     56 号</t>
    </r>
  </si>
  <si>
    <r>
      <rPr>
        <sz val="9"/>
        <color rgb="FF000000"/>
        <rFont val="ＭＳ Ｐゴシック"/>
        <family val="3"/>
        <charset val="128"/>
      </rPr>
      <t>平成27年 3月 1日
平成20年 4月 1日
平成10年 5月 1日
平成28年12月 1日
平成28年12月 1日</t>
    </r>
  </si>
  <si>
    <t>5</t>
  </si>
  <si>
    <t>01,9011,2</t>
  </si>
  <si>
    <r>
      <rPr>
        <sz val="9"/>
        <color rgb="FF000000"/>
        <rFont val="ＭＳ ゴシック"/>
        <family val="3"/>
        <charset val="128"/>
      </rPr>
      <t>医療法人社団　恵和会
訪問看護ステーションえん</t>
    </r>
  </si>
  <si>
    <r>
      <rPr>
        <sz val="9"/>
        <color rgb="FF000000"/>
        <rFont val="ＭＳ ゴシック"/>
        <family val="3"/>
        <charset val="128"/>
      </rPr>
      <t>〒064－0958
札幌市中央区宮の森１２３７番地１</t>
    </r>
  </si>
  <si>
    <r>
      <rPr>
        <sz val="9"/>
        <color rgb="FF000000"/>
        <rFont val="ＭＳ ゴシック"/>
        <family val="3"/>
        <charset val="128"/>
      </rPr>
      <t xml:space="preserve">011-611-7751
</t>
    </r>
  </si>
  <si>
    <r>
      <rPr>
        <sz val="9"/>
        <color rgb="FF000000"/>
        <rFont val="ＭＳ Ｐゴシック"/>
        <family val="3"/>
        <charset val="128"/>
      </rPr>
      <t>( 訪看10 )第    202 号</t>
    </r>
  </si>
  <si>
    <r>
      <rPr>
        <sz val="9"/>
        <color rgb="FF000000"/>
        <rFont val="ＭＳ Ｐゴシック"/>
        <family val="3"/>
        <charset val="128"/>
      </rPr>
      <t>平成27年 4月 1日</t>
    </r>
  </si>
  <si>
    <t>6</t>
  </si>
  <si>
    <t>01,9012,0</t>
  </si>
  <si>
    <r>
      <rPr>
        <sz val="9"/>
        <color rgb="FF000000"/>
        <rFont val="ＭＳ ゴシック"/>
        <family val="3"/>
        <charset val="128"/>
      </rPr>
      <t>社会医療法人　医仁会
訪問看護ステーションなかむら</t>
    </r>
  </si>
  <si>
    <r>
      <rPr>
        <sz val="9"/>
        <color rgb="FF000000"/>
        <rFont val="ＭＳ ゴシック"/>
        <family val="3"/>
        <charset val="128"/>
      </rPr>
      <t>〒005－0802
札幌市南区川沿二条２丁目３番１号</t>
    </r>
  </si>
  <si>
    <r>
      <rPr>
        <sz val="9"/>
        <color rgb="FF000000"/>
        <rFont val="ＭＳ ゴシック"/>
        <family val="3"/>
        <charset val="128"/>
      </rPr>
      <t xml:space="preserve">011-231-8555
</t>
    </r>
  </si>
  <si>
    <r>
      <rPr>
        <sz val="9"/>
        <color rgb="FF000000"/>
        <rFont val="ＭＳ Ｐゴシック"/>
        <family val="3"/>
        <charset val="128"/>
      </rPr>
      <t>( 訪看23 )第    108 号
( 訪看25 )第    120 号</t>
    </r>
  </si>
  <si>
    <r>
      <rPr>
        <sz val="9"/>
        <color rgb="FF000000"/>
        <rFont val="ＭＳ Ｐゴシック"/>
        <family val="3"/>
        <charset val="128"/>
      </rPr>
      <t>平成20年 4月 1日
平成11年10月 1日</t>
    </r>
  </si>
  <si>
    <t>7</t>
  </si>
  <si>
    <t>01,9015,3</t>
  </si>
  <si>
    <r>
      <rPr>
        <sz val="9"/>
        <color rgb="FF000000"/>
        <rFont val="ＭＳ ゴシック"/>
        <family val="3"/>
        <charset val="128"/>
      </rPr>
      <t>社会医療法人社団　カレスサッポロ
カレス訪問看護ステーション</t>
    </r>
  </si>
  <si>
    <r>
      <rPr>
        <sz val="9"/>
        <color rgb="FF000000"/>
        <rFont val="ＭＳ ゴシック"/>
        <family val="3"/>
        <charset val="128"/>
      </rPr>
      <t>〒065－0012
札幌市東区北十二条東４丁目１番１号</t>
    </r>
  </si>
  <si>
    <r>
      <rPr>
        <sz val="9"/>
        <color rgb="FF000000"/>
        <rFont val="ＭＳ ゴシック"/>
        <family val="3"/>
        <charset val="128"/>
      </rPr>
      <t>011-251-2320
(011-251-0889)</t>
    </r>
  </si>
  <si>
    <r>
      <rPr>
        <sz val="9"/>
        <color rgb="FF000000"/>
        <rFont val="ＭＳ Ｐゴシック"/>
        <family val="3"/>
        <charset val="128"/>
      </rPr>
      <t>( 訪看10 )第     39 号
( 訪看23 )第    154 号
( 訪看25 )第    180 号
( 訪看31 )第     11 号</t>
    </r>
  </si>
  <si>
    <r>
      <rPr>
        <sz val="9"/>
        <color rgb="FF000000"/>
        <rFont val="ＭＳ Ｐゴシック"/>
        <family val="3"/>
        <charset val="128"/>
      </rPr>
      <t>令和 3年 9月 1日
平成20年 4月 1日
平成17年11月 1日
令和 3年11月 1日</t>
    </r>
  </si>
  <si>
    <t>8</t>
  </si>
  <si>
    <t>01,9017,9</t>
  </si>
  <si>
    <r>
      <rPr>
        <sz val="9"/>
        <color rgb="FF000000"/>
        <rFont val="ＭＳ ゴシック"/>
        <family val="3"/>
        <charset val="128"/>
      </rPr>
      <t>有限会社　ベネレイト
訪問看護ステーション　春</t>
    </r>
  </si>
  <si>
    <r>
      <rPr>
        <sz val="9"/>
        <color rgb="FF000000"/>
        <rFont val="ＭＳ ゴシック"/>
        <family val="3"/>
        <charset val="128"/>
      </rPr>
      <t>〒064－0809
札幌市中央区南九条西２０丁目２－２</t>
    </r>
  </si>
  <si>
    <r>
      <rPr>
        <sz val="9"/>
        <color rgb="FF000000"/>
        <rFont val="ＭＳ ゴシック"/>
        <family val="3"/>
        <charset val="128"/>
      </rPr>
      <t>011-522-3131
(011-301-3866)</t>
    </r>
  </si>
  <si>
    <r>
      <rPr>
        <sz val="9"/>
        <color rgb="FF000000"/>
        <rFont val="ＭＳ Ｐゴシック"/>
        <family val="3"/>
        <charset val="128"/>
      </rPr>
      <t>( 訪看10 )第    118 号
( 訪看23 )第    159 号
( 訪看25 )第    250 号
( 訪看26 )第     17 号
( 訪看27 )第     20 号
( 訪看28 )第     18 号
( 訪看31 )第     17 号</t>
    </r>
  </si>
  <si>
    <r>
      <rPr>
        <sz val="9"/>
        <color rgb="FF000000"/>
        <rFont val="ＭＳ Ｐゴシック"/>
        <family val="3"/>
        <charset val="128"/>
      </rPr>
      <t>平成24年 6月 1日
平成20年 4月 1日
平成19年 1月 1日
平成29年 1月 1日
平成26年 7月 1日
平成26年 7月 1日
令和 4年 2月 1日</t>
    </r>
  </si>
  <si>
    <t>9</t>
  </si>
  <si>
    <t>01,9021,1</t>
  </si>
  <si>
    <r>
      <rPr>
        <sz val="9"/>
        <color rgb="FF000000"/>
        <rFont val="ＭＳ ゴシック"/>
        <family val="3"/>
        <charset val="128"/>
      </rPr>
      <t>医療法人財団　老蘇会
静明館訪問看護ステーションののはな</t>
    </r>
  </si>
  <si>
    <r>
      <rPr>
        <sz val="9"/>
        <color rgb="FF000000"/>
        <rFont val="ＭＳ ゴシック"/>
        <family val="3"/>
        <charset val="128"/>
      </rPr>
      <t>〒064－0914
札幌市中央区南十四条西１８丁目５番２３号</t>
    </r>
  </si>
  <si>
    <r>
      <rPr>
        <sz val="9"/>
        <color rgb="FF000000"/>
        <rFont val="ＭＳ ゴシック"/>
        <family val="3"/>
        <charset val="128"/>
      </rPr>
      <t>011-688-5772
(011-688-5876)</t>
    </r>
  </si>
  <si>
    <r>
      <rPr>
        <sz val="9"/>
        <color rgb="FF000000"/>
        <rFont val="ＭＳ Ｐゴシック"/>
        <family val="3"/>
        <charset val="128"/>
      </rPr>
      <t>( 訪看23 )第    205 号
( 訪看25 )第    296 号
( 訪看26 )第     28 号
( 訪看29 )第     24 号
( 訪看32 )第     15 号</t>
    </r>
  </si>
  <si>
    <r>
      <rPr>
        <sz val="9"/>
        <color rgb="FF000000"/>
        <rFont val="ＭＳ Ｐゴシック"/>
        <family val="3"/>
        <charset val="128"/>
      </rPr>
      <t>平成21年 4月 1日
平成21年 4月 1日
令和元年 6月 1日
令和 4年11月 1日
令和 4年 5月 1日</t>
    </r>
  </si>
  <si>
    <t>10</t>
  </si>
  <si>
    <t>01,9023,7</t>
  </si>
  <si>
    <r>
      <rPr>
        <sz val="9"/>
        <color rgb="FF000000"/>
        <rFont val="ＭＳ ゴシック"/>
        <family val="3"/>
        <charset val="128"/>
      </rPr>
      <t>有限会社　時館
ナースステーション　あいある</t>
    </r>
  </si>
  <si>
    <r>
      <rPr>
        <sz val="9"/>
        <color rgb="FF000000"/>
        <rFont val="ＭＳ ゴシック"/>
        <family val="3"/>
        <charset val="128"/>
      </rPr>
      <t>〒064－0914
札幌市中央区南十四条西１５丁目２－６</t>
    </r>
  </si>
  <si>
    <r>
      <rPr>
        <sz val="9"/>
        <color rgb="FF000000"/>
        <rFont val="ＭＳ ゴシック"/>
        <family val="3"/>
        <charset val="128"/>
      </rPr>
      <t>011-530-6300
(011-530-6301)</t>
    </r>
  </si>
  <si>
    <r>
      <rPr>
        <sz val="9"/>
        <color rgb="FF000000"/>
        <rFont val="ＭＳ Ｐゴシック"/>
        <family val="3"/>
        <charset val="128"/>
      </rPr>
      <t>( 訪看10 )第    401 号
( 訪看23 )第    506 号
( 訪看25 )第    572 号</t>
    </r>
  </si>
  <si>
    <r>
      <rPr>
        <sz val="9"/>
        <color rgb="FF000000"/>
        <rFont val="ＭＳ Ｐゴシック"/>
        <family val="3"/>
        <charset val="128"/>
      </rPr>
      <t>令和元年10月 1日
平成30年 2月 1日
平成29年 5月 1日</t>
    </r>
  </si>
  <si>
    <t>11</t>
  </si>
  <si>
    <t>01,9024,5</t>
  </si>
  <si>
    <r>
      <rPr>
        <sz val="9"/>
        <color rgb="FF000000"/>
        <rFont val="ＭＳ ゴシック"/>
        <family val="3"/>
        <charset val="128"/>
      </rPr>
      <t>株式会社　Ｎ・フィールド
訪問看護ステーション　デューン札幌</t>
    </r>
  </si>
  <si>
    <r>
      <rPr>
        <sz val="9"/>
        <color rgb="FF000000"/>
        <rFont val="ＭＳ ゴシック"/>
        <family val="3"/>
        <charset val="128"/>
      </rPr>
      <t>〒003－0808
札幌市白石区菊水八条２丁目２－１３</t>
    </r>
  </si>
  <si>
    <r>
      <rPr>
        <sz val="9"/>
        <color rgb="FF000000"/>
        <rFont val="ＭＳ ゴシック"/>
        <family val="3"/>
        <charset val="128"/>
      </rPr>
      <t>011-598-9061
(011-598-9062)</t>
    </r>
  </si>
  <si>
    <r>
      <rPr>
        <sz val="9"/>
        <color rgb="FF000000"/>
        <rFont val="ＭＳ Ｐゴシック"/>
        <family val="3"/>
        <charset val="128"/>
      </rPr>
      <t>( 訪看10 )第    112 号</t>
    </r>
  </si>
  <si>
    <r>
      <rPr>
        <sz val="9"/>
        <color rgb="FF000000"/>
        <rFont val="ＭＳ Ｐゴシック"/>
        <family val="3"/>
        <charset val="128"/>
      </rPr>
      <t>令和 4年 3月 1日</t>
    </r>
  </si>
  <si>
    <t>12</t>
  </si>
  <si>
    <t>01,9025,2</t>
  </si>
  <si>
    <r>
      <rPr>
        <sz val="9"/>
        <color rgb="FF000000"/>
        <rFont val="ＭＳ ゴシック"/>
        <family val="3"/>
        <charset val="128"/>
      </rPr>
      <t>株式会社　博友会
株式会社　博友会　南札幌訪問看護ステーション</t>
    </r>
  </si>
  <si>
    <r>
      <rPr>
        <sz val="9"/>
        <color rgb="FF000000"/>
        <rFont val="ＭＳ ゴシック"/>
        <family val="3"/>
        <charset val="128"/>
      </rPr>
      <t>〒060－0051
札幌市中央区南一条東５丁目１</t>
    </r>
  </si>
  <si>
    <r>
      <rPr>
        <sz val="9"/>
        <color rgb="FF000000"/>
        <rFont val="ＭＳ ゴシック"/>
        <family val="3"/>
        <charset val="128"/>
      </rPr>
      <t>011-522-9721
(011-522-9721)</t>
    </r>
  </si>
  <si>
    <r>
      <rPr>
        <sz val="9"/>
        <color rgb="FF000000"/>
        <rFont val="ＭＳ Ｐゴシック"/>
        <family val="3"/>
        <charset val="128"/>
      </rPr>
      <t>( 訪看10 )第    474 号</t>
    </r>
  </si>
  <si>
    <r>
      <rPr>
        <sz val="9"/>
        <color rgb="FF000000"/>
        <rFont val="ＭＳ Ｐゴシック"/>
        <family val="3"/>
        <charset val="128"/>
      </rPr>
      <t>令和 3年11月 1日</t>
    </r>
  </si>
  <si>
    <t>13</t>
  </si>
  <si>
    <t>01,9027,8</t>
  </si>
  <si>
    <r>
      <rPr>
        <sz val="9"/>
        <color rgb="FF000000"/>
        <rFont val="ＭＳ ゴシック"/>
        <family val="3"/>
        <charset val="128"/>
      </rPr>
      <t>有限会社グローリーワーク
訪問看護ステーションぐろーりー</t>
    </r>
  </si>
  <si>
    <r>
      <rPr>
        <sz val="9"/>
        <color rgb="FF000000"/>
        <rFont val="ＭＳ ゴシック"/>
        <family val="3"/>
        <charset val="128"/>
      </rPr>
      <t>〒064－0801
札幌市中央区南一条西２０丁目２ー１　建築管理センタービル６階</t>
    </r>
  </si>
  <si>
    <r>
      <rPr>
        <sz val="9"/>
        <color rgb="FF000000"/>
        <rFont val="ＭＳ ゴシック"/>
        <family val="3"/>
        <charset val="128"/>
      </rPr>
      <t>011-207-1551
(011-209-3718)</t>
    </r>
  </si>
  <si>
    <r>
      <rPr>
        <sz val="9"/>
        <color rgb="FF000000"/>
        <rFont val="ＭＳ Ｐゴシック"/>
        <family val="3"/>
        <charset val="128"/>
      </rPr>
      <t>( 訪看23 )第    313 号
( 訪看25 )第    351 号</t>
    </r>
  </si>
  <si>
    <r>
      <rPr>
        <sz val="9"/>
        <color rgb="FF000000"/>
        <rFont val="ＭＳ Ｐゴシック"/>
        <family val="3"/>
        <charset val="128"/>
      </rPr>
      <t>平成26年 2月 1日
平成24年 2月 1日</t>
    </r>
  </si>
  <si>
    <t>14</t>
  </si>
  <si>
    <t>01,9029,4</t>
  </si>
  <si>
    <r>
      <rPr>
        <sz val="9"/>
        <color rgb="FF000000"/>
        <rFont val="ＭＳ ゴシック"/>
        <family val="3"/>
        <charset val="128"/>
      </rPr>
      <t>株式会社　リビングプラットフォーム
ライブラリ札幌訪問看護ステーション</t>
    </r>
  </si>
  <si>
    <r>
      <rPr>
        <sz val="9"/>
        <color rgb="FF000000"/>
        <rFont val="ＭＳ ゴシック"/>
        <family val="3"/>
        <charset val="128"/>
      </rPr>
      <t>〒064－0803
札幌市中央区南三条西２０丁目２番７号キャッスルウエスト</t>
    </r>
  </si>
  <si>
    <r>
      <rPr>
        <sz val="9"/>
        <color rgb="FF000000"/>
        <rFont val="ＭＳ ゴシック"/>
        <family val="3"/>
        <charset val="128"/>
      </rPr>
      <t>011-616-6678
(011-616-6679)</t>
    </r>
  </si>
  <si>
    <r>
      <rPr>
        <sz val="9"/>
        <color rgb="FF000000"/>
        <rFont val="ＭＳ Ｐゴシック"/>
        <family val="3"/>
        <charset val="128"/>
      </rPr>
      <t>( 訪看23 )第    510 号
( 訪看25 )第    389 号</t>
    </r>
  </si>
  <si>
    <r>
      <rPr>
        <sz val="9"/>
        <color rgb="FF000000"/>
        <rFont val="ＭＳ Ｐゴシック"/>
        <family val="3"/>
        <charset val="128"/>
      </rPr>
      <t>平成30年 4月 1日
平成25年 5月 1日</t>
    </r>
  </si>
  <si>
    <t>15</t>
  </si>
  <si>
    <t>01,9031,0</t>
  </si>
  <si>
    <r>
      <rPr>
        <sz val="9"/>
        <color rgb="FF000000"/>
        <rFont val="ＭＳ ゴシック"/>
        <family val="3"/>
        <charset val="128"/>
      </rPr>
      <t>株式会社　Ｎーメディカルプラン
Ｎーメディカル訪問看護ステーション</t>
    </r>
  </si>
  <si>
    <r>
      <rPr>
        <sz val="9"/>
        <color rgb="FF000000"/>
        <rFont val="ＭＳ ゴシック"/>
        <family val="3"/>
        <charset val="128"/>
      </rPr>
      <t>〒063－0826
札幌市西区発寒六条１１丁目１番１号新道北口ビル２Ｆ</t>
    </r>
  </si>
  <si>
    <r>
      <rPr>
        <sz val="9"/>
        <color rgb="FF000000"/>
        <rFont val="ＭＳ ゴシック"/>
        <family val="3"/>
        <charset val="128"/>
      </rPr>
      <t>011-624-6351
(011-624-6365)</t>
    </r>
  </si>
  <si>
    <r>
      <rPr>
        <sz val="9"/>
        <color rgb="FF000000"/>
        <rFont val="ＭＳ Ｐゴシック"/>
        <family val="3"/>
        <charset val="128"/>
      </rPr>
      <t>( 訪看10 )第    215 号
( 訪看23 )第    279 号
( 訪看25 )第    377 号
( 訪看27 )第     42 号
( 訪看28 )第     33 号</t>
    </r>
  </si>
  <si>
    <r>
      <rPr>
        <sz val="9"/>
        <color rgb="FF000000"/>
        <rFont val="ＭＳ Ｐゴシック"/>
        <family val="3"/>
        <charset val="128"/>
      </rPr>
      <t>令和 3年 9月 1日
平成24年12月 1日
平成24年12月 1日
平成27年 9月 1日
平成27年 9月 1日</t>
    </r>
  </si>
  <si>
    <t>16</t>
  </si>
  <si>
    <t>01,9033,6</t>
  </si>
  <si>
    <r>
      <rPr>
        <sz val="9"/>
        <color rgb="FF000000"/>
        <rFont val="ＭＳ ゴシック"/>
        <family val="3"/>
        <charset val="128"/>
      </rPr>
      <t>有限会社　ウィル
みかん訪問看護ステーション</t>
    </r>
  </si>
  <si>
    <r>
      <rPr>
        <sz val="9"/>
        <color rgb="FF000000"/>
        <rFont val="ＭＳ ゴシック"/>
        <family val="3"/>
        <charset val="128"/>
      </rPr>
      <t>〒064－0927
札幌市中央区南二十七条西８丁目１－２７－１０１号</t>
    </r>
  </si>
  <si>
    <r>
      <rPr>
        <sz val="9"/>
        <color rgb="FF000000"/>
        <rFont val="ＭＳ ゴシック"/>
        <family val="3"/>
        <charset val="128"/>
      </rPr>
      <t>011-561-7680
(011-552-1730)</t>
    </r>
  </si>
  <si>
    <r>
      <rPr>
        <sz val="9"/>
        <color rgb="FF000000"/>
        <rFont val="ＭＳ Ｐゴシック"/>
        <family val="3"/>
        <charset val="128"/>
      </rPr>
      <t>( 訪看10 )第    208 号
( 訪看23 )第    350 号
( 訪看25 )第    448 号</t>
    </r>
  </si>
  <si>
    <r>
      <rPr>
        <sz val="9"/>
        <color rgb="FF000000"/>
        <rFont val="ＭＳ Ｐゴシック"/>
        <family val="3"/>
        <charset val="128"/>
      </rPr>
      <t>平成27年 6月 1日
平成26年 8月 1日
平成26年 8月 1日</t>
    </r>
  </si>
  <si>
    <t>17</t>
  </si>
  <si>
    <t>01,9034,4</t>
  </si>
  <si>
    <r>
      <rPr>
        <sz val="9"/>
        <color rgb="FF000000"/>
        <rFont val="ＭＳ ゴシック"/>
        <family val="3"/>
        <charset val="128"/>
      </rPr>
      <t>株式会社ミクロコスモ
訪問看護ステーションＢｅ・スマイル</t>
    </r>
  </si>
  <si>
    <r>
      <rPr>
        <sz val="9"/>
        <color rgb="FF000000"/>
        <rFont val="ＭＳ ゴシック"/>
        <family val="3"/>
        <charset val="128"/>
      </rPr>
      <t>〒064－0916
札幌市中央区南十六条西１２丁目３番２０号</t>
    </r>
  </si>
  <si>
    <r>
      <rPr>
        <sz val="9"/>
        <color rgb="FF000000"/>
        <rFont val="ＭＳ ゴシック"/>
        <family val="3"/>
        <charset val="128"/>
      </rPr>
      <t>011-520-7377
(011-520-7355)</t>
    </r>
  </si>
  <si>
    <r>
      <rPr>
        <sz val="9"/>
        <color rgb="FF000000"/>
        <rFont val="ＭＳ Ｐゴシック"/>
        <family val="3"/>
        <charset val="128"/>
      </rPr>
      <t>( 訪看23 )第    337 号
( 訪看25 )第    435 号</t>
    </r>
  </si>
  <si>
    <r>
      <rPr>
        <sz val="9"/>
        <color rgb="FF000000"/>
        <rFont val="ＭＳ Ｐゴシック"/>
        <family val="3"/>
        <charset val="128"/>
      </rPr>
      <t>平成26年 5月 1日
平成26年 5月 1日</t>
    </r>
  </si>
  <si>
    <t>18</t>
  </si>
  <si>
    <t>01,9035,1</t>
  </si>
  <si>
    <r>
      <rPr>
        <sz val="9"/>
        <color rgb="FF000000"/>
        <rFont val="ＭＳ ゴシック"/>
        <family val="3"/>
        <charset val="128"/>
      </rPr>
      <t>株式会社モルス
訪問看護ステーション　モルス</t>
    </r>
  </si>
  <si>
    <r>
      <rPr>
        <sz val="9"/>
        <color rgb="FF000000"/>
        <rFont val="ＭＳ ゴシック"/>
        <family val="3"/>
        <charset val="128"/>
      </rPr>
      <t>〒060－0011
札幌市中央区北十一条西１４丁目１－７２</t>
    </r>
  </si>
  <si>
    <r>
      <rPr>
        <sz val="9"/>
        <color rgb="FF000000"/>
        <rFont val="ＭＳ ゴシック"/>
        <family val="3"/>
        <charset val="128"/>
      </rPr>
      <t>011-738-9905
(011-738-2082)</t>
    </r>
  </si>
  <si>
    <r>
      <rPr>
        <sz val="9"/>
        <color rgb="FF000000"/>
        <rFont val="ＭＳ Ｐゴシック"/>
        <family val="3"/>
        <charset val="128"/>
      </rPr>
      <t>( 訪看10 )第    506 号
( 訪看23 )第    331 号
( 訪看25 )第    430 号</t>
    </r>
  </si>
  <si>
    <r>
      <rPr>
        <sz val="9"/>
        <color rgb="FF000000"/>
        <rFont val="ＭＳ Ｐゴシック"/>
        <family val="3"/>
        <charset val="128"/>
      </rPr>
      <t>令和 4年 4月 1日
平成26年 4月 1日
平成26年 4月 1日</t>
    </r>
  </si>
  <si>
    <t>19</t>
  </si>
  <si>
    <t>01,9038,5</t>
  </si>
  <si>
    <r>
      <rPr>
        <sz val="9"/>
        <color rgb="FF000000"/>
        <rFont val="ＭＳ ゴシック"/>
        <family val="3"/>
        <charset val="128"/>
      </rPr>
      <t>ホクビシティホーム株式会社
こすもす訪問看護ステーション</t>
    </r>
  </si>
  <si>
    <r>
      <rPr>
        <sz val="9"/>
        <color rgb="FF000000"/>
        <rFont val="ＭＳ ゴシック"/>
        <family val="3"/>
        <charset val="128"/>
      </rPr>
      <t>〒064－0916
札幌市中央区南十六条西１９丁目１番３２　シティホーム山鼻３号館</t>
    </r>
  </si>
  <si>
    <r>
      <rPr>
        <sz val="9"/>
        <color rgb="FF000000"/>
        <rFont val="ＭＳ ゴシック"/>
        <family val="3"/>
        <charset val="128"/>
      </rPr>
      <t>011-522-8123
(011-522-8133)</t>
    </r>
  </si>
  <si>
    <r>
      <rPr>
        <sz val="9"/>
        <color rgb="FF000000"/>
        <rFont val="ＭＳ Ｐゴシック"/>
        <family val="3"/>
        <charset val="128"/>
      </rPr>
      <t>( 訪看23 )第    438 号
( 訪看25 )第    533 号</t>
    </r>
  </si>
  <si>
    <r>
      <rPr>
        <sz val="9"/>
        <color rgb="FF000000"/>
        <rFont val="ＭＳ Ｐゴシック"/>
        <family val="3"/>
        <charset val="128"/>
      </rPr>
      <t>平成28年 6月 1日
平成28年 6月 1日</t>
    </r>
  </si>
  <si>
    <t>20</t>
  </si>
  <si>
    <t>01,9039,3</t>
  </si>
  <si>
    <r>
      <rPr>
        <sz val="9"/>
        <color rgb="FF000000"/>
        <rFont val="ＭＳ ゴシック"/>
        <family val="3"/>
        <charset val="128"/>
      </rPr>
      <t>ｔｅａｍＥ　ｌｌｃ合同会社
Ｅーｃａｒｅ訪問看護ステーション</t>
    </r>
  </si>
  <si>
    <r>
      <rPr>
        <sz val="9"/>
        <color rgb="FF000000"/>
        <rFont val="ＭＳ ゴシック"/>
        <family val="3"/>
        <charset val="128"/>
      </rPr>
      <t>〒064－0944
札幌市中央区円山西町３丁目３番１５号</t>
    </r>
  </si>
  <si>
    <r>
      <rPr>
        <sz val="9"/>
        <color rgb="FF000000"/>
        <rFont val="ＭＳ ゴシック"/>
        <family val="3"/>
        <charset val="128"/>
      </rPr>
      <t>011-215-5510
(011-215-5506)</t>
    </r>
  </si>
  <si>
    <r>
      <rPr>
        <sz val="9"/>
        <color rgb="FF000000"/>
        <rFont val="ＭＳ Ｐゴシック"/>
        <family val="3"/>
        <charset val="128"/>
      </rPr>
      <t>( 訪看10 )第    203 号
( 訪看23 )第    378 号
( 訪看25 )第    478 号
( 訪看27 )第     40 号
( 訪看28 )第     31 号</t>
    </r>
  </si>
  <si>
    <r>
      <rPr>
        <sz val="9"/>
        <color rgb="FF000000"/>
        <rFont val="ＭＳ Ｐゴシック"/>
        <family val="3"/>
        <charset val="128"/>
      </rPr>
      <t>令和 4年 2月 1日
平成27年 4月 1日
平成27年 4月 1日
平成27年 8月 1日
平成27年 8月 1日</t>
    </r>
  </si>
  <si>
    <t>21</t>
  </si>
  <si>
    <t>01,9040,1</t>
  </si>
  <si>
    <r>
      <rPr>
        <sz val="9"/>
        <color rgb="FF000000"/>
        <rFont val="ＭＳ ゴシック"/>
        <family val="3"/>
        <charset val="128"/>
      </rPr>
      <t>株式会社ナカジマ薬局
札幌訪問看護ステーション　季の風</t>
    </r>
  </si>
  <si>
    <r>
      <rPr>
        <sz val="9"/>
        <color rgb="FF000000"/>
        <rFont val="ＭＳ ゴシック"/>
        <family val="3"/>
        <charset val="128"/>
      </rPr>
      <t>〒003－0004
札幌市白石区東札幌四条６丁目４番１２号メモリアル８８ビル２階</t>
    </r>
  </si>
  <si>
    <r>
      <rPr>
        <sz val="9"/>
        <color rgb="FF000000"/>
        <rFont val="ＭＳ ゴシック"/>
        <family val="3"/>
        <charset val="128"/>
      </rPr>
      <t>011-827-6126
(011-827-6128)</t>
    </r>
  </si>
  <si>
    <r>
      <rPr>
        <sz val="9"/>
        <color rgb="FF000000"/>
        <rFont val="ＭＳ Ｐゴシック"/>
        <family val="3"/>
        <charset val="128"/>
      </rPr>
      <t>( 訪看10 )第    201 号
( 訪看23 )第    376 号
( 訪看25 )第    476 号</t>
    </r>
  </si>
  <si>
    <r>
      <rPr>
        <sz val="9"/>
        <color rgb="FF000000"/>
        <rFont val="ＭＳ Ｐゴシック"/>
        <family val="3"/>
        <charset val="128"/>
      </rPr>
      <t>令和 3年 4月 1日
平成27年 4月 1日
平成27年 4月 1日</t>
    </r>
  </si>
  <si>
    <t>22</t>
  </si>
  <si>
    <t>01,9041,9</t>
  </si>
  <si>
    <r>
      <rPr>
        <sz val="9"/>
        <color rgb="FF000000"/>
        <rFont val="ＭＳ ゴシック"/>
        <family val="3"/>
        <charset val="128"/>
      </rPr>
      <t>医療法人社団青葉
あおぞら訪問看護ステーション</t>
    </r>
  </si>
  <si>
    <r>
      <rPr>
        <sz val="9"/>
        <color rgb="FF000000"/>
        <rFont val="ＭＳ ゴシック"/>
        <family val="3"/>
        <charset val="128"/>
      </rPr>
      <t>〒063－0803
札幌市西区二十四軒三条７丁目１番２４号</t>
    </r>
  </si>
  <si>
    <r>
      <rPr>
        <sz val="9"/>
        <color rgb="FF000000"/>
        <rFont val="ＭＳ ゴシック"/>
        <family val="3"/>
        <charset val="128"/>
      </rPr>
      <t>011-615-0555
(011-615-0556)</t>
    </r>
  </si>
  <si>
    <r>
      <rPr>
        <sz val="9"/>
        <color rgb="FF000000"/>
        <rFont val="ＭＳ Ｐゴシック"/>
        <family val="3"/>
        <charset val="128"/>
      </rPr>
      <t>( 訪看23 )第    485 号
( 訪看25 )第    584 号</t>
    </r>
  </si>
  <si>
    <r>
      <rPr>
        <sz val="9"/>
        <color rgb="FF000000"/>
        <rFont val="ＭＳ Ｐゴシック"/>
        <family val="3"/>
        <charset val="128"/>
      </rPr>
      <t>平成29年 7月 1日
平成29年 7月 1日</t>
    </r>
  </si>
  <si>
    <t>23</t>
  </si>
  <si>
    <t>01,9042,7</t>
  </si>
  <si>
    <r>
      <rPr>
        <sz val="9"/>
        <color rgb="FF000000"/>
        <rFont val="ＭＳ ゴシック"/>
        <family val="3"/>
        <charset val="128"/>
      </rPr>
      <t>合同会社ワイズサポート
ケア＆サポート　ステーション　千</t>
    </r>
  </si>
  <si>
    <r>
      <rPr>
        <sz val="9"/>
        <color rgb="FF000000"/>
        <rFont val="ＭＳ ゴシック"/>
        <family val="3"/>
        <charset val="128"/>
      </rPr>
      <t>〒064－0920
札幌市中央区南二十条西９丁目２－２</t>
    </r>
  </si>
  <si>
    <r>
      <rPr>
        <sz val="9"/>
        <color rgb="FF000000"/>
        <rFont val="ＭＳ ゴシック"/>
        <family val="3"/>
        <charset val="128"/>
      </rPr>
      <t>011-300-3699
(011-300-3699)</t>
    </r>
  </si>
  <si>
    <r>
      <rPr>
        <sz val="9"/>
        <color rgb="FF000000"/>
        <rFont val="ＭＳ Ｐゴシック"/>
        <family val="3"/>
        <charset val="128"/>
      </rPr>
      <t>( 訪看10 )第    287 号
( 訪看23 )第    390 号
( 訪看25 )第    489 号
( 訪看27 )第     91 号</t>
    </r>
  </si>
  <si>
    <r>
      <rPr>
        <sz val="9"/>
        <color rgb="FF000000"/>
        <rFont val="ＭＳ Ｐゴシック"/>
        <family val="3"/>
        <charset val="128"/>
      </rPr>
      <t>平成30年 3月 1日
平成27年 6月 1日
平成27年 6月 1日
平成30年 3月 1日</t>
    </r>
  </si>
  <si>
    <t>24</t>
  </si>
  <si>
    <t>01,9043,5</t>
  </si>
  <si>
    <r>
      <rPr>
        <sz val="9"/>
        <color rgb="FF000000"/>
        <rFont val="ＭＳ ゴシック"/>
        <family val="3"/>
        <charset val="128"/>
      </rPr>
      <t>株式会社アンビシャス
アンビシャス訪問看護ステーション</t>
    </r>
  </si>
  <si>
    <r>
      <rPr>
        <sz val="9"/>
        <color rgb="FF000000"/>
        <rFont val="ＭＳ ゴシック"/>
        <family val="3"/>
        <charset val="128"/>
      </rPr>
      <t>〒064－0806
札幌市中央区南六条西８丁目５</t>
    </r>
  </si>
  <si>
    <r>
      <rPr>
        <sz val="9"/>
        <color rgb="FF000000"/>
        <rFont val="ＭＳ ゴシック"/>
        <family val="3"/>
        <charset val="128"/>
      </rPr>
      <t>011-215-0073
(011-215-0073)</t>
    </r>
  </si>
  <si>
    <r>
      <rPr>
        <sz val="9"/>
        <color rgb="FF000000"/>
        <rFont val="ＭＳ Ｐゴシック"/>
        <family val="3"/>
        <charset val="128"/>
      </rPr>
      <t>( 訪看23 )第    392 号
( 訪看25 )第    491 号</t>
    </r>
  </si>
  <si>
    <r>
      <rPr>
        <sz val="9"/>
        <color rgb="FF000000"/>
        <rFont val="ＭＳ Ｐゴシック"/>
        <family val="3"/>
        <charset val="128"/>
      </rPr>
      <t>平成27年 6月 1日
平成27年 6月 1日</t>
    </r>
  </si>
  <si>
    <t>25</t>
  </si>
  <si>
    <t>01,9049,2</t>
  </si>
  <si>
    <r>
      <rPr>
        <sz val="9"/>
        <color rgb="FF000000"/>
        <rFont val="ＭＳ ゴシック"/>
        <family val="3"/>
        <charset val="128"/>
      </rPr>
      <t>株式会社アーチ
訪問看護ステーション　アーチ</t>
    </r>
  </si>
  <si>
    <r>
      <rPr>
        <sz val="9"/>
        <color rgb="FF000000"/>
        <rFont val="ＭＳ ゴシック"/>
        <family val="3"/>
        <charset val="128"/>
      </rPr>
      <t>〒060－0061
札幌市中央区南一条西１１丁目１－３１２コンチネンタルＷＥＳＴ．Ｓビル５Ｆ</t>
    </r>
  </si>
  <si>
    <r>
      <rPr>
        <sz val="9"/>
        <color rgb="FF000000"/>
        <rFont val="ＭＳ ゴシック"/>
        <family val="3"/>
        <charset val="128"/>
      </rPr>
      <t>011-208-6166
(011-208-6167)</t>
    </r>
  </si>
  <si>
    <r>
      <rPr>
        <sz val="9"/>
        <color rgb="FF000000"/>
        <rFont val="ＭＳ Ｐゴシック"/>
        <family val="3"/>
        <charset val="128"/>
      </rPr>
      <t>( 訪看10 )第    322 号
( 訪看23 )第    429 号
( 訪看25 )第    526 号
( 訪看27 )第    152 号
( 訪看28 )第     84 号</t>
    </r>
  </si>
  <si>
    <r>
      <rPr>
        <sz val="9"/>
        <color rgb="FF000000"/>
        <rFont val="ＭＳ Ｐゴシック"/>
        <family val="3"/>
        <charset val="128"/>
      </rPr>
      <t>令和 3年 1月 1日
平成28年 4月 1日
平成28年 4月 1日
平成30年10月 1日
平成30年10月 1日</t>
    </r>
  </si>
  <si>
    <t>26</t>
  </si>
  <si>
    <t>01,9050,0</t>
  </si>
  <si>
    <r>
      <rPr>
        <sz val="9"/>
        <color rgb="FF000000"/>
        <rFont val="ＭＳ ゴシック"/>
        <family val="3"/>
        <charset val="128"/>
      </rPr>
      <t>医療法人　北仁会
訪問看護ステーション　結（ゆい）</t>
    </r>
  </si>
  <si>
    <r>
      <rPr>
        <sz val="9"/>
        <color rgb="FF000000"/>
        <rFont val="ＭＳ ゴシック"/>
        <family val="3"/>
        <charset val="128"/>
      </rPr>
      <t>〒064－0946
札幌市中央区双子山４丁目３番３３号</t>
    </r>
  </si>
  <si>
    <r>
      <rPr>
        <sz val="9"/>
        <color rgb="FF000000"/>
        <rFont val="ＭＳ ゴシック"/>
        <family val="3"/>
        <charset val="128"/>
      </rPr>
      <t>011-633-8577
(011-633-8578)</t>
    </r>
  </si>
  <si>
    <r>
      <rPr>
        <sz val="9"/>
        <color rgb="FF000000"/>
        <rFont val="ＭＳ Ｐゴシック"/>
        <family val="3"/>
        <charset val="128"/>
      </rPr>
      <t>( 訪看10 )第    235 号
( 訪看23 )第    566 号</t>
    </r>
  </si>
  <si>
    <r>
      <rPr>
        <sz val="9"/>
        <color rgb="FF000000"/>
        <rFont val="ＭＳ Ｐゴシック"/>
        <family val="3"/>
        <charset val="128"/>
      </rPr>
      <t>平成28年 6月 1日
平成30年11月 1日</t>
    </r>
  </si>
  <si>
    <t>27</t>
  </si>
  <si>
    <t>01,9051,8</t>
  </si>
  <si>
    <r>
      <rPr>
        <sz val="9"/>
        <color rgb="FF000000"/>
        <rFont val="ＭＳ ゴシック"/>
        <family val="3"/>
        <charset val="128"/>
      </rPr>
      <t>一般社団法人創和
訪問看護ステーションそうわ</t>
    </r>
  </si>
  <si>
    <r>
      <rPr>
        <sz val="9"/>
        <color rgb="FF000000"/>
        <rFont val="ＭＳ ゴシック"/>
        <family val="3"/>
        <charset val="128"/>
      </rPr>
      <t>〒064－0917
札幌市中央区南十七条西９丁目１番６－６０２号</t>
    </r>
  </si>
  <si>
    <r>
      <rPr>
        <sz val="9"/>
        <color rgb="FF000000"/>
        <rFont val="ＭＳ ゴシック"/>
        <family val="3"/>
        <charset val="128"/>
      </rPr>
      <t>011-206-6334
(011-351-5833)</t>
    </r>
  </si>
  <si>
    <r>
      <rPr>
        <sz val="9"/>
        <color rgb="FF000000"/>
        <rFont val="ＭＳ Ｐゴシック"/>
        <family val="3"/>
        <charset val="128"/>
      </rPr>
      <t>( 訪看10 )第    246 号
( 訪看23 )第    450 号
( 訪看25 )第    545 号
( 訪看27 )第     63 号
( 訪看28 )第     50 号</t>
    </r>
  </si>
  <si>
    <r>
      <rPr>
        <sz val="9"/>
        <color rgb="FF000000"/>
        <rFont val="ＭＳ Ｐゴシック"/>
        <family val="3"/>
        <charset val="128"/>
      </rPr>
      <t>平成28年 9月 1日
平成28年 9月 1日
平成28年 9月 1日
平成28年 9月 1日
平成28年 9月 1日</t>
    </r>
  </si>
  <si>
    <t>28</t>
  </si>
  <si>
    <t>01,9053,4</t>
  </si>
  <si>
    <r>
      <rPr>
        <sz val="9"/>
        <color rgb="FF000000"/>
        <rFont val="ＭＳ ゴシック"/>
        <family val="3"/>
        <charset val="128"/>
      </rPr>
      <t>株式会社ドクターアイズ
朝日訪問看護ステーション</t>
    </r>
  </si>
  <si>
    <r>
      <rPr>
        <sz val="9"/>
        <color rgb="FF000000"/>
        <rFont val="ＭＳ ゴシック"/>
        <family val="3"/>
        <charset val="128"/>
      </rPr>
      <t>〒064－0918
札幌市中央区南十八条西１２丁目４番１２号</t>
    </r>
  </si>
  <si>
    <r>
      <rPr>
        <sz val="9"/>
        <color rgb="FF000000"/>
        <rFont val="ＭＳ ゴシック"/>
        <family val="3"/>
        <charset val="128"/>
      </rPr>
      <t>011-213-1507
(011-213-1215)</t>
    </r>
  </si>
  <si>
    <r>
      <rPr>
        <sz val="9"/>
        <color rgb="FF000000"/>
        <rFont val="ＭＳ Ｐゴシック"/>
        <family val="3"/>
        <charset val="128"/>
      </rPr>
      <t>( 訪看23 )第    475 号
( 訪看25 )第    573 号</t>
    </r>
  </si>
  <si>
    <r>
      <rPr>
        <sz val="9"/>
        <color rgb="FF000000"/>
        <rFont val="ＭＳ Ｐゴシック"/>
        <family val="3"/>
        <charset val="128"/>
      </rPr>
      <t>平成29年 5月 1日
平成29年 5月 1日</t>
    </r>
  </si>
  <si>
    <t>29</t>
  </si>
  <si>
    <t>01,9056,7</t>
  </si>
  <si>
    <r>
      <rPr>
        <sz val="9"/>
        <color rgb="FF000000"/>
        <rFont val="ＭＳ ゴシック"/>
        <family val="3"/>
        <charset val="128"/>
      </rPr>
      <t>株式会社ネクサスケア
ネクサスコート旭ヶ丘　訪問看護ステーション</t>
    </r>
  </si>
  <si>
    <r>
      <rPr>
        <sz val="9"/>
        <color rgb="FF000000"/>
        <rFont val="ＭＳ ゴシック"/>
        <family val="3"/>
        <charset val="128"/>
      </rPr>
      <t>〒064－0914
札幌市中央区南十四条西１８丁目６番２２号</t>
    </r>
  </si>
  <si>
    <r>
      <rPr>
        <sz val="9"/>
        <color rgb="FF000000"/>
        <rFont val="ＭＳ ゴシック"/>
        <family val="3"/>
        <charset val="128"/>
      </rPr>
      <t>011-206-9577
(011-533-3377)</t>
    </r>
  </si>
  <si>
    <r>
      <rPr>
        <sz val="9"/>
        <color rgb="FF000000"/>
        <rFont val="ＭＳ Ｐゴシック"/>
        <family val="3"/>
        <charset val="128"/>
      </rPr>
      <t>( 訪看23 )第    512 号
( 訪看25 )第    582 号</t>
    </r>
  </si>
  <si>
    <r>
      <rPr>
        <sz val="9"/>
        <color rgb="FF000000"/>
        <rFont val="ＭＳ Ｐゴシック"/>
        <family val="3"/>
        <charset val="128"/>
      </rPr>
      <t>平成30年 4月 1日
平成29年 8月 1日</t>
    </r>
  </si>
  <si>
    <t>30</t>
  </si>
  <si>
    <t>01,9057,5</t>
  </si>
  <si>
    <r>
      <rPr>
        <sz val="9"/>
        <color rgb="FF000000"/>
        <rFont val="ＭＳ ゴシック"/>
        <family val="3"/>
        <charset val="128"/>
      </rPr>
      <t>株式会社エイチ・アイ・ユーサービス
訪問看護さくらステーション</t>
    </r>
  </si>
  <si>
    <r>
      <rPr>
        <sz val="9"/>
        <color rgb="FF000000"/>
        <rFont val="ＭＳ ゴシック"/>
        <family val="3"/>
        <charset val="128"/>
      </rPr>
      <t>〒060－0001
札幌市中央区北一条西９丁目３番２７号第３古久根ビル７階</t>
    </r>
  </si>
  <si>
    <r>
      <rPr>
        <sz val="9"/>
        <color rgb="FF000000"/>
        <rFont val="ＭＳ ゴシック"/>
        <family val="3"/>
        <charset val="128"/>
      </rPr>
      <t>011-209-1765
(011-209-1766)</t>
    </r>
  </si>
  <si>
    <r>
      <rPr>
        <sz val="9"/>
        <color rgb="FF000000"/>
        <rFont val="ＭＳ Ｐゴシック"/>
        <family val="3"/>
        <charset val="128"/>
      </rPr>
      <t>( 訪看23 )第    496 号
( 訪看25 )第    604 号</t>
    </r>
  </si>
  <si>
    <r>
      <rPr>
        <sz val="9"/>
        <color rgb="FF000000"/>
        <rFont val="ＭＳ Ｐゴシック"/>
        <family val="3"/>
        <charset val="128"/>
      </rPr>
      <t>平成29年12月 1日
平成30年 2月 1日</t>
    </r>
  </si>
  <si>
    <t>31</t>
  </si>
  <si>
    <t>01,9059,1</t>
  </si>
  <si>
    <r>
      <rPr>
        <sz val="9"/>
        <color rgb="FF000000"/>
        <rFont val="ＭＳ ゴシック"/>
        <family val="3"/>
        <charset val="128"/>
      </rPr>
      <t>株式会社ロータス
訪問看護ステーション　ピリカ</t>
    </r>
  </si>
  <si>
    <r>
      <rPr>
        <sz val="9"/>
        <color rgb="FF000000"/>
        <rFont val="ＭＳ ゴシック"/>
        <family val="3"/>
        <charset val="128"/>
      </rPr>
      <t>〒064－0919
札幌市中央区南十九条西１２丁目２－２２</t>
    </r>
  </si>
  <si>
    <r>
      <rPr>
        <sz val="9"/>
        <color rgb="FF000000"/>
        <rFont val="ＭＳ ゴシック"/>
        <family val="3"/>
        <charset val="128"/>
      </rPr>
      <t>011-585-5113
(011-585-5120)</t>
    </r>
  </si>
  <si>
    <r>
      <rPr>
        <sz val="9"/>
        <color rgb="FF000000"/>
        <rFont val="ＭＳ Ｐゴシック"/>
        <family val="3"/>
        <charset val="128"/>
      </rPr>
      <t>( 訪看23 )第    560 号
( 訪看25 )第    646 号</t>
    </r>
  </si>
  <si>
    <r>
      <rPr>
        <sz val="9"/>
        <color rgb="FF000000"/>
        <rFont val="ＭＳ Ｐゴシック"/>
        <family val="3"/>
        <charset val="128"/>
      </rPr>
      <t>平成30年 9月 1日
平成30年 9月 1日</t>
    </r>
  </si>
  <si>
    <t>32</t>
  </si>
  <si>
    <t>01,9062,5</t>
  </si>
  <si>
    <r>
      <rPr>
        <sz val="9"/>
        <color rgb="FF000000"/>
        <rFont val="ＭＳ ゴシック"/>
        <family val="3"/>
        <charset val="128"/>
      </rPr>
      <t>一般社団法人療養生活支援協議会
訪問看護ステーションあかり</t>
    </r>
  </si>
  <si>
    <r>
      <rPr>
        <sz val="9"/>
        <color rgb="FF000000"/>
        <rFont val="ＭＳ ゴシック"/>
        <family val="3"/>
        <charset val="128"/>
      </rPr>
      <t>〒064－0809
札幌市中央区南九条西３丁目１０－９７札幌ＫＳビル４階</t>
    </r>
  </si>
  <si>
    <r>
      <rPr>
        <sz val="9"/>
        <color rgb="FF000000"/>
        <rFont val="ＭＳ ゴシック"/>
        <family val="3"/>
        <charset val="128"/>
      </rPr>
      <t>011-511-6672
(011-522-2289)</t>
    </r>
  </si>
  <si>
    <r>
      <rPr>
        <sz val="9"/>
        <color rgb="FF000000"/>
        <rFont val="ＭＳ Ｐゴシック"/>
        <family val="3"/>
        <charset val="128"/>
      </rPr>
      <t>( 訪看10 )第    295 号
( 訪看23 )第    526 号
( 訪看25 )第    615 号</t>
    </r>
  </si>
  <si>
    <r>
      <rPr>
        <sz val="9"/>
        <color rgb="FF000000"/>
        <rFont val="ＭＳ Ｐゴシック"/>
        <family val="3"/>
        <charset val="128"/>
      </rPr>
      <t>令和 3年12月 1日
平成30年 6月 1日
平成30年 6月 1日</t>
    </r>
  </si>
  <si>
    <t>33</t>
  </si>
  <si>
    <t>01,9063,3</t>
  </si>
  <si>
    <r>
      <rPr>
        <sz val="9"/>
        <color rgb="FF000000"/>
        <rFont val="ＭＳ ゴシック"/>
        <family val="3"/>
        <charset val="128"/>
      </rPr>
      <t>株式会社Ａ＆Ｎ
訪問看護ステーションはる</t>
    </r>
  </si>
  <si>
    <r>
      <rPr>
        <sz val="9"/>
        <color rgb="FF000000"/>
        <rFont val="ＭＳ ゴシック"/>
        <family val="3"/>
        <charset val="128"/>
      </rPr>
      <t>〒064－0927
札幌市中央区南二十七条西１１丁目１番２５号レジデンス南２７条２０５号室</t>
    </r>
  </si>
  <si>
    <r>
      <rPr>
        <sz val="9"/>
        <color rgb="FF000000"/>
        <rFont val="ＭＳ ゴシック"/>
        <family val="3"/>
        <charset val="128"/>
      </rPr>
      <t xml:space="preserve">090-9433-7508
</t>
    </r>
  </si>
  <si>
    <r>
      <rPr>
        <sz val="9"/>
        <color rgb="FF000000"/>
        <rFont val="ＭＳ Ｐゴシック"/>
        <family val="3"/>
        <charset val="128"/>
      </rPr>
      <t>( 訪看23 )第    536 号
( 訪看25 )第    622 号</t>
    </r>
  </si>
  <si>
    <r>
      <rPr>
        <sz val="9"/>
        <color rgb="FF000000"/>
        <rFont val="ＭＳ Ｐゴシック"/>
        <family val="3"/>
        <charset val="128"/>
      </rPr>
      <t>平成30年 5月 1日
平成30年 5月 1日</t>
    </r>
  </si>
  <si>
    <t>34</t>
  </si>
  <si>
    <t>01,9065,8</t>
  </si>
  <si>
    <r>
      <rPr>
        <sz val="9"/>
        <color rgb="FF000000"/>
        <rFont val="ＭＳ ゴシック"/>
        <family val="3"/>
        <charset val="128"/>
      </rPr>
      <t>ＳＯＭＰＯケア株式会社
ＳＯＭＰＯケア　苗穂　訪問看護</t>
    </r>
  </si>
  <si>
    <r>
      <rPr>
        <sz val="9"/>
        <color rgb="FF000000"/>
        <rFont val="ＭＳ ゴシック"/>
        <family val="3"/>
        <charset val="128"/>
      </rPr>
      <t>〒060－0032
札幌市中央区北二条東１３丁目１番２号</t>
    </r>
  </si>
  <si>
    <r>
      <rPr>
        <sz val="9"/>
        <color rgb="FF000000"/>
        <rFont val="ＭＳ ゴシック"/>
        <family val="3"/>
        <charset val="128"/>
      </rPr>
      <t>011-252-7015
(011-210-5070)</t>
    </r>
  </si>
  <si>
    <r>
      <rPr>
        <sz val="9"/>
        <color rgb="FF000000"/>
        <rFont val="ＭＳ Ｐゴシック"/>
        <family val="3"/>
        <charset val="128"/>
      </rPr>
      <t>( 訪看10 )第    301 号
( 訪看23 )第    539 号
( 訪看25 )第    624 号
( 訪看27 )第     97 号</t>
    </r>
  </si>
  <si>
    <r>
      <rPr>
        <sz val="9"/>
        <color rgb="FF000000"/>
        <rFont val="ＭＳ Ｐゴシック"/>
        <family val="3"/>
        <charset val="128"/>
      </rPr>
      <t>令和 3年 1月 1日
令和 2年 5月 1日
平成30年 7月 1日
平成30年 7月 1日</t>
    </r>
  </si>
  <si>
    <t>35</t>
  </si>
  <si>
    <t>01,9066,6</t>
  </si>
  <si>
    <r>
      <rPr>
        <sz val="9"/>
        <color rgb="FF000000"/>
        <rFont val="ＭＳ ゴシック"/>
        <family val="3"/>
        <charset val="128"/>
      </rPr>
      <t>医療法人渓仁会
医療法人渓仁会　訪問看護ステーション　そうえん</t>
    </r>
  </si>
  <si>
    <r>
      <rPr>
        <sz val="9"/>
        <color rgb="FF000000"/>
        <rFont val="ＭＳ ゴシック"/>
        <family val="3"/>
        <charset val="128"/>
      </rPr>
      <t>〒060－0010
札幌市中央区北十条西１７丁目１－４</t>
    </r>
  </si>
  <si>
    <r>
      <rPr>
        <sz val="9"/>
        <color rgb="FF000000"/>
        <rFont val="ＭＳ ゴシック"/>
        <family val="3"/>
        <charset val="128"/>
      </rPr>
      <t>011-640-7012
(011-640-5083)</t>
    </r>
  </si>
  <si>
    <r>
      <rPr>
        <sz val="9"/>
        <color rgb="FF000000"/>
        <rFont val="ＭＳ Ｐゴシック"/>
        <family val="3"/>
        <charset val="128"/>
      </rPr>
      <t>( 訪看10 )第    393 号
( 訪看23 )第    555 号
( 訪看25 )第    642 号
( 訪看27 )第    166 号</t>
    </r>
  </si>
  <si>
    <r>
      <rPr>
        <sz val="9"/>
        <color rgb="FF000000"/>
        <rFont val="ＭＳ Ｐゴシック"/>
        <family val="3"/>
        <charset val="128"/>
      </rPr>
      <t>令和元年 7月 1日
平成30年 8月 1日
平成30年 8月 1日
令和元年 7月 1日</t>
    </r>
  </si>
  <si>
    <t>36</t>
  </si>
  <si>
    <t>01,9069,0</t>
  </si>
  <si>
    <r>
      <rPr>
        <sz val="9"/>
        <color rgb="FF000000"/>
        <rFont val="ＭＳ ゴシック"/>
        <family val="3"/>
        <charset val="128"/>
      </rPr>
      <t>株式会社ライフデザイン
ライフデザイン　訪問看護</t>
    </r>
  </si>
  <si>
    <r>
      <rPr>
        <sz val="9"/>
        <color rgb="FF000000"/>
        <rFont val="ＭＳ ゴシック"/>
        <family val="3"/>
        <charset val="128"/>
      </rPr>
      <t>〒060－0005
札幌市中央区北五条西１０丁目６－１</t>
    </r>
  </si>
  <si>
    <r>
      <rPr>
        <sz val="9"/>
        <color rgb="FF000000"/>
        <rFont val="ＭＳ ゴシック"/>
        <family val="3"/>
        <charset val="128"/>
      </rPr>
      <t>011-211-4620
(011-211-4630)</t>
    </r>
  </si>
  <si>
    <r>
      <rPr>
        <sz val="9"/>
        <color rgb="FF000000"/>
        <rFont val="ＭＳ Ｐゴシック"/>
        <family val="3"/>
        <charset val="128"/>
      </rPr>
      <t>( 訪看23 )第    572 号
( 訪看25 )第    657 号</t>
    </r>
  </si>
  <si>
    <r>
      <rPr>
        <sz val="9"/>
        <color rgb="FF000000"/>
        <rFont val="ＭＳ Ｐゴシック"/>
        <family val="3"/>
        <charset val="128"/>
      </rPr>
      <t>平成30年12月 1日
平成30年12月 1日</t>
    </r>
  </si>
  <si>
    <t>37</t>
  </si>
  <si>
    <t>01,9070,8</t>
  </si>
  <si>
    <r>
      <rPr>
        <sz val="9"/>
        <color rgb="FF000000"/>
        <rFont val="ＭＳ ゴシック"/>
        <family val="3"/>
        <charset val="128"/>
      </rPr>
      <t>株式会社ヒューマンインプリンク
訪問看護サービス　クオン</t>
    </r>
  </si>
  <si>
    <r>
      <rPr>
        <sz val="9"/>
        <color rgb="FF000000"/>
        <rFont val="ＭＳ ゴシック"/>
        <family val="3"/>
        <charset val="128"/>
      </rPr>
      <t>〒060－0002
札幌市中央区北二条西２丁目７番地第２カミヤマビル５F</t>
    </r>
  </si>
  <si>
    <r>
      <rPr>
        <sz val="9"/>
        <color rgb="FF000000"/>
        <rFont val="ＭＳ ゴシック"/>
        <family val="3"/>
        <charset val="128"/>
      </rPr>
      <t>011-211-8090
(011-219-1704)</t>
    </r>
  </si>
  <si>
    <r>
      <rPr>
        <sz val="9"/>
        <color rgb="FF000000"/>
        <rFont val="ＭＳ Ｐゴシック"/>
        <family val="3"/>
        <charset val="128"/>
      </rPr>
      <t>( 訪看10 )第    399 号
( 訪看23 )第    602 号
( 訪看25 )第    676 号
( 訪看27 )第    163 号
( 訪看28 )第     93 号</t>
    </r>
  </si>
  <si>
    <r>
      <rPr>
        <sz val="9"/>
        <color rgb="FF000000"/>
        <rFont val="ＭＳ Ｐゴシック"/>
        <family val="3"/>
        <charset val="128"/>
      </rPr>
      <t>令和 3年12月 1日
令和元年 5月 1日
令和元年 5月 1日
令和元年 5月 1日
令和元年 5月 1日</t>
    </r>
  </si>
  <si>
    <t>38</t>
  </si>
  <si>
    <t>01,9072,4</t>
  </si>
  <si>
    <r>
      <rPr>
        <sz val="9"/>
        <color rgb="FF000000"/>
        <rFont val="ＭＳ ゴシック"/>
        <family val="3"/>
        <charset val="128"/>
      </rPr>
      <t>株式会社ゴキヤ
旅する訪問看護ステーション</t>
    </r>
  </si>
  <si>
    <r>
      <rPr>
        <sz val="9"/>
        <color rgb="FF000000"/>
        <rFont val="ＭＳ ゴシック"/>
        <family val="3"/>
        <charset val="128"/>
      </rPr>
      <t>〒064－0914
札幌市中央区南十四条西９丁目３番４１－２０１号</t>
    </r>
  </si>
  <si>
    <r>
      <rPr>
        <sz val="9"/>
        <color rgb="FF000000"/>
        <rFont val="ＭＳ ゴシック"/>
        <family val="3"/>
        <charset val="128"/>
      </rPr>
      <t>011-200-9777
(011-200-9769)</t>
    </r>
  </si>
  <si>
    <r>
      <rPr>
        <sz val="9"/>
        <color rgb="FF000000"/>
        <rFont val="ＭＳ Ｐゴシック"/>
        <family val="3"/>
        <charset val="128"/>
      </rPr>
      <t>( 訪看23 )第    757 号
( 訪看25 )第    831 号
( 訪看26 )第     42 号</t>
    </r>
  </si>
  <si>
    <r>
      <rPr>
        <sz val="9"/>
        <color rgb="FF000000"/>
        <rFont val="ＭＳ Ｐゴシック"/>
        <family val="3"/>
        <charset val="128"/>
      </rPr>
      <t>令和 3年12月 1日
令和 3年12月 1日
令和 5年 3月 1日</t>
    </r>
  </si>
  <si>
    <t>39</t>
  </si>
  <si>
    <t>01,9073,2</t>
  </si>
  <si>
    <r>
      <rPr>
        <sz val="9"/>
        <color rgb="FF000000"/>
        <rFont val="ＭＳ ゴシック"/>
        <family val="3"/>
        <charset val="128"/>
      </rPr>
      <t>株式会社メディカルシャトー
訪問看護リハビリステーション白ゆり中央</t>
    </r>
  </si>
  <si>
    <r>
      <rPr>
        <sz val="9"/>
        <color rgb="FF000000"/>
        <rFont val="ＭＳ ゴシック"/>
        <family val="3"/>
        <charset val="128"/>
      </rPr>
      <t>〒064－0809
札幌市中央区南九条西７丁目１－１８</t>
    </r>
  </si>
  <si>
    <r>
      <rPr>
        <sz val="9"/>
        <color rgb="FF000000"/>
        <rFont val="ＭＳ ゴシック"/>
        <family val="3"/>
        <charset val="128"/>
      </rPr>
      <t>011-522-5395
(011-522-5396)</t>
    </r>
  </si>
  <si>
    <r>
      <rPr>
        <sz val="9"/>
        <color rgb="FF000000"/>
        <rFont val="ＭＳ Ｐゴシック"/>
        <family val="3"/>
        <charset val="128"/>
      </rPr>
      <t>( 訪看23 )第    641 号
( 訪看25 )第    715 号</t>
    </r>
  </si>
  <si>
    <r>
      <rPr>
        <sz val="9"/>
        <color rgb="FF000000"/>
        <rFont val="ＭＳ Ｐゴシック"/>
        <family val="3"/>
        <charset val="128"/>
      </rPr>
      <t>令和 2年 2月 1日
令和 2年 2月 1日</t>
    </r>
  </si>
  <si>
    <t>40</t>
  </si>
  <si>
    <t>01,9074,0</t>
  </si>
  <si>
    <r>
      <rPr>
        <sz val="9"/>
        <color rgb="FF000000"/>
        <rFont val="ＭＳ ゴシック"/>
        <family val="3"/>
        <charset val="128"/>
      </rPr>
      <t>医療法人社団正心会
岡本病院訪問看護ステーション</t>
    </r>
  </si>
  <si>
    <r>
      <rPr>
        <sz val="9"/>
        <color rgb="FF000000"/>
        <rFont val="ＭＳ ゴシック"/>
        <family val="3"/>
        <charset val="128"/>
      </rPr>
      <t>〒060－0007
札幌市中央区北七条西２５丁目３－１０－５０１カーサフォレスト北円山</t>
    </r>
  </si>
  <si>
    <r>
      <rPr>
        <sz val="9"/>
        <color rgb="FF000000"/>
        <rFont val="ＭＳ ゴシック"/>
        <family val="3"/>
        <charset val="128"/>
      </rPr>
      <t>011-699-6003
(011-699-6004)</t>
    </r>
  </si>
  <si>
    <r>
      <rPr>
        <sz val="9"/>
        <color rgb="FF000000"/>
        <rFont val="ＭＳ Ｐゴシック"/>
        <family val="3"/>
        <charset val="128"/>
      </rPr>
      <t>( 訪看10 )第    421 号</t>
    </r>
  </si>
  <si>
    <r>
      <rPr>
        <sz val="9"/>
        <color rgb="FF000000"/>
        <rFont val="ＭＳ Ｐゴシック"/>
        <family val="3"/>
        <charset val="128"/>
      </rPr>
      <t>令和 4年 1月 1日</t>
    </r>
  </si>
  <si>
    <t>41</t>
  </si>
  <si>
    <t>01,9075,7</t>
  </si>
  <si>
    <r>
      <rPr>
        <sz val="9"/>
        <color rgb="FF000000"/>
        <rFont val="ＭＳ ゴシック"/>
        <family val="3"/>
        <charset val="128"/>
      </rPr>
      <t>株式会社アークトゥルスジャパン
訪問看護ステーション　ゆいまーる</t>
    </r>
  </si>
  <si>
    <r>
      <rPr>
        <sz val="9"/>
        <color rgb="FF000000"/>
        <rFont val="ＭＳ ゴシック"/>
        <family val="3"/>
        <charset val="128"/>
      </rPr>
      <t>〒064－0808
札幌市中央区南八条西９丁目７５４番地山本ビル２Ｆ</t>
    </r>
  </si>
  <si>
    <r>
      <rPr>
        <sz val="9"/>
        <color rgb="FF000000"/>
        <rFont val="ＭＳ ゴシック"/>
        <family val="3"/>
        <charset val="128"/>
      </rPr>
      <t>011-530-0700
(011-530-0710)</t>
    </r>
  </si>
  <si>
    <r>
      <rPr>
        <sz val="9"/>
        <color rgb="FF000000"/>
        <rFont val="ＭＳ Ｐゴシック"/>
        <family val="3"/>
        <charset val="128"/>
      </rPr>
      <t>( 訪看10 )第    453 号
( 訪看23 )第    667 号
( 訪看25 )第    740 号
( 訪看27 )第    201 号
( 訪看28 )第    123 号</t>
    </r>
  </si>
  <si>
    <r>
      <rPr>
        <sz val="9"/>
        <color rgb="FF000000"/>
        <rFont val="ＭＳ Ｐゴシック"/>
        <family val="3"/>
        <charset val="128"/>
      </rPr>
      <t>令和 3年 1月 1日
令和 2年 4月 1日
令和 2年 4月 1日
令和 3年 1月 1日
令和 3年 1月 1日</t>
    </r>
  </si>
  <si>
    <t>42</t>
  </si>
  <si>
    <t>01,9076,5</t>
  </si>
  <si>
    <r>
      <rPr>
        <sz val="9"/>
        <color rgb="FF000000"/>
        <rFont val="ＭＳ ゴシック"/>
        <family val="3"/>
        <charset val="128"/>
      </rPr>
      <t>株式会社進幸
訪問看護ステーション　Ｇｒｏｗｔｈ</t>
    </r>
  </si>
  <si>
    <r>
      <rPr>
        <sz val="9"/>
        <color rgb="FF000000"/>
        <rFont val="ＭＳ ゴシック"/>
        <family val="3"/>
        <charset val="128"/>
      </rPr>
      <t>〒060－0063
札幌市中央区南三条西２丁目１－１Ｈ＆Ｂプラザ７階</t>
    </r>
  </si>
  <si>
    <r>
      <rPr>
        <sz val="9"/>
        <color rgb="FF000000"/>
        <rFont val="ＭＳ ゴシック"/>
        <family val="3"/>
        <charset val="128"/>
      </rPr>
      <t>011-213-0919
(011-213-1018)</t>
    </r>
  </si>
  <si>
    <r>
      <rPr>
        <sz val="9"/>
        <color rgb="FF000000"/>
        <rFont val="ＭＳ Ｐゴシック"/>
        <family val="3"/>
        <charset val="128"/>
      </rPr>
      <t>( 訪看10 )第    483 号
( 訪看23 )第    663 号
( 訪看25 )第    736 号
( 訪看27 )第    218 号</t>
    </r>
  </si>
  <si>
    <r>
      <rPr>
        <sz val="9"/>
        <color rgb="FF000000"/>
        <rFont val="ＭＳ Ｐゴシック"/>
        <family val="3"/>
        <charset val="128"/>
      </rPr>
      <t>令和 3年 7月 1日
令和 2年 4月 1日
令和 2年 4月 1日
令和 3年 7月 1日</t>
    </r>
  </si>
  <si>
    <t>43</t>
  </si>
  <si>
    <t>01,9077,3</t>
  </si>
  <si>
    <r>
      <rPr>
        <sz val="9"/>
        <color rgb="FF000000"/>
        <rFont val="ＭＳ ゴシック"/>
        <family val="3"/>
        <charset val="128"/>
      </rPr>
      <t>株式会社Ａ＆Ｎ
訪問看護ステーションめぐみ</t>
    </r>
  </si>
  <si>
    <r>
      <rPr>
        <sz val="9"/>
        <color rgb="FF000000"/>
        <rFont val="ＭＳ ゴシック"/>
        <family val="3"/>
        <charset val="128"/>
      </rPr>
      <t>〒064－0928
札幌市中央区南二十八条西１２丁目２－３１ベルコリーヌ尚志館１０３号室</t>
    </r>
  </si>
  <si>
    <r>
      <rPr>
        <sz val="9"/>
        <color rgb="FF000000"/>
        <rFont val="ＭＳ ゴシック"/>
        <family val="3"/>
        <charset val="128"/>
      </rPr>
      <t>080-4502-7542
(011-837-0013)</t>
    </r>
  </si>
  <si>
    <r>
      <rPr>
        <sz val="9"/>
        <color rgb="FF000000"/>
        <rFont val="ＭＳ Ｐゴシック"/>
        <family val="3"/>
        <charset val="128"/>
      </rPr>
      <t>( 訪看23 )第    668 号
( 訪看25 )第    741 号</t>
    </r>
  </si>
  <si>
    <r>
      <rPr>
        <sz val="9"/>
        <color rgb="FF000000"/>
        <rFont val="ＭＳ Ｐゴシック"/>
        <family val="3"/>
        <charset val="128"/>
      </rPr>
      <t>令和 2年 4月 1日
令和 2年 4月 1日</t>
    </r>
  </si>
  <si>
    <t>44</t>
  </si>
  <si>
    <t>01,9078,1</t>
  </si>
  <si>
    <r>
      <rPr>
        <sz val="9"/>
        <color rgb="FF000000"/>
        <rFont val="ＭＳ ゴシック"/>
        <family val="3"/>
        <charset val="128"/>
      </rPr>
      <t>株式会社ノースヘルスケアサポート
訪問看護さくらテラス山鼻</t>
    </r>
  </si>
  <si>
    <r>
      <rPr>
        <sz val="9"/>
        <color rgb="FF000000"/>
        <rFont val="ＭＳ ゴシック"/>
        <family val="3"/>
        <charset val="128"/>
      </rPr>
      <t>〒064－0918
札幌市中央区南十八条西１３丁目２－５０</t>
    </r>
  </si>
  <si>
    <r>
      <rPr>
        <sz val="9"/>
        <color rgb="FF000000"/>
        <rFont val="ＭＳ ゴシック"/>
        <family val="3"/>
        <charset val="128"/>
      </rPr>
      <t>011-596-8284
(011-520-5005)</t>
    </r>
  </si>
  <si>
    <r>
      <rPr>
        <sz val="9"/>
        <color rgb="FF000000"/>
        <rFont val="ＭＳ Ｐゴシック"/>
        <family val="3"/>
        <charset val="128"/>
      </rPr>
      <t>( 訪看10 )第    423 号
( 訪看23 )第    666 号
( 訪看25 )第    739 号
( 訪看27 )第    183 号
( 訪看28 )第    109 号</t>
    </r>
  </si>
  <si>
    <r>
      <rPr>
        <sz val="9"/>
        <color rgb="FF000000"/>
        <rFont val="ＭＳ Ｐゴシック"/>
        <family val="3"/>
        <charset val="128"/>
      </rPr>
      <t>令和 4年 1月 1日
令和 2年 4月 1日
令和 2年 4月 1日
令和 2年 4月 1日
令和 2年 4月 1日</t>
    </r>
  </si>
  <si>
    <t>45</t>
  </si>
  <si>
    <t>01,9079,9</t>
  </si>
  <si>
    <r>
      <rPr>
        <sz val="9"/>
        <color rgb="FF000000"/>
        <rFont val="ＭＳ ゴシック"/>
        <family val="3"/>
        <charset val="128"/>
      </rPr>
      <t>ブルー・ケア株式会社
訪問看護ステーション　ブルースター北円山</t>
    </r>
  </si>
  <si>
    <r>
      <rPr>
        <sz val="9"/>
        <color rgb="FF000000"/>
        <rFont val="ＭＳ ゴシック"/>
        <family val="3"/>
        <charset val="128"/>
      </rPr>
      <t>〒060－0011
札幌市中央区北十一条西２４丁目１番２０号</t>
    </r>
  </si>
  <si>
    <r>
      <rPr>
        <sz val="9"/>
        <color rgb="FF000000"/>
        <rFont val="ＭＳ ゴシック"/>
        <family val="3"/>
        <charset val="128"/>
      </rPr>
      <t>011-215-8890
(011-215-8891)</t>
    </r>
  </si>
  <si>
    <r>
      <rPr>
        <sz val="9"/>
        <color rgb="FF000000"/>
        <rFont val="ＭＳ Ｐゴシック"/>
        <family val="3"/>
        <charset val="128"/>
      </rPr>
      <t>( 訪看10 )第    454 号
( 訪看23 )第    687 号
( 訪看25 )第    759 号
( 訪看27 )第    198 号
( 訪看28 )第    120 号</t>
    </r>
  </si>
  <si>
    <r>
      <rPr>
        <sz val="9"/>
        <color rgb="FF000000"/>
        <rFont val="ＭＳ Ｐゴシック"/>
        <family val="3"/>
        <charset val="128"/>
      </rPr>
      <t>令和 3年 2月 1日
令和 2年 9月 1日
令和 2年 9月 1日
令和 3年 1月 1日
令和 3年 1月 1日</t>
    </r>
  </si>
  <si>
    <t>46</t>
  </si>
  <si>
    <t>01,9081,5</t>
  </si>
  <si>
    <r>
      <rPr>
        <sz val="9"/>
        <color rgb="FF000000"/>
        <rFont val="ＭＳ ゴシック"/>
        <family val="3"/>
        <charset val="128"/>
      </rPr>
      <t>株式会社Ｊｅｗｅｌｒｙ　Ｂｅｌｌｅ
ここあい訪問看護ステーション</t>
    </r>
  </si>
  <si>
    <r>
      <rPr>
        <sz val="9"/>
        <color rgb="FF000000"/>
        <rFont val="ＭＳ ゴシック"/>
        <family val="3"/>
        <charset val="128"/>
      </rPr>
      <t>〒065－0028
札幌市東区北二十八条東９丁目３－３ポラリスビル２階</t>
    </r>
  </si>
  <si>
    <r>
      <rPr>
        <sz val="9"/>
        <color rgb="FF000000"/>
        <rFont val="ＭＳ ゴシック"/>
        <family val="3"/>
        <charset val="128"/>
      </rPr>
      <t xml:space="preserve">011-211-4296
</t>
    </r>
  </si>
  <si>
    <r>
      <rPr>
        <sz val="9"/>
        <color rgb="FF000000"/>
        <rFont val="ＭＳ Ｐゴシック"/>
        <family val="3"/>
        <charset val="128"/>
      </rPr>
      <t>( 訪看10 )第    478 号
( 訪看23 )第    703 号
( 訪看25 )第    776 号
( 訪看27 )第    216 号
( 訪看28 )第    135 号</t>
    </r>
  </si>
  <si>
    <r>
      <rPr>
        <sz val="9"/>
        <color rgb="FF000000"/>
        <rFont val="ＭＳ Ｐゴシック"/>
        <family val="3"/>
        <charset val="128"/>
      </rPr>
      <t>令和 4年 1月 1日
令和 2年12月 1日
令和 2年12月 1日
令和 3年 7月 1日
令和 3年 7月 1日</t>
    </r>
  </si>
  <si>
    <t>47</t>
  </si>
  <si>
    <t>01,9082,3</t>
  </si>
  <si>
    <r>
      <rPr>
        <sz val="9"/>
        <color rgb="FF000000"/>
        <rFont val="ＭＳ ゴシック"/>
        <family val="3"/>
        <charset val="128"/>
      </rPr>
      <t>株式会社インティメイト
エイド訪問看護ステーション札幌</t>
    </r>
  </si>
  <si>
    <r>
      <rPr>
        <sz val="9"/>
        <color rgb="FF000000"/>
        <rFont val="ＭＳ ゴシック"/>
        <family val="3"/>
        <charset val="128"/>
      </rPr>
      <t>〒060－0061
札幌市中央区南一条西１９丁目１－２５２ＫＮ南１条マンション８０３号室</t>
    </r>
  </si>
  <si>
    <r>
      <rPr>
        <sz val="9"/>
        <color rgb="FF000000"/>
        <rFont val="ＭＳ ゴシック"/>
        <family val="3"/>
        <charset val="128"/>
      </rPr>
      <t>011-596-9078
(011-596-9079)</t>
    </r>
  </si>
  <si>
    <r>
      <rPr>
        <sz val="9"/>
        <color rgb="FF000000"/>
        <rFont val="ＭＳ Ｐゴシック"/>
        <family val="3"/>
        <charset val="128"/>
      </rPr>
      <t>( 訪看10 )第    435 号
( 訪看23 )第    688 号
( 訪看25 )第    760 号
( 訪看27 )第    188 号
( 訪看28 )第    113 号</t>
    </r>
  </si>
  <si>
    <r>
      <rPr>
        <sz val="9"/>
        <color rgb="FF000000"/>
        <rFont val="ＭＳ Ｐゴシック"/>
        <family val="3"/>
        <charset val="128"/>
      </rPr>
      <t>令和 3年11月 1日
令和 2年 9月 1日
令和 2年 9月 1日
令和 2年 9月 1日
令和 2年 9月 1日</t>
    </r>
  </si>
  <si>
    <t>48</t>
  </si>
  <si>
    <t>01,9083,1</t>
  </si>
  <si>
    <r>
      <rPr>
        <sz val="9"/>
        <color rgb="FF000000"/>
        <rFont val="ＭＳ ゴシック"/>
        <family val="3"/>
        <charset val="128"/>
      </rPr>
      <t>株式会社Ｈｕｍａｎ－ｓｙｓｔｅｍ　Ｊａｐａｎ
訪問看護ステーション　フルハウス</t>
    </r>
  </si>
  <si>
    <r>
      <rPr>
        <sz val="9"/>
        <color rgb="FF000000"/>
        <rFont val="ＭＳ ゴシック"/>
        <family val="3"/>
        <charset val="128"/>
      </rPr>
      <t>〒064－0920
札幌市中央区南二十条西１６丁目２－１</t>
    </r>
  </si>
  <si>
    <r>
      <rPr>
        <sz val="9"/>
        <color rgb="FF000000"/>
        <rFont val="ＭＳ ゴシック"/>
        <family val="3"/>
        <charset val="128"/>
      </rPr>
      <t>011-533-2002
(011-533-2003)</t>
    </r>
  </si>
  <si>
    <r>
      <rPr>
        <sz val="9"/>
        <color rgb="FF000000"/>
        <rFont val="ＭＳ Ｐゴシック"/>
        <family val="3"/>
        <charset val="128"/>
      </rPr>
      <t>( 訪看10 )第    492 号</t>
    </r>
  </si>
  <si>
    <t>49</t>
  </si>
  <si>
    <t>01,9084,9</t>
  </si>
  <si>
    <r>
      <rPr>
        <sz val="9"/>
        <color rgb="FF000000"/>
        <rFont val="ＭＳ ゴシック"/>
        <family val="3"/>
        <charset val="128"/>
      </rPr>
      <t>株式会社リビングプラットフォームケア
ライブラリ札幌訪問看護ステーション</t>
    </r>
  </si>
  <si>
    <r>
      <rPr>
        <sz val="9"/>
        <color rgb="FF000000"/>
        <rFont val="ＭＳ ゴシック"/>
        <family val="3"/>
        <charset val="128"/>
      </rPr>
      <t>〒064－0803
札幌市中央区南三条西２０丁目２－７キャスルウェスト２０－１０１号室</t>
    </r>
  </si>
  <si>
    <r>
      <rPr>
        <sz val="9"/>
        <color rgb="FF000000"/>
        <rFont val="ＭＳ Ｐゴシック"/>
        <family val="3"/>
        <charset val="128"/>
      </rPr>
      <t>( 訪看10 )第    526 号
( 訪看23 )第    705 号
( 訪看25 )第    778 号</t>
    </r>
  </si>
  <si>
    <r>
      <rPr>
        <sz val="9"/>
        <color rgb="FF000000"/>
        <rFont val="ＭＳ Ｐゴシック"/>
        <family val="3"/>
        <charset val="128"/>
      </rPr>
      <t>令和 4年 8月 1日
令和 3年 1月 1日
令和 3年 1月 1日</t>
    </r>
  </si>
  <si>
    <t>50</t>
  </si>
  <si>
    <t>01,9085,6</t>
  </si>
  <si>
    <r>
      <rPr>
        <sz val="9"/>
        <color rgb="FF000000"/>
        <rFont val="ＭＳ ゴシック"/>
        <family val="3"/>
        <charset val="128"/>
      </rPr>
      <t>株式会社ＬＩＦＥ
ライフ訪問看護ステーション</t>
    </r>
  </si>
  <si>
    <r>
      <rPr>
        <sz val="9"/>
        <color rgb="FF000000"/>
        <rFont val="ＭＳ ゴシック"/>
        <family val="3"/>
        <charset val="128"/>
      </rPr>
      <t>〒064－0810
札幌市中央区南十条西１５丁目１－１６さいとうスタジオコート３０２</t>
    </r>
  </si>
  <si>
    <r>
      <rPr>
        <sz val="9"/>
        <color rgb="FF000000"/>
        <rFont val="ＭＳ ゴシック"/>
        <family val="3"/>
        <charset val="128"/>
      </rPr>
      <t>011-531-0667
(011-351-2909)</t>
    </r>
  </si>
  <si>
    <r>
      <rPr>
        <sz val="9"/>
        <color rgb="FF000000"/>
        <rFont val="ＭＳ Ｐゴシック"/>
        <family val="3"/>
        <charset val="128"/>
      </rPr>
      <t>( 訪看23 )第    741 号
( 訪看25 )第    814 号</t>
    </r>
  </si>
  <si>
    <r>
      <rPr>
        <sz val="9"/>
        <color rgb="FF000000"/>
        <rFont val="ＭＳ Ｐゴシック"/>
        <family val="3"/>
        <charset val="128"/>
      </rPr>
      <t>令和 3年 8月 1日
令和 3年 8月 1日</t>
    </r>
  </si>
  <si>
    <t>51</t>
  </si>
  <si>
    <t>01,9086,4</t>
  </si>
  <si>
    <r>
      <rPr>
        <sz val="9"/>
        <color rgb="FF000000"/>
        <rFont val="ＭＳ ゴシック"/>
        <family val="3"/>
        <charset val="128"/>
      </rPr>
      <t>特定非営利活動法人ソルウェイズ
訪問看護ステーション　あみえる</t>
    </r>
  </si>
  <si>
    <r>
      <rPr>
        <sz val="9"/>
        <color rgb="FF000000"/>
        <rFont val="ＭＳ ゴシック"/>
        <family val="3"/>
        <charset val="128"/>
      </rPr>
      <t>〒001－0909
札幌市北区新琴似九条５丁目３－６－１０２</t>
    </r>
  </si>
  <si>
    <r>
      <rPr>
        <sz val="9"/>
        <color rgb="FF000000"/>
        <rFont val="ＭＳ ゴシック"/>
        <family val="3"/>
        <charset val="128"/>
      </rPr>
      <t>011-500-2871
(011-500-2871)</t>
    </r>
  </si>
  <si>
    <r>
      <rPr>
        <sz val="9"/>
        <color rgb="FF000000"/>
        <rFont val="ＭＳ Ｐゴシック"/>
        <family val="3"/>
        <charset val="128"/>
      </rPr>
      <t>( 訪看23 )第    728 号
( 訪看25 )第    800 号</t>
    </r>
  </si>
  <si>
    <r>
      <rPr>
        <sz val="9"/>
        <color rgb="FF000000"/>
        <rFont val="ＭＳ Ｐゴシック"/>
        <family val="3"/>
        <charset val="128"/>
      </rPr>
      <t>令和 3年 6月 1日
令和 3年 6月 1日</t>
    </r>
  </si>
  <si>
    <t>52</t>
  </si>
  <si>
    <t>01,9087,2</t>
  </si>
  <si>
    <r>
      <rPr>
        <sz val="9"/>
        <color rgb="FF000000"/>
        <rFont val="ＭＳ ゴシック"/>
        <family val="3"/>
        <charset val="128"/>
      </rPr>
      <t>ウイズワン株式会社
札幌椿看護ステーション</t>
    </r>
  </si>
  <si>
    <r>
      <rPr>
        <sz val="9"/>
        <color rgb="FF000000"/>
        <rFont val="ＭＳ ゴシック"/>
        <family val="3"/>
        <charset val="128"/>
      </rPr>
      <t>〒064－0806
札幌市中央区南六条西１１丁目１２８４番２７号</t>
    </r>
  </si>
  <si>
    <r>
      <rPr>
        <sz val="9"/>
        <color rgb="FF000000"/>
        <rFont val="ＭＳ ゴシック"/>
        <family val="3"/>
        <charset val="128"/>
      </rPr>
      <t>011-596-6713
(011-596-6718)</t>
    </r>
  </si>
  <si>
    <r>
      <rPr>
        <sz val="9"/>
        <color rgb="FF000000"/>
        <rFont val="ＭＳ Ｐゴシック"/>
        <family val="3"/>
        <charset val="128"/>
      </rPr>
      <t>( 訪看10 )第    479 号
( 訪看23 )第    735 号
( 訪看25 )第    808 号
( 訪看27 )第    217 号</t>
    </r>
  </si>
  <si>
    <r>
      <rPr>
        <sz val="9"/>
        <color rgb="FF000000"/>
        <rFont val="ＭＳ Ｐゴシック"/>
        <family val="3"/>
        <charset val="128"/>
      </rPr>
      <t>令和 3年 7月 1日
令和 3年 7月 1日
令和 3年 7月 1日
令和 3年 7月 1日</t>
    </r>
  </si>
  <si>
    <t>53</t>
  </si>
  <si>
    <t>01,9088,0</t>
  </si>
  <si>
    <r>
      <rPr>
        <sz val="9"/>
        <color rgb="FF000000"/>
        <rFont val="ＭＳ ゴシック"/>
        <family val="3"/>
        <charset val="128"/>
      </rPr>
      <t>株式会社町コム
訪問看護・リハビリテーションセンター　ななかまど中央</t>
    </r>
  </si>
  <si>
    <r>
      <rPr>
        <sz val="9"/>
        <color rgb="FF000000"/>
        <rFont val="ＭＳ ゴシック"/>
        <family val="3"/>
        <charset val="128"/>
      </rPr>
      <t>〒064－0952
札幌市中央区宮の森二条５丁目１－１３</t>
    </r>
  </si>
  <si>
    <r>
      <rPr>
        <sz val="9"/>
        <color rgb="FF000000"/>
        <rFont val="ＭＳ ゴシック"/>
        <family val="3"/>
        <charset val="128"/>
      </rPr>
      <t>011-624-6210
(011-624-6910)</t>
    </r>
  </si>
  <si>
    <r>
      <rPr>
        <sz val="9"/>
        <color rgb="FF000000"/>
        <rFont val="ＭＳ Ｐゴシック"/>
        <family val="3"/>
        <charset val="128"/>
      </rPr>
      <t>( 訪看10 )第    476 号
( 訪看23 )第    730 号
( 訪看25 )第    803 号
( 訪看27 )第    214 号
( 訪看28 )第    133 号</t>
    </r>
  </si>
  <si>
    <r>
      <rPr>
        <sz val="9"/>
        <color rgb="FF000000"/>
        <rFont val="ＭＳ Ｐゴシック"/>
        <family val="3"/>
        <charset val="128"/>
      </rPr>
      <t>令和 3年 6月 1日
令和 3年 6月 1日
令和 3年 6月 1日
令和 3年 6月 1日
令和 3年 6月 1日</t>
    </r>
  </si>
  <si>
    <t>54</t>
  </si>
  <si>
    <t>01,9089,8</t>
  </si>
  <si>
    <r>
      <rPr>
        <sz val="9"/>
        <color rgb="FF000000"/>
        <rFont val="ＭＳ ゴシック"/>
        <family val="3"/>
        <charset val="128"/>
      </rPr>
      <t>株式会社メディキッズ
プリサポ訪問看護ステーション</t>
    </r>
  </si>
  <si>
    <r>
      <rPr>
        <sz val="9"/>
        <color rgb="FF000000"/>
        <rFont val="ＭＳ ゴシック"/>
        <family val="3"/>
        <charset val="128"/>
      </rPr>
      <t>〒060－0042
札幌市中央区大通西１４丁目３－３０ラヴェーラ大通公園５０４</t>
    </r>
  </si>
  <si>
    <r>
      <rPr>
        <sz val="9"/>
        <color rgb="FF000000"/>
        <rFont val="ＭＳ ゴシック"/>
        <family val="3"/>
        <charset val="128"/>
      </rPr>
      <t xml:space="preserve">011-676-4534
</t>
    </r>
  </si>
  <si>
    <r>
      <rPr>
        <sz val="9"/>
        <color rgb="FF000000"/>
        <rFont val="ＭＳ Ｐゴシック"/>
        <family val="3"/>
        <charset val="128"/>
      </rPr>
      <t>( 訪看10 )第    472 号
( 訪看23 )第    726 号
( 訪看25 )第    798 号
( 訪看27 )第    212 号
( 訪看28 )第    131 号</t>
    </r>
  </si>
  <si>
    <t>55</t>
  </si>
  <si>
    <t>01,9090,6</t>
  </si>
  <si>
    <r>
      <rPr>
        <sz val="9"/>
        <color rgb="FF000000"/>
        <rFont val="ＭＳ ゴシック"/>
        <family val="3"/>
        <charset val="128"/>
      </rPr>
      <t>株式会社ＥＺＯ
訪問看護ステーション　えぞ</t>
    </r>
  </si>
  <si>
    <r>
      <rPr>
        <sz val="9"/>
        <color rgb="FF000000"/>
        <rFont val="ＭＳ ゴシック"/>
        <family val="3"/>
        <charset val="128"/>
      </rPr>
      <t>〒060－0062
札幌市中央区南二条西１３丁目３１９番１３号パシフィック南２条</t>
    </r>
  </si>
  <si>
    <r>
      <rPr>
        <sz val="9"/>
        <color rgb="FF000000"/>
        <rFont val="ＭＳ ゴシック"/>
        <family val="3"/>
        <charset val="128"/>
      </rPr>
      <t>011-555-6554
(011-555-6559)</t>
    </r>
  </si>
  <si>
    <r>
      <rPr>
        <sz val="9"/>
        <color rgb="FF000000"/>
        <rFont val="ＭＳ Ｐゴシック"/>
        <family val="3"/>
        <charset val="128"/>
      </rPr>
      <t>( 訪看10 )第    493 号
( 訪看23 )第    743 号
( 訪看25 )第    816 号</t>
    </r>
  </si>
  <si>
    <r>
      <rPr>
        <sz val="9"/>
        <color rgb="FF000000"/>
        <rFont val="ＭＳ Ｐゴシック"/>
        <family val="3"/>
        <charset val="128"/>
      </rPr>
      <t>令和 3年11月 1日
令和 3年 8月 1日
令和 3年 8月 1日</t>
    </r>
  </si>
  <si>
    <t>56</t>
  </si>
  <si>
    <t>01,9093,0</t>
  </si>
  <si>
    <r>
      <rPr>
        <sz val="9"/>
        <color rgb="FF000000"/>
        <rFont val="ＭＳ ゴシック"/>
        <family val="3"/>
        <charset val="128"/>
      </rPr>
      <t>プラチナ看護株式会社
ビジナすすきの</t>
    </r>
  </si>
  <si>
    <r>
      <rPr>
        <sz val="9"/>
        <color rgb="FF000000"/>
        <rFont val="ＭＳ ゴシック"/>
        <family val="3"/>
        <charset val="128"/>
      </rPr>
      <t>〒060－0055
札幌市中央区南五条東２丁目３番地モデナフィネスト１００７号室</t>
    </r>
  </si>
  <si>
    <r>
      <rPr>
        <sz val="9"/>
        <color rgb="FF000000"/>
        <rFont val="ＭＳ ゴシック"/>
        <family val="3"/>
        <charset val="128"/>
      </rPr>
      <t>011-200-0282
(011-200-0284)</t>
    </r>
  </si>
  <si>
    <r>
      <rPr>
        <sz val="9"/>
        <color rgb="FF000000"/>
        <rFont val="ＭＳ Ｐゴシック"/>
        <family val="3"/>
        <charset val="128"/>
      </rPr>
      <t>( 訪看10 )第    484 号
( 訪看23 )第    740 号
( 訪看25 )第    813 号
( 訪看27 )第    219 号
( 訪看28 )第    136 号</t>
    </r>
  </si>
  <si>
    <r>
      <rPr>
        <sz val="9"/>
        <color rgb="FF000000"/>
        <rFont val="ＭＳ Ｐゴシック"/>
        <family val="3"/>
        <charset val="128"/>
      </rPr>
      <t>令和 4年 2月 1日
令和 3年 8月 1日
令和 3年 8月 1日
令和 3年 8月 1日
令和 3年 8月 1日</t>
    </r>
  </si>
  <si>
    <t>57</t>
  </si>
  <si>
    <t>01,9094,8</t>
  </si>
  <si>
    <r>
      <rPr>
        <sz val="9"/>
        <color rgb="FF000000"/>
        <rFont val="ＭＳ ゴシック"/>
        <family val="3"/>
        <charset val="128"/>
      </rPr>
      <t>医療法人資生会
訪問看護ステーション　イースト</t>
    </r>
  </si>
  <si>
    <r>
      <rPr>
        <sz val="9"/>
        <color rgb="FF000000"/>
        <rFont val="ＭＳ ゴシック"/>
        <family val="3"/>
        <charset val="128"/>
      </rPr>
      <t>〒060－0053
札幌市中央区南三条東３丁目１３番地</t>
    </r>
  </si>
  <si>
    <r>
      <rPr>
        <sz val="9"/>
        <color rgb="FF000000"/>
        <rFont val="ＭＳ ゴシック"/>
        <family val="3"/>
        <charset val="128"/>
      </rPr>
      <t>011-222-2113
(011-222-2114)</t>
    </r>
  </si>
  <si>
    <r>
      <rPr>
        <sz val="9"/>
        <color rgb="FF000000"/>
        <rFont val="ＭＳ Ｐゴシック"/>
        <family val="3"/>
        <charset val="128"/>
      </rPr>
      <t>( 訪看23 )第    758 号
( 訪看25 )第    832 号</t>
    </r>
  </si>
  <si>
    <r>
      <rPr>
        <sz val="9"/>
        <color rgb="FF000000"/>
        <rFont val="ＭＳ Ｐゴシック"/>
        <family val="3"/>
        <charset val="128"/>
      </rPr>
      <t>令和 3年12月 1日
令和 3年12月 1日</t>
    </r>
  </si>
  <si>
    <t>58</t>
  </si>
  <si>
    <t>01,9096,3</t>
  </si>
  <si>
    <r>
      <rPr>
        <sz val="9"/>
        <color rgb="FF000000"/>
        <rFont val="ＭＳ ゴシック"/>
        <family val="3"/>
        <charset val="128"/>
      </rPr>
      <t>株式会社ＱＵＯＬ
訪問看護ステーションクオル</t>
    </r>
  </si>
  <si>
    <r>
      <rPr>
        <sz val="9"/>
        <color rgb="FF000000"/>
        <rFont val="ＭＳ ゴシック"/>
        <family val="3"/>
        <charset val="128"/>
      </rPr>
      <t>〒060－0001
札幌市中央区北一条西１５丁目１－３大通ハイム５１０号</t>
    </r>
  </si>
  <si>
    <r>
      <rPr>
        <sz val="9"/>
        <color rgb="FF000000"/>
        <rFont val="ＭＳ ゴシック"/>
        <family val="3"/>
        <charset val="128"/>
      </rPr>
      <t>011-590-0556
(011-590-0554)</t>
    </r>
  </si>
  <si>
    <r>
      <rPr>
        <sz val="9"/>
        <color rgb="FF000000"/>
        <rFont val="ＭＳ Ｐゴシック"/>
        <family val="3"/>
        <charset val="128"/>
      </rPr>
      <t>( 訪看10 )第    500 号
( 訪看23 )第    767 号
( 訪看25 )第    841 号</t>
    </r>
  </si>
  <si>
    <r>
      <rPr>
        <sz val="9"/>
        <color rgb="FF000000"/>
        <rFont val="ＭＳ Ｐゴシック"/>
        <family val="3"/>
        <charset val="128"/>
      </rPr>
      <t>令和 4年 2月 1日
令和 4年 2月 1日
令和 4年 2月 1日</t>
    </r>
  </si>
  <si>
    <t>59</t>
  </si>
  <si>
    <t>01,9098,9</t>
  </si>
  <si>
    <r>
      <rPr>
        <sz val="9"/>
        <color rgb="FF000000"/>
        <rFont val="ＭＳ ゴシック"/>
        <family val="3"/>
        <charset val="128"/>
      </rPr>
      <t>株式会社若葉
訪問看護ステーション　ゆな</t>
    </r>
  </si>
  <si>
    <r>
      <rPr>
        <sz val="9"/>
        <color rgb="FF000000"/>
        <rFont val="ＭＳ ゴシック"/>
        <family val="3"/>
        <charset val="128"/>
      </rPr>
      <t>〒060－0001
札幌市中央区北一条西１９丁目１－２ファミール第２大通３０５</t>
    </r>
  </si>
  <si>
    <r>
      <rPr>
        <sz val="9"/>
        <color rgb="FF000000"/>
        <rFont val="ＭＳ ゴシック"/>
        <family val="3"/>
        <charset val="128"/>
      </rPr>
      <t>011-303-9540
(011-302-8434)</t>
    </r>
  </si>
  <si>
    <r>
      <rPr>
        <sz val="9"/>
        <color rgb="FF000000"/>
        <rFont val="ＭＳ Ｐゴシック"/>
        <family val="3"/>
        <charset val="128"/>
      </rPr>
      <t>( 訪看10 )第    507 号
( 訪看23 )第    772 号
( 訪看25 )第    846 号
( 訪看27 )第    241 号
( 訪看28 )第    150 号</t>
    </r>
  </si>
  <si>
    <r>
      <rPr>
        <sz val="9"/>
        <color rgb="FF000000"/>
        <rFont val="ＭＳ Ｐゴシック"/>
        <family val="3"/>
        <charset val="128"/>
      </rPr>
      <t>令和 4年 4月 1日
令和 4年 4月 1日
令和 4年 4月 1日
令和 4年 4月 1日
令和 4年 4月 1日</t>
    </r>
  </si>
  <si>
    <t>60</t>
  </si>
  <si>
    <t>01,9099,7</t>
  </si>
  <si>
    <r>
      <rPr>
        <sz val="9"/>
        <color rgb="FF000000"/>
        <rFont val="ＭＳ ゴシック"/>
        <family val="3"/>
        <charset val="128"/>
      </rPr>
      <t>株式会社ミヤビー
訪問看護ステーション『ミヤビーの華』</t>
    </r>
  </si>
  <si>
    <r>
      <rPr>
        <sz val="9"/>
        <color rgb="FF000000"/>
        <rFont val="ＭＳ ゴシック"/>
        <family val="3"/>
        <charset val="128"/>
      </rPr>
      <t>〒064－0952
札幌市中央区宮の森二条１３丁目１２番１０号</t>
    </r>
  </si>
  <si>
    <r>
      <rPr>
        <sz val="9"/>
        <color rgb="FF000000"/>
        <rFont val="ＭＳ ゴシック"/>
        <family val="3"/>
        <charset val="128"/>
      </rPr>
      <t>011-624-3813
(011-624-3812)</t>
    </r>
  </si>
  <si>
    <r>
      <rPr>
        <sz val="9"/>
        <color rgb="FF000000"/>
        <rFont val="ＭＳ Ｐゴシック"/>
        <family val="3"/>
        <charset val="128"/>
      </rPr>
      <t>( 訪看23 )第    800 号
( 訪看25 )第    874 号</t>
    </r>
  </si>
  <si>
    <r>
      <rPr>
        <sz val="9"/>
        <color rgb="FF000000"/>
        <rFont val="ＭＳ Ｐゴシック"/>
        <family val="3"/>
        <charset val="128"/>
      </rPr>
      <t>令和 4年 8月 1日
令和 4年 8月 1日</t>
    </r>
  </si>
  <si>
    <t>61</t>
  </si>
  <si>
    <t>01,9100,3</t>
  </si>
  <si>
    <r>
      <rPr>
        <sz val="9"/>
        <color rgb="FF000000"/>
        <rFont val="ＭＳ ゴシック"/>
        <family val="3"/>
        <charset val="128"/>
      </rPr>
      <t>株式会社きずな
訪問看護ステーションあさがお</t>
    </r>
  </si>
  <si>
    <r>
      <rPr>
        <sz val="9"/>
        <color rgb="FF000000"/>
        <rFont val="ＭＳ ゴシック"/>
        <family val="3"/>
        <charset val="128"/>
      </rPr>
      <t>〒060－0051
札幌市中央区南一条東１丁目２番１号太平洋興発ビル５階Ｂ号室</t>
    </r>
  </si>
  <si>
    <r>
      <rPr>
        <sz val="9"/>
        <color rgb="FF000000"/>
        <rFont val="ＭＳ ゴシック"/>
        <family val="3"/>
        <charset val="128"/>
      </rPr>
      <t>011-211-1070
(011-215-7085)</t>
    </r>
  </si>
  <si>
    <r>
      <rPr>
        <sz val="9"/>
        <color rgb="FF000000"/>
        <rFont val="ＭＳ Ｐゴシック"/>
        <family val="3"/>
        <charset val="128"/>
      </rPr>
      <t>( 訪看10 )第    531 号
( 訪看23 )第    810 号
( 訪看25 )第    884 号
( 訪看27 )第    257 号
( 訪看28 )第    172 号</t>
    </r>
  </si>
  <si>
    <r>
      <rPr>
        <sz val="9"/>
        <color rgb="FF000000"/>
        <rFont val="ＭＳ Ｐゴシック"/>
        <family val="3"/>
        <charset val="128"/>
      </rPr>
      <t>令和 4年10月 1日
令和 4年10月 1日
令和 4年10月 1日
令和 4年10月 1日
令和 5年 4月 1日</t>
    </r>
  </si>
  <si>
    <t>62</t>
  </si>
  <si>
    <t>01,9101,1</t>
  </si>
  <si>
    <r>
      <rPr>
        <sz val="9"/>
        <color rgb="FF000000"/>
        <rFont val="ＭＳ ゴシック"/>
        <family val="3"/>
        <charset val="128"/>
      </rPr>
      <t>株式会社ツクイ
ツクイ札幌中央訪問看護ステーション</t>
    </r>
  </si>
  <si>
    <r>
      <rPr>
        <sz val="9"/>
        <color rgb="FF000000"/>
        <rFont val="ＭＳ ゴシック"/>
        <family val="3"/>
        <charset val="128"/>
      </rPr>
      <t>〒064－0824
札幌市中央区北四条西２０丁目２番２７芙蓉ビル４階</t>
    </r>
  </si>
  <si>
    <r>
      <rPr>
        <sz val="9"/>
        <color rgb="FF000000"/>
        <rFont val="ＭＳ ゴシック"/>
        <family val="3"/>
        <charset val="128"/>
      </rPr>
      <t>011-624-8111
(011-616-6151)</t>
    </r>
  </si>
  <si>
    <r>
      <rPr>
        <sz val="9"/>
        <color rgb="FF000000"/>
        <rFont val="ＭＳ Ｐゴシック"/>
        <family val="3"/>
        <charset val="128"/>
      </rPr>
      <t>( 訪看10 )第    544 号
( 訪看23 )第    799 号
( 訪看25 )第    873 号</t>
    </r>
  </si>
  <si>
    <r>
      <rPr>
        <sz val="9"/>
        <color rgb="FF000000"/>
        <rFont val="ＭＳ Ｐゴシック"/>
        <family val="3"/>
        <charset val="128"/>
      </rPr>
      <t>令和 5年 1月 1日
令和 4年 8月 1日
令和 4年 8月 1日</t>
    </r>
  </si>
  <si>
    <t>63</t>
  </si>
  <si>
    <t>01,9102,9</t>
  </si>
  <si>
    <r>
      <rPr>
        <sz val="9"/>
        <color rgb="FF000000"/>
        <rFont val="ＭＳ ゴシック"/>
        <family val="3"/>
        <charset val="128"/>
      </rPr>
      <t>株式会社モルス
訪問看護ステーション　つなぐ</t>
    </r>
  </si>
  <si>
    <r>
      <rPr>
        <sz val="9"/>
        <color rgb="FF000000"/>
        <rFont val="ＭＳ ゴシック"/>
        <family val="3"/>
        <charset val="128"/>
      </rPr>
      <t>〒064－0912
札幌市中央区南十二条西１０丁目１番１２号</t>
    </r>
  </si>
  <si>
    <r>
      <rPr>
        <sz val="9"/>
        <color rgb="FF000000"/>
        <rFont val="ＭＳ ゴシック"/>
        <family val="3"/>
        <charset val="128"/>
      </rPr>
      <t xml:space="preserve">011-206-7751
</t>
    </r>
  </si>
  <si>
    <r>
      <rPr>
        <sz val="9"/>
        <color rgb="FF000000"/>
        <rFont val="ＭＳ Ｐゴシック"/>
        <family val="3"/>
        <charset val="128"/>
      </rPr>
      <t>( 訪看10 )第    542 号
( 訪看23 )第    819 号
( 訪看25 )第    893 号</t>
    </r>
  </si>
  <si>
    <r>
      <rPr>
        <sz val="9"/>
        <color rgb="FF000000"/>
        <rFont val="ＭＳ Ｐゴシック"/>
        <family val="3"/>
        <charset val="128"/>
      </rPr>
      <t>令和 4年12月 1日
令和 4年12月 1日
令和 4年12月 1日</t>
    </r>
  </si>
  <si>
    <t>64</t>
  </si>
  <si>
    <t>01,9103,7</t>
  </si>
  <si>
    <r>
      <rPr>
        <sz val="9"/>
        <color rgb="FF000000"/>
        <rFont val="ＭＳ ゴシック"/>
        <family val="3"/>
        <charset val="128"/>
      </rPr>
      <t>株式会社Ｎｕｒｓｉｎｇ　Ｉｎｎｏｖａｔｉｏｎ
訪問看護ステーション　夕凪</t>
    </r>
  </si>
  <si>
    <r>
      <rPr>
        <sz val="9"/>
        <color rgb="FF000000"/>
        <rFont val="ＭＳ ゴシック"/>
        <family val="3"/>
        <charset val="128"/>
      </rPr>
      <t>〒064－0925
札幌市中央区南二十五条西８丁目１－２８</t>
    </r>
  </si>
  <si>
    <r>
      <rPr>
        <sz val="9"/>
        <color rgb="FF000000"/>
        <rFont val="ＭＳ ゴシック"/>
        <family val="3"/>
        <charset val="128"/>
      </rPr>
      <t xml:space="preserve">080-8438-6406
</t>
    </r>
  </si>
  <si>
    <r>
      <rPr>
        <sz val="9"/>
        <color rgb="FF000000"/>
        <rFont val="ＭＳ Ｐゴシック"/>
        <family val="3"/>
        <charset val="128"/>
      </rPr>
      <t>( 訪看10 )第    545 号
( 訪看23 )第    823 号
( 訪看25 )第    897 号
( 訪看27 )第    276 号
( 訪看28 )第    178 号</t>
    </r>
  </si>
  <si>
    <r>
      <rPr>
        <sz val="9"/>
        <color rgb="FF000000"/>
        <rFont val="ＭＳ Ｐゴシック"/>
        <family val="3"/>
        <charset val="128"/>
      </rPr>
      <t>令和 5年 1月 1日
令和 5年 1月 1日
令和 5年 1月 1日
令和 5年 5月 1日
令和 5年 5月 1日</t>
    </r>
  </si>
  <si>
    <t>65</t>
  </si>
  <si>
    <t>01,9104,5</t>
  </si>
  <si>
    <r>
      <rPr>
        <sz val="9"/>
        <color rgb="FF000000"/>
        <rFont val="ＭＳ ゴシック"/>
        <family val="3"/>
        <charset val="128"/>
      </rPr>
      <t>株式会社ｔｒｕｓｔ
訪問看護ステーション　柊</t>
    </r>
  </si>
  <si>
    <r>
      <rPr>
        <sz val="9"/>
        <color rgb="FF000000"/>
        <rFont val="ＭＳ ゴシック"/>
        <family val="3"/>
        <charset val="128"/>
      </rPr>
      <t>〒064－0808
札幌市中央区南八条西２３丁目４－８</t>
    </r>
  </si>
  <si>
    <r>
      <rPr>
        <sz val="9"/>
        <color rgb="FF000000"/>
        <rFont val="ＭＳ Ｐゴシック"/>
        <family val="3"/>
        <charset val="128"/>
      </rPr>
      <t>( 訪看10 )第    567 号
( 訪看23 )第    842 号
( 訪看25 )第    915 号
( 訪看27 )第    273 号
( 訪看28 )第    176 号</t>
    </r>
  </si>
  <si>
    <r>
      <rPr>
        <sz val="9"/>
        <color rgb="FF000000"/>
        <rFont val="ＭＳ Ｐゴシック"/>
        <family val="3"/>
        <charset val="128"/>
      </rPr>
      <t>令和 5年 4月 1日
令和 5年 4月 1日
令和 5年 4月 1日
令和 5年 4月 1日
令和 5年 4月 1日</t>
    </r>
  </si>
  <si>
    <t>66</t>
  </si>
  <si>
    <t>01,9105,2</t>
  </si>
  <si>
    <r>
      <rPr>
        <sz val="9"/>
        <color rgb="FF000000"/>
        <rFont val="ＭＳ ゴシック"/>
        <family val="3"/>
        <charset val="128"/>
      </rPr>
      <t>株式会社キャリアエディション
訪問看護ステーション　札幌</t>
    </r>
  </si>
  <si>
    <r>
      <rPr>
        <sz val="9"/>
        <color rgb="FF000000"/>
        <rFont val="ＭＳ ゴシック"/>
        <family val="3"/>
        <charset val="128"/>
      </rPr>
      <t>〒060－0004
札幌市中央区北四条西２丁目東急百貨店さっぽろ店５階</t>
    </r>
  </si>
  <si>
    <r>
      <rPr>
        <sz val="9"/>
        <color rgb="FF000000"/>
        <rFont val="ＭＳ ゴシック"/>
        <family val="3"/>
        <charset val="128"/>
      </rPr>
      <t>011-206-0282
(011-206-0283)</t>
    </r>
  </si>
  <si>
    <r>
      <rPr>
        <sz val="9"/>
        <color rgb="FF000000"/>
        <rFont val="ＭＳ Ｐゴシック"/>
        <family val="3"/>
        <charset val="128"/>
      </rPr>
      <t>( 訪看10 )第    548 号
( 訪看23 )第    829 号
( 訪看25 )第    903 号
( 訪看27 )第    264 号</t>
    </r>
  </si>
  <si>
    <r>
      <rPr>
        <sz val="9"/>
        <color rgb="FF000000"/>
        <rFont val="ＭＳ Ｐゴシック"/>
        <family val="3"/>
        <charset val="128"/>
      </rPr>
      <t>令和 5年 2月 1日
令和 5年 2月 1日
令和 5年 2月 1日
令和 5年 2月 1日</t>
    </r>
  </si>
  <si>
    <t>67</t>
  </si>
  <si>
    <t>01,9106,0</t>
  </si>
  <si>
    <r>
      <rPr>
        <sz val="9"/>
        <color rgb="FF000000"/>
        <rFont val="ＭＳ ゴシック"/>
        <family val="3"/>
        <charset val="128"/>
      </rPr>
      <t>株式会社ＳＩＧＮＡＬ
ＣｏＣｏＡ看護ステーション</t>
    </r>
  </si>
  <si>
    <r>
      <rPr>
        <sz val="9"/>
        <color rgb="FF000000"/>
        <rFont val="ＭＳ ゴシック"/>
        <family val="3"/>
        <charset val="128"/>
      </rPr>
      <t>〒064－0807
札幌市中央区南七条西１８丁目３－３２ＣＥＤＡＲ　ＳＱＵＡＲＥ　１０１号</t>
    </r>
  </si>
  <si>
    <r>
      <rPr>
        <sz val="9"/>
        <color rgb="FF000000"/>
        <rFont val="ＭＳ ゴシック"/>
        <family val="3"/>
        <charset val="128"/>
      </rPr>
      <t xml:space="preserve">011-600-6780
</t>
    </r>
  </si>
  <si>
    <r>
      <rPr>
        <sz val="9"/>
        <color rgb="FF000000"/>
        <rFont val="ＭＳ Ｐゴシック"/>
        <family val="3"/>
        <charset val="128"/>
      </rPr>
      <t>( 訪看10 )第    568 号
( 訪看23 )第    844 号
( 訪看25 )第    917 号
( 訪看27 )第    275 号</t>
    </r>
  </si>
  <si>
    <r>
      <rPr>
        <sz val="9"/>
        <color rgb="FF000000"/>
        <rFont val="ＭＳ Ｐゴシック"/>
        <family val="3"/>
        <charset val="128"/>
      </rPr>
      <t>令和 5年 4月 1日
令和 5年 4月 1日
令和 5年 4月 1日
令和 5年 4月 1日</t>
    </r>
  </si>
  <si>
    <t>68</t>
  </si>
  <si>
    <t>01,9107,8</t>
  </si>
  <si>
    <r>
      <rPr>
        <sz val="9"/>
        <color rgb="FF000000"/>
        <rFont val="ＭＳ ゴシック"/>
        <family val="3"/>
        <charset val="128"/>
      </rPr>
      <t>株式会社マジカルケア
てつなぎ訪問看護ステーション</t>
    </r>
  </si>
  <si>
    <r>
      <rPr>
        <sz val="9"/>
        <color rgb="FF000000"/>
        <rFont val="ＭＳ ゴシック"/>
        <family val="3"/>
        <charset val="128"/>
      </rPr>
      <t>〒064－0805
札幌市中央区南五条西８丁目６－２ウィンダムヒル南５条</t>
    </r>
  </si>
  <si>
    <r>
      <rPr>
        <sz val="9"/>
        <color rgb="FF000000"/>
        <rFont val="ＭＳ ゴシック"/>
        <family val="3"/>
        <charset val="128"/>
      </rPr>
      <t>011-600-6744
(011-600-6744)</t>
    </r>
  </si>
  <si>
    <r>
      <rPr>
        <sz val="9"/>
        <color rgb="FF000000"/>
        <rFont val="ＭＳ Ｐゴシック"/>
        <family val="3"/>
        <charset val="128"/>
      </rPr>
      <t>( 訪看10 )第    559 号
( 訪看23 )第    837 号
( 訪看25 )第    910 号
( 訪看27 )第    269 号
( 訪看28 )第    171 号</t>
    </r>
  </si>
  <si>
    <t>69</t>
  </si>
  <si>
    <t>01,9108,6</t>
  </si>
  <si>
    <r>
      <rPr>
        <sz val="9"/>
        <color rgb="FF000000"/>
        <rFont val="ＭＳ ゴシック"/>
        <family val="3"/>
        <charset val="128"/>
      </rPr>
      <t>株式会社アイケア北海道
訪問看護さくらテラス山鼻</t>
    </r>
  </si>
  <si>
    <r>
      <rPr>
        <sz val="9"/>
        <color rgb="FF000000"/>
        <rFont val="ＭＳ ゴシック"/>
        <family val="3"/>
        <charset val="128"/>
      </rPr>
      <t>011-213-1996
(011-213-1997)</t>
    </r>
  </si>
  <si>
    <r>
      <rPr>
        <sz val="9"/>
        <color rgb="FF000000"/>
        <rFont val="ＭＳ Ｐゴシック"/>
        <family val="3"/>
        <charset val="128"/>
      </rPr>
      <t>( 訪看10 )第    560 号
( 訪看23 )第    843 号
( 訪看25 )第    916 号
( 訪看27 )第    274 号
( 訪看28 )第    177 号</t>
    </r>
  </si>
  <si>
    <t>70</t>
  </si>
  <si>
    <t>01,9109,4</t>
  </si>
  <si>
    <r>
      <rPr>
        <sz val="9"/>
        <color rgb="FF000000"/>
        <rFont val="ＭＳ ゴシック"/>
        <family val="3"/>
        <charset val="128"/>
      </rPr>
      <t>有限会社ヒーリングラボ
こころの訪問看護ステーション</t>
    </r>
  </si>
  <si>
    <r>
      <rPr>
        <sz val="9"/>
        <color rgb="FF000000"/>
        <rFont val="ＭＳ ゴシック"/>
        <family val="3"/>
        <charset val="128"/>
      </rPr>
      <t>〒060－0042
札幌市中央区大通西１１丁目４番地２２第２大通藤井ビル７階</t>
    </r>
  </si>
  <si>
    <r>
      <rPr>
        <sz val="9"/>
        <color rgb="FF000000"/>
        <rFont val="ＭＳ ゴシック"/>
        <family val="3"/>
        <charset val="128"/>
      </rPr>
      <t>011-210-0212
(011-272-7272)</t>
    </r>
  </si>
  <si>
    <r>
      <rPr>
        <sz val="9"/>
        <color rgb="FF000000"/>
        <rFont val="ＭＳ Ｐゴシック"/>
        <family val="3"/>
        <charset val="128"/>
      </rPr>
      <t>( 訪看10 )第    569 号</t>
    </r>
  </si>
  <si>
    <r>
      <rPr>
        <sz val="9"/>
        <color rgb="FF000000"/>
        <rFont val="ＭＳ Ｐゴシック"/>
        <family val="3"/>
        <charset val="128"/>
      </rPr>
      <t>令和 5年 5月 1日</t>
    </r>
  </si>
  <si>
    <t>71</t>
  </si>
  <si>
    <t>01,9110,2</t>
  </si>
  <si>
    <r>
      <rPr>
        <sz val="9"/>
        <color rgb="FF000000"/>
        <rFont val="ＭＳ ゴシック"/>
        <family val="3"/>
        <charset val="128"/>
      </rPr>
      <t>株式会社ｃｏｃｏｎｅ
訪問看護ステーションここね</t>
    </r>
  </si>
  <si>
    <r>
      <rPr>
        <sz val="9"/>
        <color rgb="FF000000"/>
        <rFont val="ＭＳ ゴシック"/>
        <family val="3"/>
        <charset val="128"/>
      </rPr>
      <t>〒064－0811
札幌市中央区南十一条西１７丁目２－８サイレンス旭ヶ丘１ＦＡ</t>
    </r>
  </si>
  <si>
    <r>
      <rPr>
        <sz val="9"/>
        <color rgb="FF000000"/>
        <rFont val="ＭＳ ゴシック"/>
        <family val="3"/>
        <charset val="128"/>
      </rPr>
      <t>011-590-4786
(011-590-4787)</t>
    </r>
  </si>
  <si>
    <r>
      <rPr>
        <sz val="9"/>
        <color rgb="FF000000"/>
        <rFont val="ＭＳ Ｐゴシック"/>
        <family val="3"/>
        <charset val="128"/>
      </rPr>
      <t>( 訪看23 )第    838 号
( 訪看25 )第    911 号
( 訪看26 )第     43 号
( 訪看32 )第     26 号</t>
    </r>
  </si>
  <si>
    <t>72</t>
  </si>
  <si>
    <t>01,9414,8</t>
  </si>
  <si>
    <r>
      <rPr>
        <sz val="9"/>
        <color rgb="FF000000"/>
        <rFont val="ＭＳ ゴシック"/>
        <family val="3"/>
        <charset val="128"/>
      </rPr>
      <t>株式会社ドクターアイズ
朝日ケアステーション　山鼻</t>
    </r>
  </si>
  <si>
    <r>
      <rPr>
        <sz val="9"/>
        <color rgb="FF000000"/>
        <rFont val="ＭＳ ゴシック"/>
        <family val="3"/>
        <charset val="128"/>
      </rPr>
      <t>011-213-1505
(011-213-1215)</t>
    </r>
  </si>
  <si>
    <r>
      <rPr>
        <sz val="9"/>
        <color rgb="FF000000"/>
        <rFont val="ＭＳ Ｐゴシック"/>
        <family val="3"/>
        <charset val="128"/>
      </rPr>
      <t>( 訪看23 )第    490 号
( 訪看25 )第    590 号</t>
    </r>
  </si>
  <si>
    <r>
      <rPr>
        <sz val="9"/>
        <color rgb="FF000000"/>
        <rFont val="ＭＳ Ｐゴシック"/>
        <family val="3"/>
        <charset val="128"/>
      </rPr>
      <t>平成29年10月 1日
平成29年10月 1日</t>
    </r>
  </si>
  <si>
    <t>73</t>
  </si>
  <si>
    <t>02,9003,7</t>
  </si>
  <si>
    <r>
      <rPr>
        <sz val="9"/>
        <color rgb="FF000000"/>
        <rFont val="ＭＳ ゴシック"/>
        <family val="3"/>
        <charset val="128"/>
      </rPr>
      <t>一般社団法人　北海道総合在宅ケア事業団
一般社団法人北海道総合在宅ケア事業団札幌北訪問看護ステーション</t>
    </r>
  </si>
  <si>
    <r>
      <rPr>
        <sz val="9"/>
        <color rgb="FF000000"/>
        <rFont val="ＭＳ ゴシック"/>
        <family val="3"/>
        <charset val="128"/>
      </rPr>
      <t>〒001－0022
札幌市北区北二十二条西４丁目１番３０号　レーベンビル１階</t>
    </r>
  </si>
  <si>
    <r>
      <rPr>
        <sz val="9"/>
        <color rgb="FF000000"/>
        <rFont val="ＭＳ ゴシック"/>
        <family val="3"/>
        <charset val="128"/>
      </rPr>
      <t xml:space="preserve">011-707-3677
</t>
    </r>
  </si>
  <si>
    <r>
      <rPr>
        <sz val="9"/>
        <color rgb="FF000000"/>
        <rFont val="ＭＳ Ｐゴシック"/>
        <family val="3"/>
        <charset val="128"/>
      </rPr>
      <t>( 訪看10 )第     41 号
( 訪看23 )第    126 号
( 訪看25 )第     42 号
( 訪看27 )第    105 号</t>
    </r>
  </si>
  <si>
    <r>
      <rPr>
        <sz val="9"/>
        <color rgb="FF000000"/>
        <rFont val="ＭＳ Ｐゴシック"/>
        <family val="3"/>
        <charset val="128"/>
      </rPr>
      <t>令和 3年10月 1日
平成20年 4月 1日
平成10年 5月 1日
平成30年 7月 1日</t>
    </r>
  </si>
  <si>
    <t>74</t>
  </si>
  <si>
    <t>02,9004,5</t>
  </si>
  <si>
    <r>
      <rPr>
        <sz val="9"/>
        <color rgb="FF000000"/>
        <rFont val="ＭＳ ゴシック"/>
        <family val="3"/>
        <charset val="128"/>
      </rPr>
      <t>一般社団法人　北海道総合在宅ケア事業団
一般社団法人北海道総合在宅ケア事業団札幌東訪問看護ステーション</t>
    </r>
  </si>
  <si>
    <r>
      <rPr>
        <sz val="9"/>
        <color rgb="FF000000"/>
        <rFont val="ＭＳ ゴシック"/>
        <family val="3"/>
        <charset val="128"/>
      </rPr>
      <t>〒065－0010
札幌市東区北十条東９丁目３番５号　（有）興栄ビル２Ｆ</t>
    </r>
  </si>
  <si>
    <r>
      <rPr>
        <sz val="9"/>
        <color rgb="FF000000"/>
        <rFont val="ＭＳ ゴシック"/>
        <family val="3"/>
        <charset val="128"/>
      </rPr>
      <t xml:space="preserve">011-742-7966
</t>
    </r>
  </si>
  <si>
    <r>
      <rPr>
        <sz val="9"/>
        <color rgb="FF000000"/>
        <rFont val="ＭＳ Ｐゴシック"/>
        <family val="3"/>
        <charset val="128"/>
      </rPr>
      <t>( 訪看10 )第     42 号
( 訪看23 )第    127 号
( 訪看25 )第     99 号
( 訪看27 )第    106 号</t>
    </r>
  </si>
  <si>
    <r>
      <rPr>
        <sz val="9"/>
        <color rgb="FF000000"/>
        <rFont val="ＭＳ Ｐゴシック"/>
        <family val="3"/>
        <charset val="128"/>
      </rPr>
      <t>令和 3年10月 1日
平成20年 4月 1日
平成11年 4月 1日
平成30年 7月 1日</t>
    </r>
  </si>
  <si>
    <t>75</t>
  </si>
  <si>
    <t>02,9006,0</t>
  </si>
  <si>
    <r>
      <rPr>
        <sz val="9"/>
        <color rgb="FF000000"/>
        <rFont val="ＭＳ ゴシック"/>
        <family val="3"/>
        <charset val="128"/>
      </rPr>
      <t>社会医療法人社団　三草会
訪問看護ステーションアシスト</t>
    </r>
  </si>
  <si>
    <r>
      <rPr>
        <sz val="9"/>
        <color rgb="FF000000"/>
        <rFont val="ＭＳ ゴシック"/>
        <family val="3"/>
        <charset val="128"/>
      </rPr>
      <t>〒065－0042
札幌市東区本町二条４丁目８番２０号</t>
    </r>
  </si>
  <si>
    <r>
      <rPr>
        <sz val="9"/>
        <color rgb="FF000000"/>
        <rFont val="ＭＳ ゴシック"/>
        <family val="3"/>
        <charset val="128"/>
      </rPr>
      <t xml:space="preserve">011-780-5201
</t>
    </r>
  </si>
  <si>
    <r>
      <rPr>
        <sz val="9"/>
        <color rgb="FF000000"/>
        <rFont val="ＭＳ Ｐゴシック"/>
        <family val="3"/>
        <charset val="128"/>
      </rPr>
      <t>( 訪看10 )第    225 号
( 訪看23 )第    203 号
( 訪看25 )第    294 号
( 訪看27 )第     48 号</t>
    </r>
  </si>
  <si>
    <r>
      <rPr>
        <sz val="9"/>
        <color rgb="FF000000"/>
        <rFont val="ＭＳ Ｐゴシック"/>
        <family val="3"/>
        <charset val="128"/>
      </rPr>
      <t>令和 3年 6月 1日
平成21年 1月 1日
平成21年 1月 1日
平成27年12月 1日</t>
    </r>
  </si>
  <si>
    <t>76</t>
  </si>
  <si>
    <t>02,9008,6</t>
  </si>
  <si>
    <r>
      <rPr>
        <sz val="9"/>
        <color rgb="FF000000"/>
        <rFont val="ＭＳ ゴシック"/>
        <family val="3"/>
        <charset val="128"/>
      </rPr>
      <t>医療法人社団　豊生会
東苗穂訪問看護ステーション</t>
    </r>
  </si>
  <si>
    <r>
      <rPr>
        <sz val="9"/>
        <color rgb="FF000000"/>
        <rFont val="ＭＳ ゴシック"/>
        <family val="3"/>
        <charset val="128"/>
      </rPr>
      <t>〒007－0809
札幌市東区東苗穂九条３丁目１番３３号地域よりあい相談プラザ　みなえーる</t>
    </r>
  </si>
  <si>
    <r>
      <rPr>
        <sz val="9"/>
        <color rgb="FF000000"/>
        <rFont val="ＭＳ ゴシック"/>
        <family val="3"/>
        <charset val="128"/>
      </rPr>
      <t xml:space="preserve">011-790-3011
</t>
    </r>
  </si>
  <si>
    <r>
      <rPr>
        <sz val="9"/>
        <color rgb="FF000000"/>
        <rFont val="ＭＳ Ｐゴシック"/>
        <family val="3"/>
        <charset val="128"/>
      </rPr>
      <t>( 訪看10 )第    126 号
( 訪看23 )第      4 号
( 訪看25 )第    100 号</t>
    </r>
  </si>
  <si>
    <r>
      <rPr>
        <sz val="9"/>
        <color rgb="FF000000"/>
        <rFont val="ＭＳ Ｐゴシック"/>
        <family val="3"/>
        <charset val="128"/>
      </rPr>
      <t>令和 3年12月 1日
令和 4年 3月 1日
平成11年 4月 1日</t>
    </r>
  </si>
  <si>
    <t>77</t>
  </si>
  <si>
    <t>02,9010,2</t>
  </si>
  <si>
    <r>
      <rPr>
        <sz val="9"/>
        <color rgb="FF000000"/>
        <rFont val="ＭＳ ゴシック"/>
        <family val="3"/>
        <charset val="128"/>
      </rPr>
      <t>医療法人　耕仁会
訪問看護ステーション新ことに</t>
    </r>
  </si>
  <si>
    <r>
      <rPr>
        <sz val="9"/>
        <color rgb="FF000000"/>
        <rFont val="ＭＳ ゴシック"/>
        <family val="3"/>
        <charset val="128"/>
      </rPr>
      <t>〒001－0915
札幌市北区新琴似町７８７番地２、３</t>
    </r>
  </si>
  <si>
    <r>
      <rPr>
        <sz val="9"/>
        <color rgb="FF000000"/>
        <rFont val="ＭＳ ゴシック"/>
        <family val="3"/>
        <charset val="128"/>
      </rPr>
      <t xml:space="preserve">011-768-2808
</t>
    </r>
  </si>
  <si>
    <r>
      <rPr>
        <sz val="9"/>
        <color rgb="FF000000"/>
        <rFont val="ＭＳ Ｐゴシック"/>
        <family val="3"/>
        <charset val="128"/>
      </rPr>
      <t>( 訪看10 )第      8 号
( 訪看23 )第      5 号
( 訪看25 )第    127 号</t>
    </r>
  </si>
  <si>
    <r>
      <rPr>
        <sz val="9"/>
        <color rgb="FF000000"/>
        <rFont val="ＭＳ Ｐゴシック"/>
        <family val="3"/>
        <charset val="128"/>
      </rPr>
      <t>平成12年 1月 1日
平成20年 4月 1日
平成12年 1月 1日</t>
    </r>
  </si>
  <si>
    <t>78</t>
  </si>
  <si>
    <t>02,9014,4</t>
  </si>
  <si>
    <r>
      <rPr>
        <sz val="9"/>
        <color rgb="FF000000"/>
        <rFont val="ＭＳ ゴシック"/>
        <family val="3"/>
        <charset val="128"/>
      </rPr>
      <t>医療法人社団　愛心館
社会医療法人社団愛心館訪問看護ステーションあいしん</t>
    </r>
  </si>
  <si>
    <r>
      <rPr>
        <sz val="9"/>
        <color rgb="FF000000"/>
        <rFont val="ＭＳ ゴシック"/>
        <family val="3"/>
        <charset val="128"/>
      </rPr>
      <t>〒065－0027
札幌市東区北二十七条東１丁目１－１４　加藤ビル３Ｆ</t>
    </r>
  </si>
  <si>
    <r>
      <rPr>
        <sz val="9"/>
        <color rgb="FF000000"/>
        <rFont val="ＭＳ ゴシック"/>
        <family val="3"/>
        <charset val="128"/>
      </rPr>
      <t>011-752-3540
(011-748-8771)</t>
    </r>
  </si>
  <si>
    <r>
      <rPr>
        <sz val="9"/>
        <color rgb="FF000000"/>
        <rFont val="ＭＳ Ｐゴシック"/>
        <family val="3"/>
        <charset val="128"/>
      </rPr>
      <t>( 訪看10 )第     43 号
( 訪看23 )第    158 号
( 訪看25 )第     92 号
( 訪看27 )第     21 号
( 訪看28 )第     19 号</t>
    </r>
  </si>
  <si>
    <r>
      <rPr>
        <sz val="9"/>
        <color rgb="FF000000"/>
        <rFont val="ＭＳ Ｐゴシック"/>
        <family val="3"/>
        <charset val="128"/>
      </rPr>
      <t>平成24年 4月 1日
平成20年 4月 1日
平成11年 2月 1日
平成26年 8月 1日
平成26年 8月 1日</t>
    </r>
  </si>
  <si>
    <t>79</t>
  </si>
  <si>
    <t>02,9017,7</t>
  </si>
  <si>
    <r>
      <rPr>
        <sz val="9"/>
        <color rgb="FF000000"/>
        <rFont val="ＭＳ ゴシック"/>
        <family val="3"/>
        <charset val="128"/>
      </rPr>
      <t>医療法人　禎心会
訪問看護ステーション禎心会東</t>
    </r>
  </si>
  <si>
    <r>
      <rPr>
        <sz val="9"/>
        <color rgb="FF000000"/>
        <rFont val="ＭＳ ゴシック"/>
        <family val="3"/>
        <charset val="128"/>
      </rPr>
      <t>〒007－0847
札幌市東区北四十七条東１６丁目１ー５</t>
    </r>
  </si>
  <si>
    <r>
      <rPr>
        <sz val="9"/>
        <color rgb="FF000000"/>
        <rFont val="ＭＳ ゴシック"/>
        <family val="3"/>
        <charset val="128"/>
      </rPr>
      <t xml:space="preserve">011-748-8182
</t>
    </r>
  </si>
  <si>
    <r>
      <rPr>
        <sz val="9"/>
        <color rgb="FF000000"/>
        <rFont val="ＭＳ Ｐゴシック"/>
        <family val="3"/>
        <charset val="128"/>
      </rPr>
      <t>( 訪看10 )第    174 号
( 訪看23 )第      7 号
( 訪看25 )第    118 号
( 訪看27 )第     26 号
( 訪看28 )第     23 号</t>
    </r>
  </si>
  <si>
    <r>
      <rPr>
        <sz val="9"/>
        <color rgb="FF000000"/>
        <rFont val="ＭＳ Ｐゴシック"/>
        <family val="3"/>
        <charset val="128"/>
      </rPr>
      <t>令和 3年 9月 1日
平成20年 4月 1日
平成11年 9月 1日
平成26年12月 1日
平成26年12月 1日</t>
    </r>
  </si>
  <si>
    <t>80</t>
  </si>
  <si>
    <t>02,9025,0</t>
  </si>
  <si>
    <r>
      <rPr>
        <sz val="9"/>
        <color rgb="FF000000"/>
        <rFont val="ＭＳ ゴシック"/>
        <family val="3"/>
        <charset val="128"/>
      </rPr>
      <t>社会医療法人　母恋
天使訪問看護ステーション</t>
    </r>
  </si>
  <si>
    <r>
      <rPr>
        <sz val="9"/>
        <color rgb="FF000000"/>
        <rFont val="ＭＳ ゴシック"/>
        <family val="3"/>
        <charset val="128"/>
      </rPr>
      <t>〒065－0012
札幌市東区北十二条東３丁目１番１号</t>
    </r>
  </si>
  <si>
    <r>
      <rPr>
        <sz val="9"/>
        <color rgb="FF000000"/>
        <rFont val="ＭＳ ゴシック"/>
        <family val="3"/>
        <charset val="128"/>
      </rPr>
      <t>011-711-0013
(011-711-0038)</t>
    </r>
  </si>
  <si>
    <r>
      <rPr>
        <sz val="9"/>
        <color rgb="FF000000"/>
        <rFont val="ＭＳ Ｐゴシック"/>
        <family val="3"/>
        <charset val="128"/>
      </rPr>
      <t>( 訪看10 )第    129 号
( 訪看23 )第      9 号
( 訪看25 )第    186 号</t>
    </r>
  </si>
  <si>
    <r>
      <rPr>
        <sz val="9"/>
        <color rgb="FF000000"/>
        <rFont val="ＭＳ Ｐゴシック"/>
        <family val="3"/>
        <charset val="128"/>
      </rPr>
      <t>令和 2年 7月 1日
令和 2年 7月 1日
令和 2年 7月 1日</t>
    </r>
  </si>
  <si>
    <t>81</t>
  </si>
  <si>
    <t>02,9027,6</t>
  </si>
  <si>
    <r>
      <rPr>
        <sz val="9"/>
        <color rgb="FF000000"/>
        <rFont val="ＭＳ ゴシック"/>
        <family val="3"/>
        <charset val="128"/>
      </rPr>
      <t>医療法人　禎心会
訪問看護ステーション禎心会北</t>
    </r>
  </si>
  <si>
    <r>
      <rPr>
        <sz val="9"/>
        <color rgb="FF000000"/>
        <rFont val="ＭＳ ゴシック"/>
        <family val="3"/>
        <charset val="128"/>
      </rPr>
      <t>〒001－0921
札幌市北区新川一条６丁目３－３</t>
    </r>
  </si>
  <si>
    <r>
      <rPr>
        <sz val="9"/>
        <color rgb="FF000000"/>
        <rFont val="ＭＳ ゴシック"/>
        <family val="3"/>
        <charset val="128"/>
      </rPr>
      <t>011-768-6110
(011-468-6116)</t>
    </r>
  </si>
  <si>
    <r>
      <rPr>
        <sz val="9"/>
        <color rgb="FF000000"/>
        <rFont val="ＭＳ Ｐゴシック"/>
        <family val="3"/>
        <charset val="128"/>
      </rPr>
      <t>( 訪看10 )第     12 号
( 訪看23 )第     10 号
( 訪看25 )第    167 号
( 訪看26 )第     37 号
( 訪看27 )第     27 号
( 訪看32 )第     20 号</t>
    </r>
  </si>
  <si>
    <r>
      <rPr>
        <sz val="9"/>
        <color rgb="FF000000"/>
        <rFont val="ＭＳ Ｐゴシック"/>
        <family val="3"/>
        <charset val="128"/>
      </rPr>
      <t>令和 3年 5月 1日
平成20年 4月 1日
平成16年 5月 1日
令和 4年 4月 1日
平成26年12月 1日
令和 4年 8月 1日</t>
    </r>
  </si>
  <si>
    <t>82</t>
  </si>
  <si>
    <t>02,9032,6</t>
  </si>
  <si>
    <r>
      <rPr>
        <sz val="9"/>
        <color rgb="FF000000"/>
        <rFont val="ＭＳ ゴシック"/>
        <family val="3"/>
        <charset val="128"/>
      </rPr>
      <t>医療法人社団　愛心館
社会医療法人社団愛心館来夢ライン訪問看護ステーション</t>
    </r>
  </si>
  <si>
    <r>
      <rPr>
        <sz val="9"/>
        <color rgb="FF000000"/>
        <rFont val="ＭＳ ゴシック"/>
        <family val="3"/>
        <charset val="128"/>
      </rPr>
      <t>〒002－8072
札幌市北区あいの里二条１丁目２０－１　介護老人保健施設プラットホーム内</t>
    </r>
  </si>
  <si>
    <r>
      <rPr>
        <sz val="9"/>
        <color rgb="FF000000"/>
        <rFont val="ＭＳ ゴシック"/>
        <family val="3"/>
        <charset val="128"/>
      </rPr>
      <t>011-776-3071
(001-776-3072)</t>
    </r>
  </si>
  <si>
    <r>
      <rPr>
        <sz val="9"/>
        <color rgb="FF000000"/>
        <rFont val="ＭＳ Ｐゴシック"/>
        <family val="3"/>
        <charset val="128"/>
      </rPr>
      <t>( 訪看10 )第     23 号
( 訪看23 )第    162 号
( 訪看25 )第    262 号</t>
    </r>
  </si>
  <si>
    <r>
      <rPr>
        <sz val="9"/>
        <color rgb="FF000000"/>
        <rFont val="ＭＳ Ｐゴシック"/>
        <family val="3"/>
        <charset val="128"/>
      </rPr>
      <t>平成19年12月 1日
平成20年 4月 1日
平成19年10月 1日</t>
    </r>
  </si>
  <si>
    <t>83</t>
  </si>
  <si>
    <t>02,9033,4</t>
  </si>
  <si>
    <r>
      <rPr>
        <sz val="9"/>
        <color rgb="FF000000"/>
        <rFont val="ＭＳ ゴシック"/>
        <family val="3"/>
        <charset val="128"/>
      </rPr>
      <t>株式会社　北海道勤労者在宅医療福祉協会
勤医協きた訪問看護ステーション</t>
    </r>
  </si>
  <si>
    <r>
      <rPr>
        <sz val="9"/>
        <color rgb="FF000000"/>
        <rFont val="ＭＳ ゴシック"/>
        <family val="3"/>
        <charset val="128"/>
      </rPr>
      <t>〒001－0910
札幌市北区新琴似十条２丁目４番１２号</t>
    </r>
  </si>
  <si>
    <r>
      <rPr>
        <sz val="9"/>
        <color rgb="FF000000"/>
        <rFont val="ＭＳ ゴシック"/>
        <family val="3"/>
        <charset val="128"/>
      </rPr>
      <t>011-763-8684
(011-763-2940)</t>
    </r>
  </si>
  <si>
    <r>
      <rPr>
        <sz val="9"/>
        <color rgb="FF000000"/>
        <rFont val="ＭＳ Ｐゴシック"/>
        <family val="3"/>
        <charset val="128"/>
      </rPr>
      <t>( 訪看23 )第     12 号
( 訪看25 )第    240 号</t>
    </r>
  </si>
  <si>
    <r>
      <rPr>
        <sz val="9"/>
        <color rgb="FF000000"/>
        <rFont val="ＭＳ Ｐゴシック"/>
        <family val="3"/>
        <charset val="128"/>
      </rPr>
      <t>平成20年 4月 1日
平成19年 4月 1日</t>
    </r>
  </si>
  <si>
    <t>84</t>
  </si>
  <si>
    <t>02,9041,7</t>
  </si>
  <si>
    <r>
      <rPr>
        <sz val="9"/>
        <color rgb="FF000000"/>
        <rFont val="ＭＳ ゴシック"/>
        <family val="3"/>
        <charset val="128"/>
      </rPr>
      <t>特定非営利活動法人ＨＰＴ
訪問看護ステーションポット東</t>
    </r>
  </si>
  <si>
    <r>
      <rPr>
        <sz val="9"/>
        <color rgb="FF000000"/>
        <rFont val="ＭＳ ゴシック"/>
        <family val="3"/>
        <charset val="128"/>
      </rPr>
      <t>〒001－0028
札幌市北区北二十八条西１２丁目４番１３号北２８条ビル２階</t>
    </r>
  </si>
  <si>
    <r>
      <rPr>
        <sz val="9"/>
        <color rgb="FF000000"/>
        <rFont val="ＭＳ ゴシック"/>
        <family val="3"/>
        <charset val="128"/>
      </rPr>
      <t>011-769-0670
(011-807-5099)</t>
    </r>
  </si>
  <si>
    <r>
      <rPr>
        <sz val="9"/>
        <color rgb="FF000000"/>
        <rFont val="ＭＳ Ｐゴシック"/>
        <family val="3"/>
        <charset val="128"/>
      </rPr>
      <t>( 訪看10 )第    199 号
( 訪看23 )第    196 号
( 訪看25 )第    287 号</t>
    </r>
  </si>
  <si>
    <r>
      <rPr>
        <sz val="9"/>
        <color rgb="FF000000"/>
        <rFont val="ＭＳ Ｐゴシック"/>
        <family val="3"/>
        <charset val="128"/>
      </rPr>
      <t>令和 3年 4月 1日
平成20年11月 1日
平成20年11月 1日</t>
    </r>
  </si>
  <si>
    <t>85</t>
  </si>
  <si>
    <t>02,9042,5</t>
  </si>
  <si>
    <r>
      <rPr>
        <sz val="9"/>
        <color rgb="FF000000"/>
        <rFont val="ＭＳ ゴシック"/>
        <family val="3"/>
        <charset val="128"/>
      </rPr>
      <t>医療法人札幌山の上病院
札幌山の上リハ訪問看護ステーション</t>
    </r>
  </si>
  <si>
    <r>
      <rPr>
        <sz val="9"/>
        <color rgb="FF000000"/>
        <rFont val="ＭＳ ゴシック"/>
        <family val="3"/>
        <charset val="128"/>
      </rPr>
      <t>〒063－0848
札幌市西区八軒八条西１丁目　北都コーポ</t>
    </r>
  </si>
  <si>
    <r>
      <rPr>
        <sz val="9"/>
        <color rgb="FF000000"/>
        <rFont val="ＭＳ ゴシック"/>
        <family val="3"/>
        <charset val="128"/>
      </rPr>
      <t>011-763-6785
(011-763-6785)</t>
    </r>
  </si>
  <si>
    <r>
      <rPr>
        <sz val="9"/>
        <color rgb="FF000000"/>
        <rFont val="ＭＳ Ｐゴシック"/>
        <family val="3"/>
        <charset val="128"/>
      </rPr>
      <t>( 訪看23 )第    224 号
( 訪看25 )第    314 号</t>
    </r>
  </si>
  <si>
    <r>
      <rPr>
        <sz val="9"/>
        <color rgb="FF000000"/>
        <rFont val="ＭＳ Ｐゴシック"/>
        <family val="3"/>
        <charset val="128"/>
      </rPr>
      <t>平成22年 5月 1日
平成22年 5月 1日</t>
    </r>
  </si>
  <si>
    <t>86</t>
  </si>
  <si>
    <t>02,9049,0</t>
  </si>
  <si>
    <r>
      <rPr>
        <sz val="9"/>
        <color rgb="FF000000"/>
        <rFont val="ＭＳ ゴシック"/>
        <family val="3"/>
        <charset val="128"/>
      </rPr>
      <t>株式会社　大蔵商事
訪問看護ステーション　あすか</t>
    </r>
  </si>
  <si>
    <r>
      <rPr>
        <sz val="9"/>
        <color rgb="FF000000"/>
        <rFont val="ＭＳ ゴシック"/>
        <family val="3"/>
        <charset val="128"/>
      </rPr>
      <t>〒007－0865
札幌市東区伏古五条３丁目４番２２号</t>
    </r>
  </si>
  <si>
    <r>
      <rPr>
        <sz val="9"/>
        <color rgb="FF000000"/>
        <rFont val="ＭＳ ゴシック"/>
        <family val="3"/>
        <charset val="128"/>
      </rPr>
      <t>011-768-8118
(011-768-8118)</t>
    </r>
  </si>
  <si>
    <r>
      <rPr>
        <sz val="9"/>
        <color rgb="FF000000"/>
        <rFont val="ＭＳ Ｐゴシック"/>
        <family val="3"/>
        <charset val="128"/>
      </rPr>
      <t>( 訪看10 )第    125 号
( 訪看23 )第    272 号
( 訪看25 )第    370 号</t>
    </r>
  </si>
  <si>
    <r>
      <rPr>
        <sz val="9"/>
        <color rgb="FF000000"/>
        <rFont val="ＭＳ Ｐゴシック"/>
        <family val="3"/>
        <charset val="128"/>
      </rPr>
      <t>令和 3年 5月 1日
令和元年10月 1日
令和元年10月 1日</t>
    </r>
  </si>
  <si>
    <t>87</t>
  </si>
  <si>
    <t>02,9050,8</t>
  </si>
  <si>
    <r>
      <rPr>
        <sz val="9"/>
        <color rgb="FF000000"/>
        <rFont val="ＭＳ ゴシック"/>
        <family val="3"/>
        <charset val="128"/>
      </rPr>
      <t>株式会社ハナミズキ
訪問看護ステーションつぼみ</t>
    </r>
  </si>
  <si>
    <r>
      <rPr>
        <sz val="9"/>
        <color rgb="FF000000"/>
        <rFont val="ＭＳ ゴシック"/>
        <family val="3"/>
        <charset val="128"/>
      </rPr>
      <t>〒002－0854
札幌市北区屯田四条７丁目７－３０</t>
    </r>
  </si>
  <si>
    <r>
      <rPr>
        <sz val="9"/>
        <color rgb="FF000000"/>
        <rFont val="ＭＳ ゴシック"/>
        <family val="3"/>
        <charset val="128"/>
      </rPr>
      <t>011-769-6010
(011-769-6011)</t>
    </r>
  </si>
  <si>
    <r>
      <rPr>
        <sz val="9"/>
        <color rgb="FF000000"/>
        <rFont val="ＭＳ Ｐゴシック"/>
        <family val="3"/>
        <charset val="128"/>
      </rPr>
      <t>( 訪看23 )第    273 号
( 訪看25 )第    371 号</t>
    </r>
  </si>
  <si>
    <r>
      <rPr>
        <sz val="9"/>
        <color rgb="FF000000"/>
        <rFont val="ＭＳ Ｐゴシック"/>
        <family val="3"/>
        <charset val="128"/>
      </rPr>
      <t>平成24年 8月 1日
平成24年 8月 1日</t>
    </r>
  </si>
  <si>
    <t>88</t>
  </si>
  <si>
    <t>02,9051,6</t>
  </si>
  <si>
    <r>
      <rPr>
        <sz val="9"/>
        <color rgb="FF000000"/>
        <rFont val="ＭＳ ゴシック"/>
        <family val="3"/>
        <charset val="128"/>
      </rPr>
      <t>医療法人社団　豊生会
訪問看護ステーション　なごみ</t>
    </r>
  </si>
  <si>
    <r>
      <rPr>
        <sz val="9"/>
        <color rgb="FF000000"/>
        <rFont val="ＭＳ ゴシック"/>
        <family val="3"/>
        <charset val="128"/>
      </rPr>
      <t>〒007－0803
札幌市東区東苗穂三条１丁目２番９０号</t>
    </r>
  </si>
  <si>
    <r>
      <rPr>
        <sz val="9"/>
        <color rgb="FF000000"/>
        <rFont val="ＭＳ ゴシック"/>
        <family val="3"/>
        <charset val="128"/>
      </rPr>
      <t>011-780-6610
(011-780-6611)</t>
    </r>
  </si>
  <si>
    <r>
      <rPr>
        <sz val="9"/>
        <color rgb="FF000000"/>
        <rFont val="ＭＳ Ｐゴシック"/>
        <family val="3"/>
        <charset val="128"/>
      </rPr>
      <t>( 訪看23 )第    287 号
( 訪看25 )第    386 号</t>
    </r>
  </si>
  <si>
    <r>
      <rPr>
        <sz val="9"/>
        <color rgb="FF000000"/>
        <rFont val="ＭＳ Ｐゴシック"/>
        <family val="3"/>
        <charset val="128"/>
      </rPr>
      <t>平成25年 4月 1日
平成25年 4月 1日</t>
    </r>
  </si>
  <si>
    <t>89</t>
  </si>
  <si>
    <t>02,9052,4</t>
  </si>
  <si>
    <r>
      <rPr>
        <sz val="9"/>
        <color rgb="FF000000"/>
        <rFont val="ＭＳ ゴシック"/>
        <family val="3"/>
        <charset val="128"/>
      </rPr>
      <t>株式会社　ミッションカンパニー
訪問看護ステーション　きぼう</t>
    </r>
  </si>
  <si>
    <r>
      <rPr>
        <sz val="9"/>
        <color rgb="FF000000"/>
        <rFont val="ＭＳ ゴシック"/>
        <family val="3"/>
        <charset val="128"/>
      </rPr>
      <t>〒001－0025
札幌市北区北二十五条西１６丁目８番２０号</t>
    </r>
  </si>
  <si>
    <r>
      <rPr>
        <sz val="9"/>
        <color rgb="FF000000"/>
        <rFont val="ＭＳ ゴシック"/>
        <family val="3"/>
        <charset val="128"/>
      </rPr>
      <t>011-708-0370
(011-708-0353)</t>
    </r>
  </si>
  <si>
    <r>
      <rPr>
        <sz val="9"/>
        <color rgb="FF000000"/>
        <rFont val="ＭＳ Ｐゴシック"/>
        <family val="3"/>
        <charset val="128"/>
      </rPr>
      <t>( 訪看23 )第    282 号
( 訪看25 )第    380 号</t>
    </r>
  </si>
  <si>
    <r>
      <rPr>
        <sz val="9"/>
        <color rgb="FF000000"/>
        <rFont val="ＭＳ Ｐゴシック"/>
        <family val="3"/>
        <charset val="128"/>
      </rPr>
      <t>平成25年 2月 1日
平成25年 2月 1日</t>
    </r>
  </si>
  <si>
    <t>90</t>
  </si>
  <si>
    <t>02,9053,2</t>
  </si>
  <si>
    <r>
      <rPr>
        <sz val="9"/>
        <color rgb="FF000000"/>
        <rFont val="ＭＳ ゴシック"/>
        <family val="3"/>
        <charset val="128"/>
      </rPr>
      <t>医療法人社団　平澤内科呼吸器科クリニック
生きる　訪問看護ステーション</t>
    </r>
  </si>
  <si>
    <r>
      <rPr>
        <sz val="9"/>
        <color rgb="FF000000"/>
        <rFont val="ＭＳ ゴシック"/>
        <family val="3"/>
        <charset val="128"/>
      </rPr>
      <t>〒065－0025
札幌市東区北二十五条東３丁目３ー１１</t>
    </r>
  </si>
  <si>
    <r>
      <rPr>
        <sz val="9"/>
        <color rgb="FF000000"/>
        <rFont val="ＭＳ ゴシック"/>
        <family val="3"/>
        <charset val="128"/>
      </rPr>
      <t>011-711-8297
(011-887-6921)</t>
    </r>
  </si>
  <si>
    <r>
      <rPr>
        <sz val="9"/>
        <color rgb="FF000000"/>
        <rFont val="ＭＳ Ｐゴシック"/>
        <family val="3"/>
        <charset val="128"/>
      </rPr>
      <t>( 訪看10 )第    130 号
( 訪看23 )第    283 号
( 訪看25 )第    381 号</t>
    </r>
  </si>
  <si>
    <r>
      <rPr>
        <sz val="9"/>
        <color rgb="FF000000"/>
        <rFont val="ＭＳ Ｐゴシック"/>
        <family val="3"/>
        <charset val="128"/>
      </rPr>
      <t>平成25年 2月 1日
平成25年 2月 1日
平成25年 2月 1日</t>
    </r>
  </si>
  <si>
    <t>91</t>
  </si>
  <si>
    <t>02,9055,7</t>
  </si>
  <si>
    <r>
      <rPr>
        <sz val="9"/>
        <color rgb="FF000000"/>
        <rFont val="ＭＳ ゴシック"/>
        <family val="3"/>
        <charset val="128"/>
      </rPr>
      <t>株式会社ソニック
住まいの訪問看護ステーション</t>
    </r>
  </si>
  <si>
    <r>
      <rPr>
        <sz val="9"/>
        <color rgb="FF000000"/>
        <rFont val="ＭＳ ゴシック"/>
        <family val="3"/>
        <charset val="128"/>
      </rPr>
      <t>〒007－0840
札幌市東区北四十条東９丁目３番５号</t>
    </r>
  </si>
  <si>
    <r>
      <rPr>
        <sz val="9"/>
        <color rgb="FF000000"/>
        <rFont val="ＭＳ ゴシック"/>
        <family val="3"/>
        <charset val="128"/>
      </rPr>
      <t>011-733-5666
(011-733-5676)</t>
    </r>
  </si>
  <si>
    <r>
      <rPr>
        <sz val="9"/>
        <color rgb="FF000000"/>
        <rFont val="ＭＳ Ｐゴシック"/>
        <family val="3"/>
        <charset val="128"/>
      </rPr>
      <t>( 訪看10 )第    144 号
( 訪看23 )第    303 号
( 訪看25 )第    403 号
( 訪看27 )第      2 号
( 訪看28 )第      2 号</t>
    </r>
  </si>
  <si>
    <r>
      <rPr>
        <sz val="9"/>
        <color rgb="FF000000"/>
        <rFont val="ＭＳ Ｐゴシック"/>
        <family val="3"/>
        <charset val="128"/>
      </rPr>
      <t>令和 4年 1月 1日
平成25年12月 1日
平成25年12月 1日
平成26年 4月 1日
平成26年 4月 1日</t>
    </r>
  </si>
  <si>
    <t>92</t>
  </si>
  <si>
    <t>02,9056,5</t>
  </si>
  <si>
    <r>
      <rPr>
        <sz val="9"/>
        <color rgb="FF000000"/>
        <rFont val="ＭＳ ゴシック"/>
        <family val="3"/>
        <charset val="128"/>
      </rPr>
      <t>株式会社ｎｏｒｔｈーＡＣＴ
訪問看護ステーションｎｏｒｔｈーＡＣＴ</t>
    </r>
  </si>
  <si>
    <r>
      <rPr>
        <sz val="9"/>
        <color rgb="FF000000"/>
        <rFont val="ＭＳ ゴシック"/>
        <family val="3"/>
        <charset val="128"/>
      </rPr>
      <t>〒001－0908
札幌市北区新琴似八条３丁目３番１４号</t>
    </r>
  </si>
  <si>
    <r>
      <rPr>
        <sz val="9"/>
        <color rgb="FF000000"/>
        <rFont val="ＭＳ ゴシック"/>
        <family val="3"/>
        <charset val="128"/>
      </rPr>
      <t>011-214-1774
(011-214-1774)</t>
    </r>
  </si>
  <si>
    <r>
      <rPr>
        <sz val="9"/>
        <color rgb="FF000000"/>
        <rFont val="ＭＳ Ｐゴシック"/>
        <family val="3"/>
        <charset val="128"/>
      </rPr>
      <t>( 訪看10 )第    148 号
( 訪看23 )第    320 号
( 訪看25 )第    420 号
( 訪看27 )第      3 号
( 訪看28 )第      3 号</t>
    </r>
  </si>
  <si>
    <r>
      <rPr>
        <sz val="9"/>
        <color rgb="FF000000"/>
        <rFont val="ＭＳ Ｐゴシック"/>
        <family val="3"/>
        <charset val="128"/>
      </rPr>
      <t>令和 3年 4月 1日
令和 3年 4月 1日
令和 3年 4月 1日
令和 3年 4月 1日
令和 3年 4月 1日</t>
    </r>
  </si>
  <si>
    <t>93</t>
  </si>
  <si>
    <t>02,9062,3</t>
  </si>
  <si>
    <r>
      <rPr>
        <sz val="9"/>
        <color rgb="FF000000"/>
        <rFont val="ＭＳ ゴシック"/>
        <family val="3"/>
        <charset val="128"/>
      </rPr>
      <t>株式会社大蔵商事
訪問看護ステーションあすかⅡ</t>
    </r>
  </si>
  <si>
    <r>
      <rPr>
        <sz val="9"/>
        <color rgb="FF000000"/>
        <rFont val="ＭＳ ゴシック"/>
        <family val="3"/>
        <charset val="128"/>
      </rPr>
      <t>〒007－0869
札幌市東区伏古九条４丁目２番７号</t>
    </r>
  </si>
  <si>
    <r>
      <rPr>
        <sz val="9"/>
        <color rgb="FF000000"/>
        <rFont val="ＭＳ ゴシック"/>
        <family val="3"/>
        <charset val="128"/>
      </rPr>
      <t>011-783-3111
(011-783-3111)</t>
    </r>
  </si>
  <si>
    <r>
      <rPr>
        <sz val="9"/>
        <color rgb="FF000000"/>
        <rFont val="ＭＳ Ｐゴシック"/>
        <family val="3"/>
        <charset val="128"/>
      </rPr>
      <t>( 訪看10 )第    168 号
( 訪看23 )第    349 号
( 訪看25 )第    447 号</t>
    </r>
  </si>
  <si>
    <r>
      <rPr>
        <sz val="9"/>
        <color rgb="FF000000"/>
        <rFont val="ＭＳ Ｐゴシック"/>
        <family val="3"/>
        <charset val="128"/>
      </rPr>
      <t>令和 3年11月 1日
平成26年 8月 1日
平成26年 8月 1日</t>
    </r>
  </si>
  <si>
    <t>94</t>
  </si>
  <si>
    <t>02,9063,1</t>
  </si>
  <si>
    <r>
      <rPr>
        <sz val="9"/>
        <color rgb="FF000000"/>
        <rFont val="ＭＳ ゴシック"/>
        <family val="3"/>
        <charset val="128"/>
      </rPr>
      <t>医療法人社団北昴会ファミール内科
在宅医療センター小石川</t>
    </r>
  </si>
  <si>
    <r>
      <rPr>
        <sz val="9"/>
        <color rgb="FF000000"/>
        <rFont val="ＭＳ ゴシック"/>
        <family val="3"/>
        <charset val="128"/>
      </rPr>
      <t>〒065－0032
札幌市東区北三十二条東９丁目１番８号小規模療養ホーム小石川参番館</t>
    </r>
  </si>
  <si>
    <r>
      <rPr>
        <sz val="9"/>
        <color rgb="FF000000"/>
        <rFont val="ＭＳ ゴシック"/>
        <family val="3"/>
        <charset val="128"/>
      </rPr>
      <t>011-214-1212
(011-214-1215)</t>
    </r>
  </si>
  <si>
    <r>
      <rPr>
        <sz val="9"/>
        <color rgb="FF000000"/>
        <rFont val="ＭＳ Ｐゴシック"/>
        <family val="3"/>
        <charset val="128"/>
      </rPr>
      <t>( 訪看10 )第    426 号
( 訪看23 )第    353 号
( 訪看25 )第    450 号
( 訪看27 )第    185 号
( 訪看28 )第    111 号</t>
    </r>
  </si>
  <si>
    <r>
      <rPr>
        <sz val="9"/>
        <color rgb="FF000000"/>
        <rFont val="ＭＳ Ｐゴシック"/>
        <family val="3"/>
        <charset val="128"/>
      </rPr>
      <t>令和 3年10月 1日
平成26年10月 1日
平成26年10月 1日
令和 2年 5月 1日
令和 2年 5月 1日</t>
    </r>
  </si>
  <si>
    <t>95</t>
  </si>
  <si>
    <t>02,9064,9</t>
  </si>
  <si>
    <r>
      <rPr>
        <sz val="9"/>
        <color rgb="FF000000"/>
        <rFont val="ＭＳ ゴシック"/>
        <family val="3"/>
        <charset val="128"/>
      </rPr>
      <t>株式会社大蔵商事
訪問看護ステーション　らふ</t>
    </r>
  </si>
  <si>
    <r>
      <rPr>
        <sz val="9"/>
        <color rgb="FF000000"/>
        <rFont val="ＭＳ ゴシック"/>
        <family val="3"/>
        <charset val="128"/>
      </rPr>
      <t>〒007－0862
札幌市東区伏古二条４丁目１１－１１</t>
    </r>
  </si>
  <si>
    <r>
      <rPr>
        <sz val="9"/>
        <color rgb="FF000000"/>
        <rFont val="ＭＳ ゴシック"/>
        <family val="3"/>
        <charset val="128"/>
      </rPr>
      <t>011-788-5506
(011-788-5506)</t>
    </r>
  </si>
  <si>
    <r>
      <rPr>
        <sz val="9"/>
        <color rgb="FF000000"/>
        <rFont val="ＭＳ Ｐゴシック"/>
        <family val="3"/>
        <charset val="128"/>
      </rPr>
      <t>( 訪看10 )第    172 号
( 訪看23 )第    357 号
( 訪看25 )第    456 号</t>
    </r>
  </si>
  <si>
    <r>
      <rPr>
        <sz val="9"/>
        <color rgb="FF000000"/>
        <rFont val="ＭＳ Ｐゴシック"/>
        <family val="3"/>
        <charset val="128"/>
      </rPr>
      <t>令和 3年 9月 1日
平成26年10月 1日
平成26年10月 1日</t>
    </r>
  </si>
  <si>
    <t>96</t>
  </si>
  <si>
    <t>02,9066,4</t>
  </si>
  <si>
    <r>
      <rPr>
        <sz val="9"/>
        <color rgb="FF000000"/>
        <rFont val="ＭＳ ゴシック"/>
        <family val="3"/>
        <charset val="128"/>
      </rPr>
      <t>株式会社双葉
訪問看護リハビリステーション　双葉</t>
    </r>
  </si>
  <si>
    <r>
      <rPr>
        <sz val="9"/>
        <color rgb="FF000000"/>
        <rFont val="ＭＳ ゴシック"/>
        <family val="3"/>
        <charset val="128"/>
      </rPr>
      <t>〒001－0923
札幌市北区新川三条７丁目１番６５新川３．７ビル３階</t>
    </r>
  </si>
  <si>
    <r>
      <rPr>
        <sz val="9"/>
        <color rgb="FF000000"/>
        <rFont val="ＭＳ ゴシック"/>
        <family val="3"/>
        <charset val="128"/>
      </rPr>
      <t>011-790-7897
(011-790-7231)</t>
    </r>
  </si>
  <si>
    <r>
      <rPr>
        <sz val="9"/>
        <color rgb="FF000000"/>
        <rFont val="ＭＳ Ｐゴシック"/>
        <family val="3"/>
        <charset val="128"/>
      </rPr>
      <t>( 訪看10 )第    258 号
( 訪看23 )第    388 号
( 訪看25 )第    487 号
( 訪看27 )第     77 号</t>
    </r>
  </si>
  <si>
    <r>
      <rPr>
        <sz val="9"/>
        <color rgb="FF000000"/>
        <rFont val="ＭＳ Ｐゴシック"/>
        <family val="3"/>
        <charset val="128"/>
      </rPr>
      <t>令和 3年 8月 1日
平成27年 5月 1日
平成27年 5月 1日
平成29年 4月 1日</t>
    </r>
  </si>
  <si>
    <t>97</t>
  </si>
  <si>
    <t>02,9067,2</t>
  </si>
  <si>
    <r>
      <rPr>
        <sz val="9"/>
        <color rgb="FF000000"/>
        <rFont val="ＭＳ ゴシック"/>
        <family val="3"/>
        <charset val="128"/>
      </rPr>
      <t>株式会社ジュネリカ
早稲田イーライフ札幌　訪問看護リハビリステーション</t>
    </r>
  </si>
  <si>
    <r>
      <rPr>
        <sz val="9"/>
        <color rgb="FF000000"/>
        <rFont val="ＭＳ ゴシック"/>
        <family val="3"/>
        <charset val="128"/>
      </rPr>
      <t>〒065－0017
札幌市東区北十七条東１丁目１－２０藤井ビル北１７条Ⅲ</t>
    </r>
  </si>
  <si>
    <r>
      <rPr>
        <sz val="9"/>
        <color rgb="FF000000"/>
        <rFont val="ＭＳ ゴシック"/>
        <family val="3"/>
        <charset val="128"/>
      </rPr>
      <t>011-769-0494
(011-769-0495)</t>
    </r>
  </si>
  <si>
    <r>
      <rPr>
        <sz val="9"/>
        <color rgb="FF000000"/>
        <rFont val="ＭＳ Ｐゴシック"/>
        <family val="3"/>
        <charset val="128"/>
      </rPr>
      <t>( 訪看10 )第    430 号</t>
    </r>
  </si>
  <si>
    <r>
      <rPr>
        <sz val="9"/>
        <color rgb="FF000000"/>
        <rFont val="ＭＳ Ｐゴシック"/>
        <family val="3"/>
        <charset val="128"/>
      </rPr>
      <t>令和 2年 6月 1日</t>
    </r>
  </si>
  <si>
    <t>98</t>
  </si>
  <si>
    <t>02,9068,0</t>
  </si>
  <si>
    <r>
      <rPr>
        <sz val="9"/>
        <color rgb="FF000000"/>
        <rFont val="ＭＳ ゴシック"/>
        <family val="3"/>
        <charset val="128"/>
      </rPr>
      <t>学校法人東日本学園
北海道医療大学訪問看護ステーション</t>
    </r>
  </si>
  <si>
    <r>
      <rPr>
        <sz val="9"/>
        <color rgb="FF000000"/>
        <rFont val="ＭＳ ゴシック"/>
        <family val="3"/>
        <charset val="128"/>
      </rPr>
      <t>〒002－8072
札幌市北区あいの里二条６丁目２番１号北海道医療大学地域包括ケアセンター内</t>
    </r>
  </si>
  <si>
    <r>
      <rPr>
        <sz val="9"/>
        <color rgb="FF000000"/>
        <rFont val="ＭＳ ゴシック"/>
        <family val="3"/>
        <charset val="128"/>
      </rPr>
      <t>011-788-2771
(011-788-2650)</t>
    </r>
  </si>
  <si>
    <r>
      <rPr>
        <sz val="9"/>
        <color rgb="FF000000"/>
        <rFont val="ＭＳ Ｐゴシック"/>
        <family val="3"/>
        <charset val="128"/>
      </rPr>
      <t>( 訪看23 )第    420 号
( 訪看25 )第    519 号
( 訪看26 )第     11 号
( 訪看32 )第      1 号</t>
    </r>
  </si>
  <si>
    <r>
      <rPr>
        <sz val="9"/>
        <color rgb="FF000000"/>
        <rFont val="ＭＳ Ｐゴシック"/>
        <family val="3"/>
        <charset val="128"/>
      </rPr>
      <t>平成28年 2月 1日
平成28年 2月 1日
平成28年 2月 1日
令和 4年 4月 1日</t>
    </r>
  </si>
  <si>
    <t>99</t>
  </si>
  <si>
    <t>02,9069,8</t>
  </si>
  <si>
    <r>
      <rPr>
        <sz val="9"/>
        <color rgb="FF000000"/>
        <rFont val="ＭＳ ゴシック"/>
        <family val="3"/>
        <charset val="128"/>
      </rPr>
      <t>株式会社ラック
訪問看護ステーションあんじゅ</t>
    </r>
  </si>
  <si>
    <r>
      <rPr>
        <sz val="9"/>
        <color rgb="FF000000"/>
        <rFont val="ＭＳ ゴシック"/>
        <family val="3"/>
        <charset val="128"/>
      </rPr>
      <t>〒001－0911
札幌市北区新琴似十一条１６丁目８－２１　コーワハイツ新琴似２０２</t>
    </r>
  </si>
  <si>
    <r>
      <rPr>
        <sz val="9"/>
        <color rgb="FF000000"/>
        <rFont val="ＭＳ ゴシック"/>
        <family val="3"/>
        <charset val="128"/>
      </rPr>
      <t xml:space="preserve">090-9087-4857
</t>
    </r>
  </si>
  <si>
    <r>
      <rPr>
        <sz val="9"/>
        <color rgb="FF000000"/>
        <rFont val="ＭＳ Ｐゴシック"/>
        <family val="3"/>
        <charset val="128"/>
      </rPr>
      <t>( 訪看23 )第    448 号
( 訪看25 )第    543 号</t>
    </r>
  </si>
  <si>
    <r>
      <rPr>
        <sz val="9"/>
        <color rgb="FF000000"/>
        <rFont val="ＭＳ Ｐゴシック"/>
        <family val="3"/>
        <charset val="128"/>
      </rPr>
      <t>平成28年 8月 1日
平成28年 8月 1日</t>
    </r>
  </si>
  <si>
    <t>100</t>
  </si>
  <si>
    <t>02,9071,4</t>
  </si>
  <si>
    <r>
      <rPr>
        <sz val="9"/>
        <color rgb="FF000000"/>
        <rFont val="ＭＳ ゴシック"/>
        <family val="3"/>
        <charset val="128"/>
      </rPr>
      <t>合同会社ごう在宅メディケア
ごう在宅訪問看護ステーション</t>
    </r>
  </si>
  <si>
    <r>
      <rPr>
        <sz val="9"/>
        <color rgb="FF000000"/>
        <rFont val="ＭＳ ゴシック"/>
        <family val="3"/>
        <charset val="128"/>
      </rPr>
      <t>〒060－0034
札幌市中央区北四条東２丁目８－２マルイト北４条ビル</t>
    </r>
  </si>
  <si>
    <r>
      <rPr>
        <sz val="9"/>
        <color rgb="FF000000"/>
        <rFont val="ＭＳ ゴシック"/>
        <family val="3"/>
        <charset val="128"/>
      </rPr>
      <t>011-788-6870
(011-802-7824)</t>
    </r>
  </si>
  <si>
    <r>
      <rPr>
        <sz val="9"/>
        <color rgb="FF000000"/>
        <rFont val="ＭＳ Ｐゴシック"/>
        <family val="3"/>
        <charset val="128"/>
      </rPr>
      <t>( 訪看23 )第    455 号
( 訪看25 )第    551 号</t>
    </r>
  </si>
  <si>
    <r>
      <rPr>
        <sz val="9"/>
        <color rgb="FF000000"/>
        <rFont val="ＭＳ Ｐゴシック"/>
        <family val="3"/>
        <charset val="128"/>
      </rPr>
      <t>平成28年11月 1日
平成28年11月 1日</t>
    </r>
  </si>
  <si>
    <t>101</t>
  </si>
  <si>
    <t>02,9073,0</t>
  </si>
  <si>
    <r>
      <rPr>
        <sz val="9"/>
        <color rgb="FF000000"/>
        <rFont val="ＭＳ ゴシック"/>
        <family val="3"/>
        <charset val="128"/>
      </rPr>
      <t>株式会社フロンティア
ウェルスタイル拓北訪問看護ステーション</t>
    </r>
  </si>
  <si>
    <r>
      <rPr>
        <sz val="9"/>
        <color rgb="FF000000"/>
        <rFont val="ＭＳ ゴシック"/>
        <family val="3"/>
        <charset val="128"/>
      </rPr>
      <t>〒002－8068
札幌市北区拓北八条３丁目２番１号トートイス拓北</t>
    </r>
  </si>
  <si>
    <r>
      <rPr>
        <sz val="9"/>
        <color rgb="FF000000"/>
        <rFont val="ＭＳ ゴシック"/>
        <family val="3"/>
        <charset val="128"/>
      </rPr>
      <t>011-797-6700
(011-775-0770)</t>
    </r>
  </si>
  <si>
    <r>
      <rPr>
        <sz val="9"/>
        <color rgb="FF000000"/>
        <rFont val="ＭＳ Ｐゴシック"/>
        <family val="3"/>
        <charset val="128"/>
      </rPr>
      <t>( 訪看23 )第    462 号
( 訪看25 )第    558 号</t>
    </r>
  </si>
  <si>
    <r>
      <rPr>
        <sz val="9"/>
        <color rgb="FF000000"/>
        <rFont val="ＭＳ Ｐゴシック"/>
        <family val="3"/>
        <charset val="128"/>
      </rPr>
      <t>平成29年 1月 1日
平成29年 1月 1日</t>
    </r>
  </si>
  <si>
    <t>102</t>
  </si>
  <si>
    <t>02,9074,8</t>
  </si>
  <si>
    <r>
      <rPr>
        <sz val="9"/>
        <color rgb="FF000000"/>
        <rFont val="ＭＳ ゴシック"/>
        <family val="3"/>
        <charset val="128"/>
      </rPr>
      <t>アメジストライフ株式会社
訪問看護ステーションあいか</t>
    </r>
  </si>
  <si>
    <r>
      <rPr>
        <sz val="9"/>
        <color rgb="FF000000"/>
        <rFont val="ＭＳ ゴシック"/>
        <family val="3"/>
        <charset val="128"/>
      </rPr>
      <t>〒065－0028
札幌市東区北二十八条東２１丁目５－１４コスモビル３０２</t>
    </r>
  </si>
  <si>
    <r>
      <rPr>
        <sz val="9"/>
        <color rgb="FF000000"/>
        <rFont val="ＭＳ ゴシック"/>
        <family val="3"/>
        <charset val="128"/>
      </rPr>
      <t>011-788-8946
(011-789-8946)</t>
    </r>
  </si>
  <si>
    <r>
      <rPr>
        <sz val="9"/>
        <color rgb="FF000000"/>
        <rFont val="ＭＳ Ｐゴシック"/>
        <family val="3"/>
        <charset val="128"/>
      </rPr>
      <t>( 訪看10 )第    261 号
( 訪看23 )第    473 号
( 訪看25 )第    568 号
( 訪看27 )第     80 号
( 訪看28 )第     65 号</t>
    </r>
  </si>
  <si>
    <r>
      <rPr>
        <sz val="9"/>
        <color rgb="FF000000"/>
        <rFont val="ＭＳ Ｐゴシック"/>
        <family val="3"/>
        <charset val="128"/>
      </rPr>
      <t>令和 3年 1月 1日
平成29年 4月 1日
平成29年 4月 1日
平成29年 4月 1日
平成29年 4月 1日</t>
    </r>
  </si>
  <si>
    <t>103</t>
  </si>
  <si>
    <t>02,9075,5</t>
  </si>
  <si>
    <r>
      <rPr>
        <sz val="9"/>
        <color rgb="FF000000"/>
        <rFont val="ＭＳ ゴシック"/>
        <family val="3"/>
        <charset val="128"/>
      </rPr>
      <t>温っとほーむ株式会社
訪問看護リハビリテーション　温っとほむ</t>
    </r>
  </si>
  <si>
    <r>
      <rPr>
        <sz val="9"/>
        <color rgb="FF000000"/>
        <rFont val="ＭＳ ゴシック"/>
        <family val="3"/>
        <charset val="128"/>
      </rPr>
      <t>〒007－0850
札幌市東区北五十条東６丁目４番１号</t>
    </r>
  </si>
  <si>
    <r>
      <rPr>
        <sz val="9"/>
        <color rgb="FF000000"/>
        <rFont val="ＭＳ ゴシック"/>
        <family val="3"/>
        <charset val="128"/>
      </rPr>
      <t>011-768-7877
(011-768-7878)</t>
    </r>
  </si>
  <si>
    <r>
      <rPr>
        <sz val="9"/>
        <color rgb="FF000000"/>
        <rFont val="ＭＳ Ｐゴシック"/>
        <family val="3"/>
        <charset val="128"/>
      </rPr>
      <t>( 訪看23 )第    511 号
( 訪看25 )第    609 号</t>
    </r>
  </si>
  <si>
    <r>
      <rPr>
        <sz val="9"/>
        <color rgb="FF000000"/>
        <rFont val="ＭＳ Ｐゴシック"/>
        <family val="3"/>
        <charset val="128"/>
      </rPr>
      <t>平成30年 4月 1日
平成30年 4月 1日</t>
    </r>
  </si>
  <si>
    <t>104</t>
  </si>
  <si>
    <t>02,9076,3</t>
  </si>
  <si>
    <r>
      <rPr>
        <sz val="9"/>
        <color rgb="FF000000"/>
        <rFont val="ＭＳ ゴシック"/>
        <family val="3"/>
        <charset val="128"/>
      </rPr>
      <t>株式会社Ｎ・フィールド
訪問看護ステーション　デューン札幌北</t>
    </r>
  </si>
  <si>
    <r>
      <rPr>
        <sz val="9"/>
        <color rgb="FF000000"/>
        <rFont val="ＭＳ ゴシック"/>
        <family val="3"/>
        <charset val="128"/>
      </rPr>
      <t>〒001－0045
札幌市北区麻生町五丁目５番１０号　おおいビル３階</t>
    </r>
  </si>
  <si>
    <r>
      <rPr>
        <sz val="9"/>
        <color rgb="FF000000"/>
        <rFont val="ＭＳ ゴシック"/>
        <family val="3"/>
        <charset val="128"/>
      </rPr>
      <t>011-788-6870
(011-788-6871)</t>
    </r>
  </si>
  <si>
    <r>
      <rPr>
        <sz val="9"/>
        <color rgb="FF000000"/>
        <rFont val="ＭＳ Ｐゴシック"/>
        <family val="3"/>
        <charset val="128"/>
      </rPr>
      <t>( 訪看10 )第    289 号</t>
    </r>
  </si>
  <si>
    <t>105</t>
  </si>
  <si>
    <t>02,9078,9</t>
  </si>
  <si>
    <r>
      <rPr>
        <sz val="9"/>
        <color rgb="FF000000"/>
        <rFont val="ＭＳ ゴシック"/>
        <family val="3"/>
        <charset val="128"/>
      </rPr>
      <t>株式会社らくらケア
ナースステーションらくら</t>
    </r>
  </si>
  <si>
    <r>
      <rPr>
        <sz val="9"/>
        <color rgb="FF000000"/>
        <rFont val="ＭＳ ゴシック"/>
        <family val="3"/>
        <charset val="128"/>
      </rPr>
      <t>〒001－0922
札幌市北区新川二条６丁目５番１号サービス付き高齢者向け住宅　らくら新川　内</t>
    </r>
  </si>
  <si>
    <r>
      <rPr>
        <sz val="9"/>
        <color rgb="FF000000"/>
        <rFont val="ＭＳ ゴシック"/>
        <family val="3"/>
        <charset val="128"/>
      </rPr>
      <t xml:space="preserve">
</t>
    </r>
  </si>
  <si>
    <r>
      <rPr>
        <sz val="9"/>
        <color rgb="FF000000"/>
        <rFont val="ＭＳ Ｐゴシック"/>
        <family val="3"/>
        <charset val="128"/>
      </rPr>
      <t>( 訪看23 )第    549 号
( 訪看25 )第    634 号</t>
    </r>
  </si>
  <si>
    <r>
      <rPr>
        <sz val="9"/>
        <color rgb="FF000000"/>
        <rFont val="ＭＳ Ｐゴシック"/>
        <family val="3"/>
        <charset val="128"/>
      </rPr>
      <t>平成30年 7月 1日
平成30年 7月 1日</t>
    </r>
  </si>
  <si>
    <t>106</t>
  </si>
  <si>
    <t>02,9081,3</t>
  </si>
  <si>
    <r>
      <rPr>
        <sz val="9"/>
        <color rgb="FF000000"/>
        <rFont val="ＭＳ ゴシック"/>
        <family val="3"/>
        <charset val="128"/>
      </rPr>
      <t>さっぽろ高齢者福祉生活協同組合
福祉生協　東ナースステーション</t>
    </r>
  </si>
  <si>
    <r>
      <rPr>
        <sz val="9"/>
        <color rgb="FF000000"/>
        <rFont val="ＭＳ ゴシック"/>
        <family val="3"/>
        <charset val="128"/>
      </rPr>
      <t>〒065－0010
札幌市東区北十条東7丁目1番30号イリス北10条</t>
    </r>
  </si>
  <si>
    <r>
      <rPr>
        <sz val="9"/>
        <color rgb="FF000000"/>
        <rFont val="ＭＳ ゴシック"/>
        <family val="3"/>
        <charset val="128"/>
      </rPr>
      <t>011-299-5778
(011-733-0002)</t>
    </r>
  </si>
  <si>
    <r>
      <rPr>
        <sz val="9"/>
        <color rgb="FF000000"/>
        <rFont val="ＭＳ Ｐゴシック"/>
        <family val="3"/>
        <charset val="128"/>
      </rPr>
      <t>( 訪看23 )第    600 号
( 訪看25 )第    674 号</t>
    </r>
  </si>
  <si>
    <r>
      <rPr>
        <sz val="9"/>
        <color rgb="FF000000"/>
        <rFont val="ＭＳ Ｐゴシック"/>
        <family val="3"/>
        <charset val="128"/>
      </rPr>
      <t>令和元年 5月 1日
令和元年 5月 1日</t>
    </r>
  </si>
  <si>
    <t>107</t>
  </si>
  <si>
    <t>02,9082,1</t>
  </si>
  <si>
    <r>
      <rPr>
        <sz val="9"/>
        <color rgb="FF000000"/>
        <rFont val="ＭＳ ゴシック"/>
        <family val="3"/>
        <charset val="128"/>
      </rPr>
      <t>合同会社織音
ホサナ訪問看護ステーション</t>
    </r>
  </si>
  <si>
    <r>
      <rPr>
        <sz val="9"/>
        <color rgb="FF000000"/>
        <rFont val="ＭＳ ゴシック"/>
        <family val="3"/>
        <charset val="128"/>
      </rPr>
      <t>〒001－0933
札幌市北区新川西三条３丁目３－２２</t>
    </r>
  </si>
  <si>
    <r>
      <rPr>
        <sz val="9"/>
        <color rgb="FF000000"/>
        <rFont val="ＭＳ ゴシック"/>
        <family val="3"/>
        <charset val="128"/>
      </rPr>
      <t>011-374-6365
(011-374-6368)</t>
    </r>
  </si>
  <si>
    <r>
      <rPr>
        <sz val="9"/>
        <color rgb="FF000000"/>
        <rFont val="ＭＳ Ｐゴシック"/>
        <family val="3"/>
        <charset val="128"/>
      </rPr>
      <t>( 訪看10 )第    388 号
( 訪看23 )第    599 号
( 訪看25 )第    673 号</t>
    </r>
  </si>
  <si>
    <r>
      <rPr>
        <sz val="9"/>
        <color rgb="FF000000"/>
        <rFont val="ＭＳ Ｐゴシック"/>
        <family val="3"/>
        <charset val="128"/>
      </rPr>
      <t>令和元年 5月 1日
令和元年 5月 1日
令和元年 5月 1日</t>
    </r>
  </si>
  <si>
    <t>108</t>
  </si>
  <si>
    <t>02,9084,7</t>
  </si>
  <si>
    <r>
      <rPr>
        <sz val="9"/>
        <color rgb="FF000000"/>
        <rFont val="ＭＳ ゴシック"/>
        <family val="3"/>
        <charset val="128"/>
      </rPr>
      <t>医療法人徳洲会
医療法人徳洲会　札幌ひがし徳洲会訪問看護ステーション</t>
    </r>
  </si>
  <si>
    <r>
      <rPr>
        <sz val="9"/>
        <color rgb="FF000000"/>
        <rFont val="ＭＳ ゴシック"/>
        <family val="3"/>
        <charset val="128"/>
      </rPr>
      <t>〒065－0033
札幌市東区北三十三条東１３丁目３－４３第２エクセルナガタ２０３号室</t>
    </r>
  </si>
  <si>
    <r>
      <rPr>
        <sz val="9"/>
        <color rgb="FF000000"/>
        <rFont val="ＭＳ ゴシック"/>
        <family val="3"/>
        <charset val="128"/>
      </rPr>
      <t>011-722-1167
(011-795-4110)</t>
    </r>
  </si>
  <si>
    <r>
      <rPr>
        <sz val="9"/>
        <color rgb="FF000000"/>
        <rFont val="ＭＳ Ｐゴシック"/>
        <family val="3"/>
        <charset val="128"/>
      </rPr>
      <t>( 訪看23 )第    624 号
( 訪看25 )第    698 号
( 訪看32 )第      2 号</t>
    </r>
  </si>
  <si>
    <r>
      <rPr>
        <sz val="9"/>
        <color rgb="FF000000"/>
        <rFont val="ＭＳ Ｐゴシック"/>
        <family val="3"/>
        <charset val="128"/>
      </rPr>
      <t>令和元年 9月 1日
令和元年 9月 1日
令和 4年 4月 1日</t>
    </r>
  </si>
  <si>
    <t>109</t>
  </si>
  <si>
    <t>02,9086,2</t>
  </si>
  <si>
    <r>
      <rPr>
        <sz val="9"/>
        <color rgb="FF000000"/>
        <rFont val="ＭＳ ゴシック"/>
        <family val="3"/>
        <charset val="128"/>
      </rPr>
      <t>医療法人札幌麻生脳神経外科病院
訪問看護ステーション　あざぶ</t>
    </r>
  </si>
  <si>
    <r>
      <rPr>
        <sz val="9"/>
        <color rgb="FF000000"/>
        <rFont val="ＭＳ ゴシック"/>
        <family val="3"/>
        <charset val="128"/>
      </rPr>
      <t>〒065－0022
札幌市東区北二十二条東1丁目1番40号</t>
    </r>
  </si>
  <si>
    <r>
      <rPr>
        <sz val="9"/>
        <color rgb="FF000000"/>
        <rFont val="ＭＳ ゴシック"/>
        <family val="3"/>
        <charset val="128"/>
      </rPr>
      <t>011-731-2321
(011-731-0559)</t>
    </r>
  </si>
  <si>
    <r>
      <rPr>
        <sz val="9"/>
        <color rgb="FF000000"/>
        <rFont val="ＭＳ Ｐゴシック"/>
        <family val="3"/>
        <charset val="128"/>
      </rPr>
      <t>( 訪看23 )第    617 号
( 訪看25 )第    691 号</t>
    </r>
  </si>
  <si>
    <r>
      <rPr>
        <sz val="9"/>
        <color rgb="FF000000"/>
        <rFont val="ＭＳ Ｐゴシック"/>
        <family val="3"/>
        <charset val="128"/>
      </rPr>
      <t>令和元年 8月 1日
令和元年 8月 1日</t>
    </r>
  </si>
  <si>
    <t>110</t>
  </si>
  <si>
    <t>02,9087,0</t>
  </si>
  <si>
    <r>
      <rPr>
        <sz val="9"/>
        <color rgb="FF000000"/>
        <rFont val="ＭＳ ゴシック"/>
        <family val="3"/>
        <charset val="128"/>
      </rPr>
      <t>株式会社リライフ・ケア
訪問看護ステーションリライフ</t>
    </r>
  </si>
  <si>
    <r>
      <rPr>
        <sz val="9"/>
        <color rgb="FF000000"/>
        <rFont val="ＭＳ ゴシック"/>
        <family val="3"/>
        <charset val="128"/>
      </rPr>
      <t>〒007－0806
札幌市東区東苗穂六条３丁目９－１０－１０１</t>
    </r>
  </si>
  <si>
    <r>
      <rPr>
        <sz val="9"/>
        <color rgb="FF000000"/>
        <rFont val="ＭＳ ゴシック"/>
        <family val="3"/>
        <charset val="128"/>
      </rPr>
      <t>011-788-3237
(011-351-2236)</t>
    </r>
  </si>
  <si>
    <r>
      <rPr>
        <sz val="9"/>
        <color rgb="FF000000"/>
        <rFont val="ＭＳ Ｐゴシック"/>
        <family val="3"/>
        <charset val="128"/>
      </rPr>
      <t>( 訪看10 )第    395 号
( 訪看23 )第    618 号
( 訪看25 )第    692 号
( 訪看27 )第    168 号
( 訪看28 )第     97 号</t>
    </r>
  </si>
  <si>
    <r>
      <rPr>
        <sz val="9"/>
        <color rgb="FF000000"/>
        <rFont val="ＭＳ Ｐゴシック"/>
        <family val="3"/>
        <charset val="128"/>
      </rPr>
      <t>令和 3年 8月 1日
令和元年 8月 1日
令和元年 8月 1日
令和元年 8月 1日
令和元年 8月 1日</t>
    </r>
  </si>
  <si>
    <t>111</t>
  </si>
  <si>
    <t>02,9088,8</t>
  </si>
  <si>
    <r>
      <rPr>
        <sz val="9"/>
        <color rgb="FF000000"/>
        <rFont val="ＭＳ ゴシック"/>
        <family val="3"/>
        <charset val="128"/>
      </rPr>
      <t>株式会社メディカルシャトー
訪問看護リハビリステーション白ゆり北３０条</t>
    </r>
  </si>
  <si>
    <r>
      <rPr>
        <sz val="9"/>
        <color rgb="FF000000"/>
        <rFont val="ＭＳ ゴシック"/>
        <family val="3"/>
        <charset val="128"/>
      </rPr>
      <t>〒065－0030
札幌市東区北三十条東１９丁目２－１</t>
    </r>
  </si>
  <si>
    <r>
      <rPr>
        <sz val="9"/>
        <color rgb="FF000000"/>
        <rFont val="ＭＳ ゴシック"/>
        <family val="3"/>
        <charset val="128"/>
      </rPr>
      <t>011-723-3000
(011-723-1189)</t>
    </r>
  </si>
  <si>
    <r>
      <rPr>
        <sz val="9"/>
        <color rgb="FF000000"/>
        <rFont val="ＭＳ Ｐゴシック"/>
        <family val="3"/>
        <charset val="128"/>
      </rPr>
      <t>( 訪看23 )第    642 号
( 訪看25 )第    716 号</t>
    </r>
  </si>
  <si>
    <t>112</t>
  </si>
  <si>
    <t>02,9089,6</t>
  </si>
  <si>
    <r>
      <rPr>
        <sz val="9"/>
        <color rgb="FF000000"/>
        <rFont val="ＭＳ ゴシック"/>
        <family val="3"/>
        <charset val="128"/>
      </rPr>
      <t>社会福祉法人勤医協福祉会
勤医協北３２条訪問看護ステーション</t>
    </r>
  </si>
  <si>
    <r>
      <rPr>
        <sz val="9"/>
        <color rgb="FF000000"/>
        <rFont val="ＭＳ ゴシック"/>
        <family val="3"/>
        <charset val="128"/>
      </rPr>
      <t>〒001－0032
札幌市北区北三十二条西８丁目１番１号</t>
    </r>
  </si>
  <si>
    <r>
      <rPr>
        <sz val="9"/>
        <color rgb="FF000000"/>
        <rFont val="ＭＳ ゴシック"/>
        <family val="3"/>
        <charset val="128"/>
      </rPr>
      <t>011-299-1668
(011-299-9277)</t>
    </r>
  </si>
  <si>
    <r>
      <rPr>
        <sz val="9"/>
        <color rgb="FF000000"/>
        <rFont val="ＭＳ Ｐゴシック"/>
        <family val="3"/>
        <charset val="128"/>
      </rPr>
      <t>( 訪看10 )第    419 号
( 訪看23 )第    659 号
( 訪看25 )第    732 号
( 訪看26 )第     32 号
( 訪看27 )第    181 号
( 訪看28 )第    107 号</t>
    </r>
  </si>
  <si>
    <r>
      <rPr>
        <sz val="9"/>
        <color rgb="FF000000"/>
        <rFont val="ＭＳ Ｐゴシック"/>
        <family val="3"/>
        <charset val="128"/>
      </rPr>
      <t>令和 2年 4月 1日
令和 2年 4月 1日
令和 2年 4月 1日
令和 2年 4月 1日
令和 2年 4月 1日
令和 2年 4月 1日</t>
    </r>
  </si>
  <si>
    <t>113</t>
  </si>
  <si>
    <t>02,9091,2</t>
  </si>
  <si>
    <r>
      <rPr>
        <sz val="9"/>
        <color rgb="FF000000"/>
        <rFont val="ＭＳ ゴシック"/>
        <family val="3"/>
        <charset val="128"/>
      </rPr>
      <t>社会福祉法人勤医協福祉会
勤医協札幌ひがし訪問看護ステーション</t>
    </r>
  </si>
  <si>
    <r>
      <rPr>
        <sz val="9"/>
        <color rgb="FF000000"/>
        <rFont val="ＭＳ ゴシック"/>
        <family val="3"/>
        <charset val="128"/>
      </rPr>
      <t>〒007－0805
札幌市東区東苗穂五条１丁目１１番１号勤医協札幌東ビル</t>
    </r>
  </si>
  <si>
    <r>
      <rPr>
        <sz val="9"/>
        <color rgb="FF000000"/>
        <rFont val="ＭＳ ゴシック"/>
        <family val="3"/>
        <charset val="128"/>
      </rPr>
      <t>011-785-0078
(011-785-2940)</t>
    </r>
  </si>
  <si>
    <r>
      <rPr>
        <sz val="9"/>
        <color rgb="FF000000"/>
        <rFont val="ＭＳ Ｐゴシック"/>
        <family val="3"/>
        <charset val="128"/>
      </rPr>
      <t>( 訪看10 )第    422 号
( 訪看23 )第    664 号
( 訪看25 )第    737 号
( 訪看26 )第     34 号
( 訪看29 )第     16 号
( 訪看32 )第     16 号</t>
    </r>
  </si>
  <si>
    <r>
      <rPr>
        <sz val="9"/>
        <color rgb="FF000000"/>
        <rFont val="ＭＳ Ｐゴシック"/>
        <family val="3"/>
        <charset val="128"/>
      </rPr>
      <t>令和 2年 4月 1日
令和 2年 4月 1日
令和 2年 4月 1日
令和 2年 4月 1日
令和 4年10月 1日
令和 4年 4月 1日</t>
    </r>
  </si>
  <si>
    <t>114</t>
  </si>
  <si>
    <t>02,9092,0</t>
  </si>
  <si>
    <r>
      <rPr>
        <sz val="9"/>
        <color rgb="FF000000"/>
        <rFont val="ＭＳ ゴシック"/>
        <family val="3"/>
        <charset val="128"/>
      </rPr>
      <t>株式会社創生事業団
グッドタイム訪問看護ステーション・札幌東</t>
    </r>
  </si>
  <si>
    <r>
      <rPr>
        <sz val="9"/>
        <color rgb="FF000000"/>
        <rFont val="ＭＳ ゴシック"/>
        <family val="3"/>
        <charset val="128"/>
      </rPr>
      <t>〒065－0020
札幌市東区北二十条東１丁目４番１号</t>
    </r>
  </si>
  <si>
    <r>
      <rPr>
        <sz val="9"/>
        <color rgb="FF000000"/>
        <rFont val="ＭＳ ゴシック"/>
        <family val="3"/>
        <charset val="128"/>
      </rPr>
      <t>011-702-3294
(011-721-1448)</t>
    </r>
  </si>
  <si>
    <r>
      <rPr>
        <sz val="9"/>
        <color rgb="FF000000"/>
        <rFont val="ＭＳ Ｐゴシック"/>
        <family val="3"/>
        <charset val="128"/>
      </rPr>
      <t>( 訪看10 )第    428 号
( 訪看23 )第    677 号
( 訪看25 )第    749 号
( 訪看27 )第    186 号</t>
    </r>
  </si>
  <si>
    <r>
      <rPr>
        <sz val="9"/>
        <color rgb="FF000000"/>
        <rFont val="ＭＳ Ｐゴシック"/>
        <family val="3"/>
        <charset val="128"/>
      </rPr>
      <t>令和 4年 1月 1日
令和 2年 6月 1日
令和 2年 6月 1日
令和 2年 6月 1日</t>
    </r>
  </si>
  <si>
    <t>115</t>
  </si>
  <si>
    <t>02,9093,8</t>
  </si>
  <si>
    <r>
      <rPr>
        <sz val="9"/>
        <color rgb="FF000000"/>
        <rFont val="ＭＳ ゴシック"/>
        <family val="3"/>
        <charset val="128"/>
      </rPr>
      <t>一般社団法人いこいの里
訪問看護ステーション　あさがお</t>
    </r>
  </si>
  <si>
    <r>
      <rPr>
        <sz val="9"/>
        <color rgb="FF000000"/>
        <rFont val="ＭＳ ゴシック"/>
        <family val="3"/>
        <charset val="128"/>
      </rPr>
      <t>〒065－0041
札幌市東区本町一条１丁目１番１号鹿内ビル２階</t>
    </r>
  </si>
  <si>
    <r>
      <rPr>
        <sz val="9"/>
        <color rgb="FF000000"/>
        <rFont val="ＭＳ ゴシック"/>
        <family val="3"/>
        <charset val="128"/>
      </rPr>
      <t>011-374-8277
(011-374-8279)</t>
    </r>
  </si>
  <si>
    <r>
      <rPr>
        <sz val="9"/>
        <color rgb="FF000000"/>
        <rFont val="ＭＳ Ｐゴシック"/>
        <family val="3"/>
        <charset val="128"/>
      </rPr>
      <t>( 訪看10 )第    436 号
( 訪看23 )第    682 号
( 訪看25 )第    754 号
( 訪看27 )第    239 号</t>
    </r>
  </si>
  <si>
    <r>
      <rPr>
        <sz val="9"/>
        <color rgb="FF000000"/>
        <rFont val="ＭＳ Ｐゴシック"/>
        <family val="3"/>
        <charset val="128"/>
      </rPr>
      <t>令和 3年 9月 1日
令和 2年 8月 1日
令和 2年 8月 1日
令和 4年 3月 1日</t>
    </r>
  </si>
  <si>
    <t>116</t>
  </si>
  <si>
    <t>02,9094,6</t>
  </si>
  <si>
    <r>
      <rPr>
        <sz val="9"/>
        <color rgb="FF000000"/>
        <rFont val="ＭＳ ゴシック"/>
        <family val="3"/>
        <charset val="128"/>
      </rPr>
      <t>ＳＯＭＰＯケア株式会社
ＳＯＭＰＯケア　札幌東豊　訪問看護</t>
    </r>
  </si>
  <si>
    <r>
      <rPr>
        <sz val="9"/>
        <color rgb="FF000000"/>
        <rFont val="ＭＳ ゴシック"/>
        <family val="3"/>
        <charset val="128"/>
      </rPr>
      <t>〒065－0023
札幌市東区北二十三条東１２丁目１番１７号サツキビル３階</t>
    </r>
  </si>
  <si>
    <r>
      <rPr>
        <sz val="9"/>
        <color rgb="FF000000"/>
        <rFont val="ＭＳ ゴシック"/>
        <family val="3"/>
        <charset val="128"/>
      </rPr>
      <t>011-805-4165
(011-748-7589)</t>
    </r>
  </si>
  <si>
    <r>
      <rPr>
        <sz val="9"/>
        <color rgb="FF000000"/>
        <rFont val="ＭＳ Ｐゴシック"/>
        <family val="3"/>
        <charset val="128"/>
      </rPr>
      <t>( 訪看10 )第    449 号
( 訪看23 )第    676 号
( 訪看25 )第    748 号</t>
    </r>
  </si>
  <si>
    <r>
      <rPr>
        <sz val="9"/>
        <color rgb="FF000000"/>
        <rFont val="ＭＳ Ｐゴシック"/>
        <family val="3"/>
        <charset val="128"/>
      </rPr>
      <t>令和 2年12月 1日
令和 2年 6月 1日
令和 2年 6月 1日</t>
    </r>
  </si>
  <si>
    <t>117</t>
  </si>
  <si>
    <t>02,9095,3</t>
  </si>
  <si>
    <r>
      <rPr>
        <sz val="9"/>
        <color rgb="FF000000"/>
        <rFont val="ＭＳ ゴシック"/>
        <family val="3"/>
        <charset val="128"/>
      </rPr>
      <t>株式会社絆メディカルグループ
訪問看護ステーション　札幌がじゅまる</t>
    </r>
  </si>
  <si>
    <r>
      <rPr>
        <sz val="9"/>
        <color rgb="FF000000"/>
        <rFont val="ＭＳ ゴシック"/>
        <family val="3"/>
        <charset val="128"/>
      </rPr>
      <t>〒065－0023
札幌市東区北二十三条東２３丁目２－７</t>
    </r>
  </si>
  <si>
    <r>
      <rPr>
        <sz val="9"/>
        <color rgb="FF000000"/>
        <rFont val="ＭＳ Ｐゴシック"/>
        <family val="3"/>
        <charset val="128"/>
      </rPr>
      <t>( 訪看10 )第    427 号
( 訪看23 )第    729 号
( 訪看25 )第    801 号</t>
    </r>
  </si>
  <si>
    <r>
      <rPr>
        <sz val="9"/>
        <color rgb="FF000000"/>
        <rFont val="ＭＳ Ｐゴシック"/>
        <family val="3"/>
        <charset val="128"/>
      </rPr>
      <t>令和 2年 6月 1日
令和 3年 6月 1日
令和 3年 6月 1日</t>
    </r>
  </si>
  <si>
    <t>118</t>
  </si>
  <si>
    <t>02,9096,1</t>
  </si>
  <si>
    <r>
      <rPr>
        <sz val="9"/>
        <color rgb="FF000000"/>
        <rFont val="ＭＳ ゴシック"/>
        <family val="3"/>
        <charset val="128"/>
      </rPr>
      <t>株式会社ツクイ
ツクイ札幌麻生訪問看護ステーション</t>
    </r>
  </si>
  <si>
    <r>
      <rPr>
        <sz val="9"/>
        <color rgb="FF000000"/>
        <rFont val="ＭＳ ゴシック"/>
        <family val="3"/>
        <charset val="128"/>
      </rPr>
      <t>〒007－0835
札幌市東区北三十五条東１丁目５－７</t>
    </r>
  </si>
  <si>
    <r>
      <rPr>
        <sz val="9"/>
        <color rgb="FF000000"/>
        <rFont val="ＭＳ ゴシック"/>
        <family val="3"/>
        <charset val="128"/>
      </rPr>
      <t>011-733-6017
(011-733-6036)</t>
    </r>
  </si>
  <si>
    <r>
      <rPr>
        <sz val="9"/>
        <color rgb="FF000000"/>
        <rFont val="ＭＳ Ｐゴシック"/>
        <family val="3"/>
        <charset val="128"/>
      </rPr>
      <t>( 訪看23 )第    692 号
( 訪看25 )第    764 号</t>
    </r>
  </si>
  <si>
    <r>
      <rPr>
        <sz val="9"/>
        <color rgb="FF000000"/>
        <rFont val="ＭＳ Ｐゴシック"/>
        <family val="3"/>
        <charset val="128"/>
      </rPr>
      <t>令和 2年10月 1日
令和 2年10月 1日</t>
    </r>
  </si>
  <si>
    <t>119</t>
  </si>
  <si>
    <t>02,9097,9</t>
  </si>
  <si>
    <r>
      <rPr>
        <sz val="9"/>
        <color rgb="FF000000"/>
        <rFont val="ＭＳ ゴシック"/>
        <family val="3"/>
        <charset val="128"/>
      </rPr>
      <t>株式会社ハーネス
訪問看護ステーション　ハーネス</t>
    </r>
  </si>
  <si>
    <r>
      <rPr>
        <sz val="9"/>
        <color rgb="FF000000"/>
        <rFont val="ＭＳ ゴシック"/>
        <family val="3"/>
        <charset val="128"/>
      </rPr>
      <t>〒001－0011
札幌市北区北十一条西４丁目２－２１</t>
    </r>
  </si>
  <si>
    <r>
      <rPr>
        <sz val="9"/>
        <color rgb="FF000000"/>
        <rFont val="ＭＳ ゴシック"/>
        <family val="3"/>
        <charset val="128"/>
      </rPr>
      <t>011-717-0555
(011-717-0556)</t>
    </r>
  </si>
  <si>
    <r>
      <rPr>
        <sz val="9"/>
        <color rgb="FF000000"/>
        <rFont val="ＭＳ Ｐゴシック"/>
        <family val="3"/>
        <charset val="128"/>
      </rPr>
      <t>( 訪看10 )第    475 号
( 訪看23 )第    695 号
( 訪看25 )第    767 号</t>
    </r>
  </si>
  <si>
    <r>
      <rPr>
        <sz val="9"/>
        <color rgb="FF000000"/>
        <rFont val="ＭＳ Ｐゴシック"/>
        <family val="3"/>
        <charset val="128"/>
      </rPr>
      <t>令和 3年 6月 1日
令和 2年11月 1日
令和 2年11月 1日</t>
    </r>
  </si>
  <si>
    <t>120</t>
  </si>
  <si>
    <t>02,9098,7</t>
  </si>
  <si>
    <r>
      <rPr>
        <sz val="9"/>
        <color rgb="FF000000"/>
        <rFont val="ＭＳ ゴシック"/>
        <family val="3"/>
        <charset val="128"/>
      </rPr>
      <t>株式会社ＦＲＩ
訪問看護・医療福祉連携ステーション　ＦＲＩ</t>
    </r>
  </si>
  <si>
    <r>
      <rPr>
        <sz val="9"/>
        <color rgb="FF000000"/>
        <rFont val="ＭＳ ゴシック"/>
        <family val="3"/>
        <charset val="128"/>
      </rPr>
      <t>〒065－0012
札幌市東区北十二条東７丁目１番３５号メディカルセンター光星４階</t>
    </r>
  </si>
  <si>
    <r>
      <rPr>
        <sz val="9"/>
        <color rgb="FF000000"/>
        <rFont val="ＭＳ ゴシック"/>
        <family val="3"/>
        <charset val="128"/>
      </rPr>
      <t>011-790-8535
(011-790-8565)</t>
    </r>
  </si>
  <si>
    <r>
      <rPr>
        <sz val="9"/>
        <color rgb="FF000000"/>
        <rFont val="ＭＳ Ｐゴシック"/>
        <family val="3"/>
        <charset val="128"/>
      </rPr>
      <t>( 訪看10 )第    444 号</t>
    </r>
  </si>
  <si>
    <r>
      <rPr>
        <sz val="9"/>
        <color rgb="FF000000"/>
        <rFont val="ＭＳ Ｐゴシック"/>
        <family val="3"/>
        <charset val="128"/>
      </rPr>
      <t>令和 3年 4月 1日</t>
    </r>
  </si>
  <si>
    <t>121</t>
  </si>
  <si>
    <t>02,9099,5</t>
  </si>
  <si>
    <r>
      <rPr>
        <sz val="9"/>
        <color rgb="FF000000"/>
        <rFont val="ＭＳ ゴシック"/>
        <family val="3"/>
        <charset val="128"/>
      </rPr>
      <t>株式会社モナミコーポレーション
訪問看護ステーションモナミ</t>
    </r>
  </si>
  <si>
    <r>
      <rPr>
        <sz val="9"/>
        <color rgb="FF000000"/>
        <rFont val="ＭＳ ゴシック"/>
        <family val="3"/>
        <charset val="128"/>
      </rPr>
      <t>〒002－8026
札幌市北区篠路六条１丁目４－２０</t>
    </r>
  </si>
  <si>
    <r>
      <rPr>
        <sz val="9"/>
        <color rgb="FF000000"/>
        <rFont val="ＭＳ ゴシック"/>
        <family val="3"/>
        <charset val="128"/>
      </rPr>
      <t>011-299-2510
(011-299-2539)</t>
    </r>
  </si>
  <si>
    <r>
      <rPr>
        <sz val="9"/>
        <color rgb="FF000000"/>
        <rFont val="ＭＳ Ｐゴシック"/>
        <family val="3"/>
        <charset val="128"/>
      </rPr>
      <t>( 訪看10 )第    445 号
( 訪看23 )第    696 号
( 訪看25 )第    768 号
( 訪看27 )第    194 号</t>
    </r>
  </si>
  <si>
    <r>
      <rPr>
        <sz val="9"/>
        <color rgb="FF000000"/>
        <rFont val="ＭＳ Ｐゴシック"/>
        <family val="3"/>
        <charset val="128"/>
      </rPr>
      <t>令和 3年10月 1日
令和 2年11月 1日
令和 2年11月 1日
令和 2年11月 1日</t>
    </r>
  </si>
  <si>
    <t>122</t>
  </si>
  <si>
    <t>02,9100,1</t>
  </si>
  <si>
    <r>
      <rPr>
        <sz val="9"/>
        <color rgb="FF000000"/>
        <rFont val="ＭＳ ゴシック"/>
        <family val="3"/>
        <charset val="128"/>
      </rPr>
      <t>株式会社ｓ－ｅｄｇｅ
ＳＯＩＮ訪問看護ステーション</t>
    </r>
  </si>
  <si>
    <r>
      <rPr>
        <sz val="9"/>
        <color rgb="FF000000"/>
        <rFont val="ＭＳ ゴシック"/>
        <family val="3"/>
        <charset val="128"/>
      </rPr>
      <t>〒001－0035
札幌市北区北三十五条西９丁目３番１号エステート３５　１０５号室</t>
    </r>
  </si>
  <si>
    <r>
      <rPr>
        <sz val="9"/>
        <color rgb="FF000000"/>
        <rFont val="ＭＳ ゴシック"/>
        <family val="3"/>
        <charset val="128"/>
      </rPr>
      <t xml:space="preserve">070-7403-3290
</t>
    </r>
  </si>
  <si>
    <r>
      <rPr>
        <sz val="9"/>
        <color rgb="FF000000"/>
        <rFont val="ＭＳ Ｐゴシック"/>
        <family val="3"/>
        <charset val="128"/>
      </rPr>
      <t>( 訪看23 )第    697 号
( 訪看25 )第    769 号</t>
    </r>
  </si>
  <si>
    <r>
      <rPr>
        <sz val="9"/>
        <color rgb="FF000000"/>
        <rFont val="ＭＳ Ｐゴシック"/>
        <family val="3"/>
        <charset val="128"/>
      </rPr>
      <t>令和 2年11月 1日
令和 2年11月 1日</t>
    </r>
  </si>
  <si>
    <t>123</t>
  </si>
  <si>
    <t>02,9102,7</t>
  </si>
  <si>
    <r>
      <rPr>
        <sz val="9"/>
        <color rgb="FF000000"/>
        <rFont val="ＭＳ ゴシック"/>
        <family val="3"/>
        <charset val="128"/>
      </rPr>
      <t>株式会社リフォームのササキ
しのろ訪問看護ステーション</t>
    </r>
  </si>
  <si>
    <r>
      <rPr>
        <sz val="9"/>
        <color rgb="FF000000"/>
        <rFont val="ＭＳ ゴシック"/>
        <family val="3"/>
        <charset val="128"/>
      </rPr>
      <t>〒002－8024
札幌市北区篠路四条４丁目７－２５Ｙｓシティビル７号室</t>
    </r>
  </si>
  <si>
    <r>
      <rPr>
        <sz val="9"/>
        <color rgb="FF000000"/>
        <rFont val="ＭＳ ゴシック"/>
        <family val="3"/>
        <charset val="128"/>
      </rPr>
      <t>011-577-1653
(011-577-1653)</t>
    </r>
  </si>
  <si>
    <r>
      <rPr>
        <sz val="9"/>
        <color rgb="FF000000"/>
        <rFont val="ＭＳ Ｐゴシック"/>
        <family val="3"/>
        <charset val="128"/>
      </rPr>
      <t>( 訪看10 )第    455 号
( 訪看23 )第    706 号
( 訪看25 )第    779 号
( 訪看27 )第    199 号
( 訪看28 )第    121 号</t>
    </r>
  </si>
  <si>
    <r>
      <rPr>
        <sz val="9"/>
        <color rgb="FF000000"/>
        <rFont val="ＭＳ Ｐゴシック"/>
        <family val="3"/>
        <charset val="128"/>
      </rPr>
      <t>令和 3年 1月 1日
令和 3年 1月 1日
令和 3年 1月 1日
令和 3年 1月 1日
令和 3年 1月 1日</t>
    </r>
  </si>
  <si>
    <t>124</t>
  </si>
  <si>
    <t>02,9104,3</t>
  </si>
  <si>
    <r>
      <rPr>
        <sz val="9"/>
        <color rgb="FF000000"/>
        <rFont val="ＭＳ ゴシック"/>
        <family val="3"/>
        <charset val="128"/>
      </rPr>
      <t>株式会社ここから
訪問看護ぱるもい’ｓステーション</t>
    </r>
  </si>
  <si>
    <r>
      <rPr>
        <sz val="9"/>
        <color rgb="FF000000"/>
        <rFont val="ＭＳ ゴシック"/>
        <family val="3"/>
        <charset val="128"/>
      </rPr>
      <t>〒001－0907
札幌市北区新琴似七条１丁目３－３０アルファヒル麻生８０６</t>
    </r>
  </si>
  <si>
    <r>
      <rPr>
        <sz val="9"/>
        <color rgb="FF000000"/>
        <rFont val="ＭＳ ゴシック"/>
        <family val="3"/>
        <charset val="128"/>
      </rPr>
      <t xml:space="preserve">090-8905-0666
</t>
    </r>
  </si>
  <si>
    <r>
      <rPr>
        <sz val="9"/>
        <color rgb="FF000000"/>
        <rFont val="ＭＳ Ｐゴシック"/>
        <family val="3"/>
        <charset val="128"/>
      </rPr>
      <t>( 訪看10 )第    463 号
( 訪看23 )第    715 号
( 訪看25 )第    818 号
( 訪看27 )第    204 号</t>
    </r>
  </si>
  <si>
    <r>
      <rPr>
        <sz val="9"/>
        <color rgb="FF000000"/>
        <rFont val="ＭＳ Ｐゴシック"/>
        <family val="3"/>
        <charset val="128"/>
      </rPr>
      <t>令和 3年 4月 1日
令和 3年 4月 1日
令和 3年10月 1日
令和 3年 4月 1日</t>
    </r>
  </si>
  <si>
    <t>125</t>
  </si>
  <si>
    <t>02,9105,0</t>
  </si>
  <si>
    <r>
      <rPr>
        <sz val="9"/>
        <color rgb="FF000000"/>
        <rFont val="ＭＳ ゴシック"/>
        <family val="3"/>
        <charset val="128"/>
      </rPr>
      <t>株式会社シーユーシー・ホスピス
看護クラーク札幌北</t>
    </r>
  </si>
  <si>
    <r>
      <rPr>
        <sz val="9"/>
        <color rgb="FF000000"/>
        <rFont val="ＭＳ ゴシック"/>
        <family val="3"/>
        <charset val="128"/>
      </rPr>
      <t>〒065－0032
札幌市東区北三十二条東１丁目６－１０</t>
    </r>
  </si>
  <si>
    <r>
      <rPr>
        <sz val="9"/>
        <color rgb="FF000000"/>
        <rFont val="ＭＳ ゴシック"/>
        <family val="3"/>
        <charset val="128"/>
      </rPr>
      <t>011-776-6681
(011-776-6812)</t>
    </r>
  </si>
  <si>
    <r>
      <rPr>
        <sz val="9"/>
        <color rgb="FF000000"/>
        <rFont val="ＭＳ Ｐゴシック"/>
        <family val="3"/>
        <charset val="128"/>
      </rPr>
      <t>( 訪看23 )第    720 号
( 訪看25 )第    792 号</t>
    </r>
  </si>
  <si>
    <r>
      <rPr>
        <sz val="9"/>
        <color rgb="FF000000"/>
        <rFont val="ＭＳ Ｐゴシック"/>
        <family val="3"/>
        <charset val="128"/>
      </rPr>
      <t>令和 3年 4月 1日
令和 3年 4月 1日</t>
    </r>
  </si>
  <si>
    <t>126</t>
  </si>
  <si>
    <t>02,9106,8</t>
  </si>
  <si>
    <r>
      <rPr>
        <sz val="9"/>
        <color rgb="FF000000"/>
        <rFont val="ＭＳ ゴシック"/>
        <family val="3"/>
        <charset val="128"/>
      </rPr>
      <t>一般社団法人逢縁
逢縁訪問看護ステーション</t>
    </r>
  </si>
  <si>
    <r>
      <rPr>
        <sz val="9"/>
        <color rgb="FF000000"/>
        <rFont val="ＭＳ ゴシック"/>
        <family val="3"/>
        <charset val="128"/>
      </rPr>
      <t>〒001－0033
札幌市北区北三十三条西２丁目１－１５ＫＡＮＴＩＮＥ</t>
    </r>
  </si>
  <si>
    <r>
      <rPr>
        <sz val="9"/>
        <color rgb="FF000000"/>
        <rFont val="ＭＳ ゴシック"/>
        <family val="3"/>
        <charset val="128"/>
      </rPr>
      <t xml:space="preserve">070-8371-3510
</t>
    </r>
  </si>
  <si>
    <r>
      <rPr>
        <sz val="9"/>
        <color rgb="FF000000"/>
        <rFont val="ＭＳ Ｐゴシック"/>
        <family val="3"/>
        <charset val="128"/>
      </rPr>
      <t>( 訪看10 )第    546 号
( 訪看23 )第    769 号
( 訪看25 )第    843 号</t>
    </r>
  </si>
  <si>
    <r>
      <rPr>
        <sz val="9"/>
        <color rgb="FF000000"/>
        <rFont val="ＭＳ Ｐゴシック"/>
        <family val="3"/>
        <charset val="128"/>
      </rPr>
      <t>令和 5年 1月 1日
令和 4年 3月 1日
令和 4年 3月 1日</t>
    </r>
  </si>
  <si>
    <t>127</t>
  </si>
  <si>
    <t>02,9107,6</t>
  </si>
  <si>
    <r>
      <rPr>
        <sz val="9"/>
        <color rgb="FF000000"/>
        <rFont val="ＭＳ ゴシック"/>
        <family val="3"/>
        <charset val="128"/>
      </rPr>
      <t>株式会社ぱすてる
訪問看護ステーションぱれっと</t>
    </r>
  </si>
  <si>
    <r>
      <rPr>
        <sz val="9"/>
        <color rgb="FF000000"/>
        <rFont val="ＭＳ ゴシック"/>
        <family val="3"/>
        <charset val="128"/>
      </rPr>
      <t>〒007－0844
札幌市東区北四十四条東１３丁目２－６</t>
    </r>
  </si>
  <si>
    <r>
      <rPr>
        <sz val="9"/>
        <color rgb="FF000000"/>
        <rFont val="ＭＳ ゴシック"/>
        <family val="3"/>
        <charset val="128"/>
      </rPr>
      <t>011-792-0664
(011-792-0227)</t>
    </r>
  </si>
  <si>
    <r>
      <rPr>
        <sz val="9"/>
        <color rgb="FF000000"/>
        <rFont val="ＭＳ Ｐゴシック"/>
        <family val="3"/>
        <charset val="128"/>
      </rPr>
      <t>( 訪看23 )第    752 号
( 訪看25 )第    826 号</t>
    </r>
  </si>
  <si>
    <r>
      <rPr>
        <sz val="9"/>
        <color rgb="FF000000"/>
        <rFont val="ＭＳ Ｐゴシック"/>
        <family val="3"/>
        <charset val="128"/>
      </rPr>
      <t>令和 3年11月 1日
令和 3年11月 1日</t>
    </r>
  </si>
  <si>
    <t>128</t>
  </si>
  <si>
    <t>02,9108,4</t>
  </si>
  <si>
    <r>
      <rPr>
        <sz val="9"/>
        <color rgb="FF000000"/>
        <rFont val="ＭＳ ゴシック"/>
        <family val="3"/>
        <charset val="128"/>
      </rPr>
      <t>合同会社プレミアムプラスアルファ
訪問看護ステーションハーモニー</t>
    </r>
  </si>
  <si>
    <r>
      <rPr>
        <sz val="9"/>
        <color rgb="FF000000"/>
        <rFont val="ＭＳ ゴシック"/>
        <family val="3"/>
        <charset val="128"/>
      </rPr>
      <t>〒001－0027
札幌市北区北二十七条西５丁目２番１２号サニープレイスＷＥＳＴ５　１０２号室</t>
    </r>
  </si>
  <si>
    <r>
      <rPr>
        <sz val="9"/>
        <color rgb="FF000000"/>
        <rFont val="ＭＳ ゴシック"/>
        <family val="3"/>
        <charset val="128"/>
      </rPr>
      <t>011-792-5951
(011-792-5952)</t>
    </r>
  </si>
  <si>
    <r>
      <rPr>
        <sz val="9"/>
        <color rgb="FF000000"/>
        <rFont val="ＭＳ Ｐゴシック"/>
        <family val="3"/>
        <charset val="128"/>
      </rPr>
      <t>( 訪看10 )第    490 号
( 訪看23 )第    747 号
( 訪看25 )第    821 号
( 訪看27 )第    225 号
( 訪看28 )第    139 号</t>
    </r>
  </si>
  <si>
    <r>
      <rPr>
        <sz val="9"/>
        <color rgb="FF000000"/>
        <rFont val="ＭＳ Ｐゴシック"/>
        <family val="3"/>
        <charset val="128"/>
      </rPr>
      <t>令和 3年10月 1日
令和 3年10月 1日
令和 3年10月 1日
令和 3年10月 1日
令和 3年10月 1日</t>
    </r>
  </si>
  <si>
    <t>129</t>
  </si>
  <si>
    <t>02,9109,2</t>
  </si>
  <si>
    <r>
      <rPr>
        <sz val="9"/>
        <color rgb="FF000000"/>
        <rFont val="ＭＳ ゴシック"/>
        <family val="3"/>
        <charset val="128"/>
      </rPr>
      <t>株式会社あいライフ
あいナース２４</t>
    </r>
  </si>
  <si>
    <r>
      <rPr>
        <sz val="9"/>
        <color rgb="FF000000"/>
        <rFont val="ＭＳ ゴシック"/>
        <family val="3"/>
        <charset val="128"/>
      </rPr>
      <t>〒065－0024
札幌市東区北二十四条東１丁目３番７号</t>
    </r>
  </si>
  <si>
    <r>
      <rPr>
        <sz val="9"/>
        <color rgb="FF000000"/>
        <rFont val="ＭＳ ゴシック"/>
        <family val="3"/>
        <charset val="128"/>
      </rPr>
      <t>011-733-2100
(011-733-2110)</t>
    </r>
  </si>
  <si>
    <r>
      <rPr>
        <sz val="9"/>
        <color rgb="FF000000"/>
        <rFont val="ＭＳ Ｐゴシック"/>
        <family val="3"/>
        <charset val="128"/>
      </rPr>
      <t>( 訪看23 )第    773 号
( 訪看25 )第    847 号</t>
    </r>
  </si>
  <si>
    <r>
      <rPr>
        <sz val="9"/>
        <color rgb="FF000000"/>
        <rFont val="ＭＳ Ｐゴシック"/>
        <family val="3"/>
        <charset val="128"/>
      </rPr>
      <t>令和 4年 4月 1日
令和 4年 4月 1日</t>
    </r>
  </si>
  <si>
    <t>130</t>
  </si>
  <si>
    <t>02,9110,0</t>
  </si>
  <si>
    <r>
      <rPr>
        <sz val="9"/>
        <color rgb="FF000000"/>
        <rFont val="ＭＳ ゴシック"/>
        <family val="3"/>
        <charset val="128"/>
      </rPr>
      <t>株式会社ヒューマンフォース
訪問看護ステーションレアマーレ</t>
    </r>
  </si>
  <si>
    <r>
      <rPr>
        <sz val="9"/>
        <color rgb="FF000000"/>
        <rFont val="ＭＳ ゴシック"/>
        <family val="3"/>
        <charset val="128"/>
      </rPr>
      <t>〒001－0020
札幌市北区北二十条西５丁目２－５０ＣＲＯＳＳＰＯＩＮＴ　８０５号室</t>
    </r>
  </si>
  <si>
    <r>
      <rPr>
        <sz val="9"/>
        <color rgb="FF000000"/>
        <rFont val="ＭＳ ゴシック"/>
        <family val="3"/>
        <charset val="128"/>
      </rPr>
      <t>011-299-9945
(011-299-9946)</t>
    </r>
  </si>
  <si>
    <r>
      <rPr>
        <sz val="9"/>
        <color rgb="FF000000"/>
        <rFont val="ＭＳ Ｐゴシック"/>
        <family val="3"/>
        <charset val="128"/>
      </rPr>
      <t>( 訪看10 )第    508 号
( 訪看23 )第    774 号
( 訪看25 )第    848 号</t>
    </r>
  </si>
  <si>
    <r>
      <rPr>
        <sz val="9"/>
        <color rgb="FF000000"/>
        <rFont val="ＭＳ Ｐゴシック"/>
        <family val="3"/>
        <charset val="128"/>
      </rPr>
      <t>令和 4年 4月 1日
令和 4年 4月 1日
令和 4年 4月 1日</t>
    </r>
  </si>
  <si>
    <t>131</t>
  </si>
  <si>
    <t>02,9111,8</t>
  </si>
  <si>
    <r>
      <rPr>
        <sz val="9"/>
        <color rgb="FF000000"/>
        <rFont val="ＭＳ ゴシック"/>
        <family val="3"/>
        <charset val="128"/>
      </rPr>
      <t>合同会社ＴＯＵＲＩ
在宅療養支援ステーション桃李　札幌東</t>
    </r>
  </si>
  <si>
    <r>
      <rPr>
        <sz val="9"/>
        <color rgb="FF000000"/>
        <rFont val="ＭＳ ゴシック"/>
        <family val="3"/>
        <charset val="128"/>
      </rPr>
      <t>〒007－0840
札幌市東区北四十条東７丁目５－１９</t>
    </r>
  </si>
  <si>
    <r>
      <rPr>
        <sz val="9"/>
        <color rgb="FF000000"/>
        <rFont val="ＭＳ ゴシック"/>
        <family val="3"/>
        <charset val="128"/>
      </rPr>
      <t>011-733-5555
(011-733-6666)</t>
    </r>
  </si>
  <si>
    <r>
      <rPr>
        <sz val="9"/>
        <color rgb="FF000000"/>
        <rFont val="ＭＳ Ｐゴシック"/>
        <family val="3"/>
        <charset val="128"/>
      </rPr>
      <t>( 訪看10 )第    561 号
( 訪看23 )第    792 号
( 訪看25 )第    866 号
( 訪看27 )第    270 号
( 訪看28 )第    173 号</t>
    </r>
  </si>
  <si>
    <r>
      <rPr>
        <sz val="9"/>
        <color rgb="FF000000"/>
        <rFont val="ＭＳ Ｐゴシック"/>
        <family val="3"/>
        <charset val="128"/>
      </rPr>
      <t>令和 5年 4月 1日
令和 4年 7月 1日
令和 4年 7月 1日
令和 5年 4月 1日
令和 5年 4月 1日</t>
    </r>
  </si>
  <si>
    <t>132</t>
  </si>
  <si>
    <t>02,9112,6</t>
  </si>
  <si>
    <r>
      <rPr>
        <sz val="9"/>
        <color rgb="FF000000"/>
        <rFont val="ＭＳ ゴシック"/>
        <family val="3"/>
        <charset val="128"/>
      </rPr>
      <t>医療法人新産健会
訪問看護ふれあい北ステーション</t>
    </r>
  </si>
  <si>
    <r>
      <rPr>
        <sz val="9"/>
        <color rgb="FF000000"/>
        <rFont val="ＭＳ ゴシック"/>
        <family val="3"/>
        <charset val="128"/>
      </rPr>
      <t>〒001－0924
札幌市北区新川四条１１丁目１－２７</t>
    </r>
  </si>
  <si>
    <r>
      <rPr>
        <sz val="9"/>
        <color rgb="FF000000"/>
        <rFont val="ＭＳ ゴシック"/>
        <family val="3"/>
        <charset val="128"/>
      </rPr>
      <t>011-802-7475
(011-763-1113)</t>
    </r>
  </si>
  <si>
    <r>
      <rPr>
        <sz val="9"/>
        <color rgb="FF000000"/>
        <rFont val="ＭＳ Ｐゴシック"/>
        <family val="3"/>
        <charset val="128"/>
      </rPr>
      <t>( 訪看23 )第    811 号
( 訪看25 )第    885 号</t>
    </r>
  </si>
  <si>
    <r>
      <rPr>
        <sz val="9"/>
        <color rgb="FF000000"/>
        <rFont val="ＭＳ Ｐゴシック"/>
        <family val="3"/>
        <charset val="128"/>
      </rPr>
      <t>令和 4年10月 1日
令和 4年10月 1日</t>
    </r>
  </si>
  <si>
    <t>133</t>
  </si>
  <si>
    <t>02,9114,2</t>
  </si>
  <si>
    <r>
      <rPr>
        <sz val="9"/>
        <color rgb="FF000000"/>
        <rFont val="ＭＳ ゴシック"/>
        <family val="3"/>
        <charset val="128"/>
      </rPr>
      <t>合同会社ＳＴＡＲＳ
札幌シーズクルー訪問看護ステーション</t>
    </r>
  </si>
  <si>
    <r>
      <rPr>
        <sz val="9"/>
        <color rgb="FF000000"/>
        <rFont val="ＭＳ ゴシック"/>
        <family val="3"/>
        <charset val="128"/>
      </rPr>
      <t>〒001－0040
札幌市北区北四十条西５丁目５－３５プレジデントハイム９０４号室</t>
    </r>
  </si>
  <si>
    <r>
      <rPr>
        <sz val="9"/>
        <color rgb="FF000000"/>
        <rFont val="ＭＳ ゴシック"/>
        <family val="3"/>
        <charset val="128"/>
      </rPr>
      <t>011-768-7212
(011-768-7213)</t>
    </r>
  </si>
  <si>
    <r>
      <rPr>
        <sz val="9"/>
        <color rgb="FF000000"/>
        <rFont val="ＭＳ Ｐゴシック"/>
        <family val="3"/>
        <charset val="128"/>
      </rPr>
      <t>( 訪看10 )第    570 号
( 訪看23 )第    846 号
( 訪看25 )第    918 号
( 訪看27 )第    277 号
( 訪看28 )第    179 号</t>
    </r>
  </si>
  <si>
    <r>
      <rPr>
        <sz val="9"/>
        <color rgb="FF000000"/>
        <rFont val="ＭＳ Ｐゴシック"/>
        <family val="3"/>
        <charset val="128"/>
      </rPr>
      <t>令和 5年 5月 1日
令和 5年 5月 1日
令和 5年 5月 1日
令和 5年 5月 1日
令和 5年 5月 1日</t>
    </r>
  </si>
  <si>
    <t>134</t>
  </si>
  <si>
    <t>02,9115,9</t>
  </si>
  <si>
    <r>
      <rPr>
        <sz val="9"/>
        <color rgb="FF000000"/>
        <rFont val="ＭＳ ゴシック"/>
        <family val="3"/>
        <charset val="128"/>
      </rPr>
      <t>合同会社ＹＡ
訪問看護ステーション　かな</t>
    </r>
  </si>
  <si>
    <r>
      <rPr>
        <sz val="9"/>
        <color rgb="FF000000"/>
        <rFont val="ＭＳ ゴシック"/>
        <family val="3"/>
        <charset val="128"/>
      </rPr>
      <t>〒065－0023
札幌市東区北二十三条東１６丁目４－６ＦＫコーポラス　Ａ１</t>
    </r>
  </si>
  <si>
    <r>
      <rPr>
        <sz val="9"/>
        <color rgb="FF000000"/>
        <rFont val="ＭＳ ゴシック"/>
        <family val="3"/>
        <charset val="128"/>
      </rPr>
      <t>011-214-1401
(011-214-1406)</t>
    </r>
  </si>
  <si>
    <r>
      <rPr>
        <sz val="9"/>
        <color rgb="FF000000"/>
        <rFont val="ＭＳ Ｐゴシック"/>
        <family val="3"/>
        <charset val="128"/>
      </rPr>
      <t>( 訪看10 )第    571 号</t>
    </r>
  </si>
  <si>
    <t>135</t>
  </si>
  <si>
    <t>02,9116,7</t>
  </si>
  <si>
    <r>
      <rPr>
        <sz val="9"/>
        <color rgb="FF000000"/>
        <rFont val="ＭＳ ゴシック"/>
        <family val="3"/>
        <charset val="128"/>
      </rPr>
      <t>株式会社東輝
アシリ</t>
    </r>
  </si>
  <si>
    <r>
      <rPr>
        <sz val="9"/>
        <color rgb="FF000000"/>
        <rFont val="ＭＳ ゴシック"/>
        <family val="3"/>
        <charset val="128"/>
      </rPr>
      <t>〒065－0010
札幌市東区北十条東４丁目２番４５号ー２０３</t>
    </r>
  </si>
  <si>
    <r>
      <rPr>
        <sz val="9"/>
        <color rgb="FF000000"/>
        <rFont val="ＭＳ ゴシック"/>
        <family val="3"/>
        <charset val="128"/>
      </rPr>
      <t>011-768-8400
(011-731-1199)</t>
    </r>
  </si>
  <si>
    <r>
      <rPr>
        <sz val="9"/>
        <color rgb="FF000000"/>
        <rFont val="ＭＳ Ｐゴシック"/>
        <family val="3"/>
        <charset val="128"/>
      </rPr>
      <t>( 訪看10 )第    564 号
( 訪看23 )第    845 号</t>
    </r>
  </si>
  <si>
    <r>
      <rPr>
        <sz val="9"/>
        <color rgb="FF000000"/>
        <rFont val="ＭＳ Ｐゴシック"/>
        <family val="3"/>
        <charset val="128"/>
      </rPr>
      <t>令和 5年 4月 1日
令和 5年 4月 1日</t>
    </r>
  </si>
  <si>
    <t>136</t>
  </si>
  <si>
    <t>02,9400,5</t>
  </si>
  <si>
    <r>
      <rPr>
        <sz val="9"/>
        <color rgb="FF000000"/>
        <rFont val="ＭＳ ゴシック"/>
        <family val="3"/>
        <charset val="128"/>
      </rPr>
      <t>株式会社ネクサスケア
ネクサスコート北大前　訪問看護ステーション</t>
    </r>
  </si>
  <si>
    <r>
      <rPr>
        <sz val="9"/>
        <color rgb="FF000000"/>
        <rFont val="ＭＳ ゴシック"/>
        <family val="3"/>
        <charset val="128"/>
      </rPr>
      <t>〒001－0021
札幌市北区北二十一条西５丁目２ー１　ネクサスコート北大前</t>
    </r>
  </si>
  <si>
    <r>
      <rPr>
        <sz val="9"/>
        <color rgb="FF000000"/>
        <rFont val="ＭＳ ゴシック"/>
        <family val="3"/>
        <charset val="128"/>
      </rPr>
      <t>011-768-7383
(011-768-7383)</t>
    </r>
  </si>
  <si>
    <r>
      <rPr>
        <sz val="9"/>
        <color rgb="FF000000"/>
        <rFont val="ＭＳ Ｐゴシック"/>
        <family val="3"/>
        <charset val="128"/>
      </rPr>
      <t>( 訪看23 )第    513 号
( 訪看25 )第    366 号</t>
    </r>
  </si>
  <si>
    <r>
      <rPr>
        <sz val="9"/>
        <color rgb="FF000000"/>
        <rFont val="ＭＳ Ｐゴシック"/>
        <family val="3"/>
        <charset val="128"/>
      </rPr>
      <t>平成30年 4月 1日
平成24年 7月 1日</t>
    </r>
  </si>
  <si>
    <t>137</t>
  </si>
  <si>
    <t>02,9401,3</t>
  </si>
  <si>
    <r>
      <rPr>
        <sz val="9"/>
        <color rgb="FF000000"/>
        <rFont val="ＭＳ ゴシック"/>
        <family val="3"/>
        <charset val="128"/>
      </rPr>
      <t>医療法人社団　豊生会
複合型サービス事業所　なごみ</t>
    </r>
  </si>
  <si>
    <r>
      <rPr>
        <sz val="9"/>
        <color rgb="FF000000"/>
        <rFont val="ＭＳ ゴシック"/>
        <family val="3"/>
        <charset val="128"/>
      </rPr>
      <t>〒007－0803
札幌市東区東苗穂三条１丁目２番９０号東苗穂ナーシングケアセンターひだまり</t>
    </r>
  </si>
  <si>
    <r>
      <rPr>
        <sz val="9"/>
        <color rgb="FF000000"/>
        <rFont val="ＭＳ ゴシック"/>
        <family val="3"/>
        <charset val="128"/>
      </rPr>
      <t>011-787-1331
(011-787-1331)</t>
    </r>
  </si>
  <si>
    <r>
      <rPr>
        <sz val="9"/>
        <color rgb="FF000000"/>
        <rFont val="ＭＳ Ｐゴシック"/>
        <family val="3"/>
        <charset val="128"/>
      </rPr>
      <t>( 訪看23 )第    288 号
( 訪看25 )第    387 号</t>
    </r>
  </si>
  <si>
    <t>138</t>
  </si>
  <si>
    <t>02,9403,9</t>
  </si>
  <si>
    <r>
      <rPr>
        <sz val="9"/>
        <color rgb="FF000000"/>
        <rFont val="ＭＳ ゴシック"/>
        <family val="3"/>
        <charset val="128"/>
      </rPr>
      <t>有限会社　おいらーく
看護小規模多機能居宅介護事業所　えくぼ元町</t>
    </r>
  </si>
  <si>
    <r>
      <rPr>
        <sz val="9"/>
        <color rgb="FF000000"/>
        <rFont val="ＭＳ ゴシック"/>
        <family val="3"/>
        <charset val="128"/>
      </rPr>
      <t>〒065－0025
札幌市東区北二十五条東２０丁目７番１号</t>
    </r>
  </si>
  <si>
    <r>
      <rPr>
        <sz val="9"/>
        <color rgb="FF000000"/>
        <rFont val="ＭＳ ゴシック"/>
        <family val="3"/>
        <charset val="128"/>
      </rPr>
      <t>011-780-3200
(011-789-7501)</t>
    </r>
  </si>
  <si>
    <r>
      <rPr>
        <sz val="9"/>
        <color rgb="FF000000"/>
        <rFont val="ＭＳ Ｐゴシック"/>
        <family val="3"/>
        <charset val="128"/>
      </rPr>
      <t>( 訪看10 )第    522 号
( 訪看23 )第    493 号
( 訪看25 )第    593 号
( 訪看27 )第    254 号</t>
    </r>
  </si>
  <si>
    <r>
      <rPr>
        <sz val="9"/>
        <color rgb="FF000000"/>
        <rFont val="ＭＳ Ｐゴシック"/>
        <family val="3"/>
        <charset val="128"/>
      </rPr>
      <t>令和 4年 7月 1日
平成29年10月 1日
平成29年10月 1日
令和 4年 9月 1日</t>
    </r>
  </si>
  <si>
    <t>139</t>
  </si>
  <si>
    <t>02,9405,4</t>
  </si>
  <si>
    <r>
      <rPr>
        <sz val="9"/>
        <color rgb="FF000000"/>
        <rFont val="ＭＳ ゴシック"/>
        <family val="3"/>
        <charset val="128"/>
      </rPr>
      <t>株式会社アトリエサクラ
メディケア花水木</t>
    </r>
  </si>
  <si>
    <r>
      <rPr>
        <sz val="9"/>
        <color rgb="FF000000"/>
        <rFont val="ＭＳ ゴシック"/>
        <family val="3"/>
        <charset val="128"/>
      </rPr>
      <t>〒001－0927
札幌市北区新川七条１６丁目７０９－６</t>
    </r>
  </si>
  <si>
    <r>
      <rPr>
        <sz val="9"/>
        <color rgb="FF000000"/>
        <rFont val="ＭＳ ゴシック"/>
        <family val="3"/>
        <charset val="128"/>
      </rPr>
      <t>011-790-7246
(011-792-9567)</t>
    </r>
  </si>
  <si>
    <r>
      <rPr>
        <sz val="9"/>
        <color rgb="FF000000"/>
        <rFont val="ＭＳ Ｐゴシック"/>
        <family val="3"/>
        <charset val="128"/>
      </rPr>
      <t>( 訪看10 )第    549 号</t>
    </r>
  </si>
  <si>
    <r>
      <rPr>
        <sz val="9"/>
        <color rgb="FF000000"/>
        <rFont val="ＭＳ Ｐゴシック"/>
        <family val="3"/>
        <charset val="128"/>
      </rPr>
      <t>令和 5年 2月 1日</t>
    </r>
  </si>
  <si>
    <t>140</t>
  </si>
  <si>
    <t>03,9001,9</t>
  </si>
  <si>
    <r>
      <rPr>
        <sz val="9"/>
        <color rgb="FF000000"/>
        <rFont val="ＭＳ ゴシック"/>
        <family val="3"/>
        <charset val="128"/>
      </rPr>
      <t>医療法人　愛全会
訪問看護ステーションみなみ</t>
    </r>
  </si>
  <si>
    <r>
      <rPr>
        <sz val="9"/>
        <color rgb="FF000000"/>
        <rFont val="ＭＳ ゴシック"/>
        <family val="3"/>
        <charset val="128"/>
      </rPr>
      <t>〒005－0812
札幌市南区川沿十二条２丁目５ー７</t>
    </r>
  </si>
  <si>
    <r>
      <rPr>
        <sz val="9"/>
        <color rgb="FF000000"/>
        <rFont val="ＭＳ ゴシック"/>
        <family val="3"/>
        <charset val="128"/>
      </rPr>
      <t xml:space="preserve">011-572-6770
</t>
    </r>
  </si>
  <si>
    <r>
      <rPr>
        <sz val="9"/>
        <color rgb="FF000000"/>
        <rFont val="ＭＳ Ｐゴシック"/>
        <family val="3"/>
        <charset val="128"/>
      </rPr>
      <t>( 訪看10 )第    195 号
( 訪看23 )第     19 号
( 訪看25 )第     49 号
( 訪看27 )第     72 号
( 訪看28 )第     58 号</t>
    </r>
  </si>
  <si>
    <r>
      <rPr>
        <sz val="9"/>
        <color rgb="FF000000"/>
        <rFont val="ＭＳ Ｐゴシック"/>
        <family val="3"/>
        <charset val="128"/>
      </rPr>
      <t>令和 3年 9月 1日
平成20年 4月 1日
平成10年 5月 1日
平成28年12月 1日
平成28年12月 1日</t>
    </r>
  </si>
  <si>
    <t>141</t>
  </si>
  <si>
    <t>03,9002,7</t>
  </si>
  <si>
    <r>
      <rPr>
        <sz val="9"/>
        <color rgb="FF000000"/>
        <rFont val="ＭＳ ゴシック"/>
        <family val="3"/>
        <charset val="128"/>
      </rPr>
      <t>社会医療法人　恵和会
訪問看護ステーションすずらん</t>
    </r>
  </si>
  <si>
    <r>
      <rPr>
        <sz val="9"/>
        <color rgb="FF000000"/>
        <rFont val="ＭＳ ゴシック"/>
        <family val="3"/>
        <charset val="128"/>
      </rPr>
      <t>〒062－0034
札幌市豊平区西岡四条３丁目７－５竹田ビル１階</t>
    </r>
  </si>
  <si>
    <r>
      <rPr>
        <sz val="9"/>
        <color rgb="FF000000"/>
        <rFont val="ＭＳ ゴシック"/>
        <family val="3"/>
        <charset val="128"/>
      </rPr>
      <t xml:space="preserve">011-853-5252
</t>
    </r>
  </si>
  <si>
    <r>
      <rPr>
        <sz val="9"/>
        <color rgb="FF000000"/>
        <rFont val="ＭＳ Ｐゴシック"/>
        <family val="3"/>
        <charset val="128"/>
      </rPr>
      <t>( 訪看10 )第     44 号
( 訪看23 )第    172 号
( 訪看25 )第     62 号</t>
    </r>
  </si>
  <si>
    <r>
      <rPr>
        <sz val="9"/>
        <color rgb="FF000000"/>
        <rFont val="ＭＳ Ｐゴシック"/>
        <family val="3"/>
        <charset val="128"/>
      </rPr>
      <t>平成24年 4月 1日
平成20年 4月 1日
平成10年 5月 1日</t>
    </r>
  </si>
  <si>
    <t>142</t>
  </si>
  <si>
    <t>03,9004,3</t>
  </si>
  <si>
    <r>
      <rPr>
        <sz val="9"/>
        <color rgb="FF000000"/>
        <rFont val="ＭＳ ゴシック"/>
        <family val="3"/>
        <charset val="128"/>
      </rPr>
      <t>一般社団法人　北海道総合在宅ケア事業団
一般社団法人北海道総合在宅ケア事業団札幌白石訪問看護ステーション</t>
    </r>
  </si>
  <si>
    <r>
      <rPr>
        <sz val="9"/>
        <color rgb="FF000000"/>
        <rFont val="ＭＳ ゴシック"/>
        <family val="3"/>
        <charset val="128"/>
      </rPr>
      <t>〒003－0832
札幌市白石区北郷二条４丁目３番５号　北郷メディカル４階</t>
    </r>
  </si>
  <si>
    <r>
      <rPr>
        <sz val="9"/>
        <color rgb="FF000000"/>
        <rFont val="ＭＳ ゴシック"/>
        <family val="3"/>
        <charset val="128"/>
      </rPr>
      <t>011-879-3334
(011-879-3335)</t>
    </r>
  </si>
  <si>
    <r>
      <rPr>
        <sz val="9"/>
        <color rgb="FF000000"/>
        <rFont val="ＭＳ Ｐゴシック"/>
        <family val="3"/>
        <charset val="128"/>
      </rPr>
      <t>( 訪看10 )第     45 号
( 訪看23 )第    118 号
( 訪看25 )第     98 号
( 訪看26 )第      2 号
( 訪看27 )第    107 号
( 訪看32 )第      3 号</t>
    </r>
  </si>
  <si>
    <r>
      <rPr>
        <sz val="9"/>
        <color rgb="FF000000"/>
        <rFont val="ＭＳ Ｐゴシック"/>
        <family val="3"/>
        <charset val="128"/>
      </rPr>
      <t>令和 3年 9月 1日
平成20年 4月 1日
平成11年 4月 1日
平成30年 4月 1日
平成30年 7月 1日
令和 4年 4月 1日</t>
    </r>
  </si>
  <si>
    <t>143</t>
  </si>
  <si>
    <t>03,9005,0</t>
  </si>
  <si>
    <r>
      <rPr>
        <sz val="9"/>
        <color rgb="FF000000"/>
        <rFont val="ＭＳ ゴシック"/>
        <family val="3"/>
        <charset val="128"/>
      </rPr>
      <t>医療法人　東札幌病院
訪問看護ステーションみずほ</t>
    </r>
  </si>
  <si>
    <r>
      <rPr>
        <sz val="9"/>
        <color rgb="FF000000"/>
        <rFont val="ＭＳ ゴシック"/>
        <family val="3"/>
        <charset val="128"/>
      </rPr>
      <t>〒004－0053
札幌市厚別区厚別中央三条１丁目１２番２８号長谷川第２ビル２階</t>
    </r>
  </si>
  <si>
    <r>
      <rPr>
        <sz val="9"/>
        <color rgb="FF000000"/>
        <rFont val="ＭＳ ゴシック"/>
        <family val="3"/>
        <charset val="128"/>
      </rPr>
      <t>011-807-5855
(011-807-5157)</t>
    </r>
  </si>
  <si>
    <r>
      <rPr>
        <sz val="9"/>
        <color rgb="FF000000"/>
        <rFont val="ＭＳ Ｐゴシック"/>
        <family val="3"/>
        <charset val="128"/>
      </rPr>
      <t>( 訪看23 )第     20 号
( 訪看25 )第      8 号</t>
    </r>
  </si>
  <si>
    <r>
      <rPr>
        <sz val="9"/>
        <color rgb="FF000000"/>
        <rFont val="ＭＳ Ｐゴシック"/>
        <family val="3"/>
        <charset val="128"/>
      </rPr>
      <t>平成20年 4月 1日
平成10年 4月 1日</t>
    </r>
  </si>
  <si>
    <t>144</t>
  </si>
  <si>
    <t>03,9007,6</t>
  </si>
  <si>
    <r>
      <rPr>
        <sz val="9"/>
        <color rgb="FF000000"/>
        <rFont val="ＭＳ ゴシック"/>
        <family val="3"/>
        <charset val="128"/>
      </rPr>
      <t>医療法人社団　北樹会病院
つきさっぷ訪問看護</t>
    </r>
  </si>
  <si>
    <r>
      <rPr>
        <sz val="9"/>
        <color rgb="FF000000"/>
        <rFont val="ＭＳ ゴシック"/>
        <family val="3"/>
        <charset val="128"/>
      </rPr>
      <t>〒062－0025
札幌市豊平区月寒西五条１０丁目３－１８</t>
    </r>
  </si>
  <si>
    <r>
      <rPr>
        <sz val="9"/>
        <color rgb="FF000000"/>
        <rFont val="ＭＳ ゴシック"/>
        <family val="3"/>
        <charset val="128"/>
      </rPr>
      <t xml:space="preserve">011-858-6016
</t>
    </r>
  </si>
  <si>
    <r>
      <rPr>
        <sz val="9"/>
        <color rgb="FF000000"/>
        <rFont val="ＭＳ Ｐゴシック"/>
        <family val="3"/>
        <charset val="128"/>
      </rPr>
      <t>( 訪看23 )第    625 号
( 訪看25 )第    699 号
( 訪看26 )第      4 号</t>
    </r>
  </si>
  <si>
    <r>
      <rPr>
        <sz val="9"/>
        <color rgb="FF000000"/>
        <rFont val="ＭＳ Ｐゴシック"/>
        <family val="3"/>
        <charset val="128"/>
      </rPr>
      <t>令和元年10月 1日
令和元年10月 1日
平成24年 9月 1日</t>
    </r>
  </si>
  <si>
    <t>145</t>
  </si>
  <si>
    <t>03,9008,4</t>
  </si>
  <si>
    <r>
      <rPr>
        <sz val="9"/>
        <color rgb="FF000000"/>
        <rFont val="ＭＳ ゴシック"/>
        <family val="3"/>
        <charset val="128"/>
      </rPr>
      <t>一般社団法人　北海道総合在宅ケア事業団
一般社団法人北海道総合在宅ケア事業団札幌豊平訪問看護ステーション</t>
    </r>
  </si>
  <si>
    <r>
      <rPr>
        <sz val="9"/>
        <color rgb="FF000000"/>
        <rFont val="ＭＳ ゴシック"/>
        <family val="3"/>
        <charset val="128"/>
      </rPr>
      <t>〒062－0053
札幌市豊平区月寒東三条８丁目１番５号瀬野尾ビル１階</t>
    </r>
  </si>
  <si>
    <r>
      <rPr>
        <sz val="9"/>
        <color rgb="FF000000"/>
        <rFont val="ＭＳ ゴシック"/>
        <family val="3"/>
        <charset val="128"/>
      </rPr>
      <t xml:space="preserve">011-855-2466
</t>
    </r>
  </si>
  <si>
    <r>
      <rPr>
        <sz val="9"/>
        <color rgb="FF000000"/>
        <rFont val="ＭＳ Ｐゴシック"/>
        <family val="3"/>
        <charset val="128"/>
      </rPr>
      <t>( 訪看10 )第     47 号
( 訪看23 )第    128 号
( 訪看25 )第     40 号
( 訪看27 )第    108 号</t>
    </r>
  </si>
  <si>
    <r>
      <rPr>
        <sz val="9"/>
        <color rgb="FF000000"/>
        <rFont val="ＭＳ Ｐゴシック"/>
        <family val="3"/>
        <charset val="128"/>
      </rPr>
      <t>令和 3年 7月 1日
平成20年 4月 1日
平成10年 5月 1日
平成30年 7月 1日</t>
    </r>
  </si>
  <si>
    <t>146</t>
  </si>
  <si>
    <t>03,9009,2</t>
  </si>
  <si>
    <r>
      <rPr>
        <sz val="9"/>
        <color rgb="FF000000"/>
        <rFont val="ＭＳ ゴシック"/>
        <family val="3"/>
        <charset val="128"/>
      </rPr>
      <t>社会福祉法人　協立いつくしみの会
訪問看護ステーションかりぷ</t>
    </r>
  </si>
  <si>
    <r>
      <rPr>
        <sz val="9"/>
        <color rgb="FF000000"/>
        <rFont val="ＭＳ ゴシック"/>
        <family val="3"/>
        <charset val="128"/>
      </rPr>
      <t>〒004－0055
札幌市厚別区厚別中央五条６丁目５－２０</t>
    </r>
  </si>
  <si>
    <r>
      <rPr>
        <sz val="9"/>
        <color rgb="FF000000"/>
        <rFont val="ＭＳ ゴシック"/>
        <family val="3"/>
        <charset val="128"/>
      </rPr>
      <t xml:space="preserve">011-896-8480
</t>
    </r>
  </si>
  <si>
    <r>
      <rPr>
        <sz val="9"/>
        <color rgb="FF000000"/>
        <rFont val="ＭＳ Ｐゴシック"/>
        <family val="3"/>
        <charset val="128"/>
      </rPr>
      <t>( 訪看10 )第     48 号
( 訪看23 )第     22 号
( 訪看25 )第    185 号
( 訪看27 )第      1 号
( 訪看28 )第      1 号</t>
    </r>
  </si>
  <si>
    <r>
      <rPr>
        <sz val="9"/>
        <color rgb="FF000000"/>
        <rFont val="ＭＳ Ｐゴシック"/>
        <family val="3"/>
        <charset val="128"/>
      </rPr>
      <t>令和 3年 8月 1日
平成20年 4月 1日
平成18年 2月 1日
平成26年 4月 1日
平成26年 4月 1日</t>
    </r>
  </si>
  <si>
    <t>147</t>
  </si>
  <si>
    <t>03,9011,8</t>
  </si>
  <si>
    <r>
      <rPr>
        <sz val="9"/>
        <color rgb="FF000000"/>
        <rFont val="ＭＳ ゴシック"/>
        <family val="3"/>
        <charset val="128"/>
      </rPr>
      <t>医療法人　愛全会
訪問看護ステーションまこまない</t>
    </r>
  </si>
  <si>
    <r>
      <rPr>
        <sz val="9"/>
        <color rgb="FF000000"/>
        <rFont val="ＭＳ ゴシック"/>
        <family val="3"/>
        <charset val="128"/>
      </rPr>
      <t>〒005－0014
札幌市南区真駒内幸町１丁目３－１ＮＴＴ真駒内ビル</t>
    </r>
  </si>
  <si>
    <r>
      <rPr>
        <sz val="9"/>
        <color rgb="FF000000"/>
        <rFont val="ＭＳ ゴシック"/>
        <family val="3"/>
        <charset val="128"/>
      </rPr>
      <t xml:space="preserve">011-582-5001
</t>
    </r>
  </si>
  <si>
    <r>
      <rPr>
        <sz val="9"/>
        <color rgb="FF000000"/>
        <rFont val="ＭＳ Ｐゴシック"/>
        <family val="3"/>
        <charset val="128"/>
      </rPr>
      <t>( 訪看10 )第    198 号
( 訪看23 )第     23 号
( 訪看25 )第     50 号
( 訪看27 )第     74 号
( 訪看28 )第     60 号</t>
    </r>
  </si>
  <si>
    <r>
      <rPr>
        <sz val="9"/>
        <color rgb="FF000000"/>
        <rFont val="ＭＳ Ｐゴシック"/>
        <family val="3"/>
        <charset val="128"/>
      </rPr>
      <t>令和 3年10月 1日
平成20年 4月 1日
平成10年 5月 1日
平成29年 1月 1日
平成29年 1月 1日</t>
    </r>
  </si>
  <si>
    <t>148</t>
  </si>
  <si>
    <t>03,9014,2</t>
  </si>
  <si>
    <r>
      <rPr>
        <sz val="9"/>
        <color rgb="FF000000"/>
        <rFont val="ＭＳ ゴシック"/>
        <family val="3"/>
        <charset val="128"/>
      </rPr>
      <t>医療法人　東札幌病院
訪問看護ステーション東札幌</t>
    </r>
  </si>
  <si>
    <r>
      <rPr>
        <sz val="9"/>
        <color rgb="FF000000"/>
        <rFont val="ＭＳ ゴシック"/>
        <family val="3"/>
        <charset val="128"/>
      </rPr>
      <t>〒003－0003
札幌市白石区東札幌三条３丁目７番３５号</t>
    </r>
  </si>
  <si>
    <r>
      <rPr>
        <sz val="9"/>
        <color rgb="FF000000"/>
        <rFont val="ＭＳ ゴシック"/>
        <family val="3"/>
        <charset val="128"/>
      </rPr>
      <t xml:space="preserve">011-812-2600
</t>
    </r>
  </si>
  <si>
    <r>
      <rPr>
        <sz val="9"/>
        <color rgb="FF000000"/>
        <rFont val="ＭＳ Ｐゴシック"/>
        <family val="3"/>
        <charset val="128"/>
      </rPr>
      <t>( 訪看23 )第     25 号
( 訪看25 )第      9 号</t>
    </r>
  </si>
  <si>
    <t>149</t>
  </si>
  <si>
    <t>03,9018,3</t>
  </si>
  <si>
    <r>
      <rPr>
        <sz val="9"/>
        <color rgb="FF000000"/>
        <rFont val="ＭＳ ゴシック"/>
        <family val="3"/>
        <charset val="128"/>
      </rPr>
      <t>社会医療法人柏葉会
訪問看護ステーションふくずみ</t>
    </r>
  </si>
  <si>
    <r>
      <rPr>
        <sz val="9"/>
        <color rgb="FF000000"/>
        <rFont val="ＭＳ ゴシック"/>
        <family val="3"/>
        <charset val="128"/>
      </rPr>
      <t>〒062－0051
札幌市豊平区月寒東一条１５丁目７番２５号</t>
    </r>
  </si>
  <si>
    <r>
      <rPr>
        <sz val="9"/>
        <color rgb="FF000000"/>
        <rFont val="ＭＳ ゴシック"/>
        <family val="3"/>
        <charset val="128"/>
      </rPr>
      <t xml:space="preserve">011-855-2933
</t>
    </r>
  </si>
  <si>
    <r>
      <rPr>
        <sz val="9"/>
        <color rgb="FF000000"/>
        <rFont val="ＭＳ Ｐゴシック"/>
        <family val="3"/>
        <charset val="128"/>
      </rPr>
      <t>( 訪看23 )第     26 号
( 訪看25 )第     15 号
( 訪看27 )第     64 号
( 訪看28 )第     51 号</t>
    </r>
  </si>
  <si>
    <r>
      <rPr>
        <sz val="9"/>
        <color rgb="FF000000"/>
        <rFont val="ＭＳ Ｐゴシック"/>
        <family val="3"/>
        <charset val="128"/>
      </rPr>
      <t>平成20年 4月 1日
平成10年 5月 1日
平成28年10月 1日
平成28年10月 1日</t>
    </r>
  </si>
  <si>
    <t>150</t>
  </si>
  <si>
    <t>03,9019,1</t>
  </si>
  <si>
    <r>
      <rPr>
        <sz val="9"/>
        <color rgb="FF000000"/>
        <rFont val="ＭＳ ゴシック"/>
        <family val="3"/>
        <charset val="128"/>
      </rPr>
      <t>医療法人　愛全会
訪問看護ステーションとよひら・ちゅうおう</t>
    </r>
  </si>
  <si>
    <r>
      <rPr>
        <sz val="9"/>
        <color rgb="FF000000"/>
        <rFont val="ＭＳ ゴシック"/>
        <family val="3"/>
        <charset val="128"/>
      </rPr>
      <t>〒062－0932
札幌市豊平区平岸二条５丁目２－１４第５平岸グランドビル　４階</t>
    </r>
  </si>
  <si>
    <r>
      <rPr>
        <sz val="9"/>
        <color rgb="FF000000"/>
        <rFont val="ＭＳ ゴシック"/>
        <family val="3"/>
        <charset val="128"/>
      </rPr>
      <t xml:space="preserve">011-816-3663
</t>
    </r>
  </si>
  <si>
    <r>
      <rPr>
        <sz val="9"/>
        <color rgb="FF000000"/>
        <rFont val="ＭＳ Ｐゴシック"/>
        <family val="3"/>
        <charset val="128"/>
      </rPr>
      <t>( 訪看10 )第    197 号
( 訪看23 )第     27 号
( 訪看25 )第     53 号
( 訪看27 )第     73 号
( 訪看28 )第     59 号</t>
    </r>
  </si>
  <si>
    <r>
      <rPr>
        <sz val="9"/>
        <color rgb="FF000000"/>
        <rFont val="ＭＳ Ｐゴシック"/>
        <family val="3"/>
        <charset val="128"/>
      </rPr>
      <t>令和 4年 3月 1日
平成20年 4月 1日
平成10年 5月 1日
平成29年 1月 1日
平成29年 1月 1日</t>
    </r>
  </si>
  <si>
    <t>151</t>
  </si>
  <si>
    <t>03,9020,9</t>
  </si>
  <si>
    <r>
      <rPr>
        <sz val="9"/>
        <color rgb="FF000000"/>
        <rFont val="ＭＳ ゴシック"/>
        <family val="3"/>
        <charset val="128"/>
      </rPr>
      <t>社会医療法人　札幌清田病院
訪問看護ステーションきよた</t>
    </r>
  </si>
  <si>
    <r>
      <rPr>
        <sz val="9"/>
        <color rgb="FF000000"/>
        <rFont val="ＭＳ ゴシック"/>
        <family val="3"/>
        <charset val="128"/>
      </rPr>
      <t>〒004－0831
札幌市清田区真栄一条１丁目１－１５ウィステリア清田１階</t>
    </r>
  </si>
  <si>
    <r>
      <rPr>
        <sz val="9"/>
        <color rgb="FF000000"/>
        <rFont val="ＭＳ ゴシック"/>
        <family val="3"/>
        <charset val="128"/>
      </rPr>
      <t xml:space="preserve">011-883-6161
</t>
    </r>
  </si>
  <si>
    <r>
      <rPr>
        <sz val="9"/>
        <color rgb="FF000000"/>
        <rFont val="ＭＳ Ｐゴシック"/>
        <family val="3"/>
        <charset val="128"/>
      </rPr>
      <t>( 訪看10 )第     49 号
( 訪看23 )第     28 号
( 訪看25 )第      7 号
( 訪看27 )第     28 号
( 訪看28 )第     24 号</t>
    </r>
  </si>
  <si>
    <r>
      <rPr>
        <sz val="9"/>
        <color rgb="FF000000"/>
        <rFont val="ＭＳ Ｐゴシック"/>
        <family val="3"/>
        <charset val="128"/>
      </rPr>
      <t>令和 3年10月 1日
平成20年 4月 1日
平成10年 4月 1日
平成26年11月 1日
平成26年11月 1日</t>
    </r>
  </si>
  <si>
    <t>152</t>
  </si>
  <si>
    <t>03,9025,8</t>
  </si>
  <si>
    <r>
      <rPr>
        <sz val="9"/>
        <color rgb="FF000000"/>
        <rFont val="ＭＳ ゴシック"/>
        <family val="3"/>
        <charset val="128"/>
      </rPr>
      <t>一般社団法人　北海道総合在宅ケア事業団
一般社団法人北海道総合在宅ケア事業団札幌清田訪問看護ステーション</t>
    </r>
  </si>
  <si>
    <r>
      <rPr>
        <sz val="9"/>
        <color rgb="FF000000"/>
        <rFont val="ＭＳ ゴシック"/>
        <family val="3"/>
        <charset val="128"/>
      </rPr>
      <t>〒004－0871
札幌市清田区平岡一条１丁目２番１号　清田区総合庁舎３Ｆ　</t>
    </r>
  </si>
  <si>
    <r>
      <rPr>
        <sz val="9"/>
        <color rgb="FF000000"/>
        <rFont val="ＭＳ ゴシック"/>
        <family val="3"/>
        <charset val="128"/>
      </rPr>
      <t xml:space="preserve">011-889-2495
</t>
    </r>
  </si>
  <si>
    <r>
      <rPr>
        <sz val="9"/>
        <color rgb="FF000000"/>
        <rFont val="ＭＳ Ｐゴシック"/>
        <family val="3"/>
        <charset val="128"/>
      </rPr>
      <t>( 訪看10 )第     50 号
( 訪看23 )第    142 号
( 訪看25 )第     41 号
( 訪看27 )第    109 号</t>
    </r>
  </si>
  <si>
    <r>
      <rPr>
        <sz val="9"/>
        <color rgb="FF000000"/>
        <rFont val="ＭＳ Ｐゴシック"/>
        <family val="3"/>
        <charset val="128"/>
      </rPr>
      <t>令和 3年 8月 1日
平成20年 4月 1日
平成10年 5月 1日
平成30年 7月 1日</t>
    </r>
  </si>
  <si>
    <t>153</t>
  </si>
  <si>
    <t>03,9029,0</t>
  </si>
  <si>
    <r>
      <rPr>
        <sz val="9"/>
        <color rgb="FF000000"/>
        <rFont val="ＭＳ ゴシック"/>
        <family val="3"/>
        <charset val="128"/>
      </rPr>
      <t>一般社団法人　北海道総合在宅ケア事業団
一般社団法人北海道総合在宅ケア事業団札幌厚別訪問看護ステーション</t>
    </r>
  </si>
  <si>
    <r>
      <rPr>
        <sz val="9"/>
        <color rgb="FF000000"/>
        <rFont val="ＭＳ ゴシック"/>
        <family val="3"/>
        <charset val="128"/>
      </rPr>
      <t>〒004－0041
札幌市厚別区大谷地東２丁目４番１号　札幌市交通局本局庁舎７階</t>
    </r>
  </si>
  <si>
    <r>
      <rPr>
        <sz val="9"/>
        <color rgb="FF000000"/>
        <rFont val="ＭＳ ゴシック"/>
        <family val="3"/>
        <charset val="128"/>
      </rPr>
      <t xml:space="preserve">011-801-3667
</t>
    </r>
  </si>
  <si>
    <r>
      <rPr>
        <sz val="9"/>
        <color rgb="FF000000"/>
        <rFont val="ＭＳ Ｐゴシック"/>
        <family val="3"/>
        <charset val="128"/>
      </rPr>
      <t>( 訪看10 )第     51 号
( 訪看23 )第    147 号
( 訪看25 )第    144 号
( 訪看27 )第    110 号</t>
    </r>
  </si>
  <si>
    <r>
      <rPr>
        <sz val="9"/>
        <color rgb="FF000000"/>
        <rFont val="ＭＳ Ｐゴシック"/>
        <family val="3"/>
        <charset val="128"/>
      </rPr>
      <t>令和 3年11月 1日
平成20年 4月 1日
平成13年 4月 1日
平成30年 7月 1日</t>
    </r>
  </si>
  <si>
    <t>154</t>
  </si>
  <si>
    <t>03,9030,8</t>
  </si>
  <si>
    <r>
      <rPr>
        <sz val="9"/>
        <color rgb="FF000000"/>
        <rFont val="ＭＳ ゴシック"/>
        <family val="3"/>
        <charset val="128"/>
      </rPr>
      <t>社会福祉法人　楡の会
社会福祉法人楡の会訪問看護ステーションパレット</t>
    </r>
  </si>
  <si>
    <r>
      <rPr>
        <sz val="9"/>
        <color rgb="FF000000"/>
        <rFont val="ＭＳ ゴシック"/>
        <family val="3"/>
        <charset val="128"/>
      </rPr>
      <t>〒004－0003
札幌市厚別区厚別東三条７丁目２１－７</t>
    </r>
  </si>
  <si>
    <r>
      <rPr>
        <sz val="9"/>
        <color rgb="FF000000"/>
        <rFont val="ＭＳ ゴシック"/>
        <family val="3"/>
        <charset val="128"/>
      </rPr>
      <t xml:space="preserve">011-899-3063
</t>
    </r>
  </si>
  <si>
    <r>
      <rPr>
        <sz val="9"/>
        <color rgb="FF000000"/>
        <rFont val="ＭＳ Ｐゴシック"/>
        <family val="3"/>
        <charset val="128"/>
      </rPr>
      <t>( 訪看23 )第    156 号
( 訪看25 )第     88 号</t>
    </r>
  </si>
  <si>
    <r>
      <rPr>
        <sz val="9"/>
        <color rgb="FF000000"/>
        <rFont val="ＭＳ Ｐゴシック"/>
        <family val="3"/>
        <charset val="128"/>
      </rPr>
      <t>平成20年 4月 1日
平成11年 1月 1日</t>
    </r>
  </si>
  <si>
    <t>155</t>
  </si>
  <si>
    <t>03,9032,4</t>
  </si>
  <si>
    <r>
      <rPr>
        <sz val="9"/>
        <color rgb="FF000000"/>
        <rFont val="ＭＳ ゴシック"/>
        <family val="3"/>
        <charset val="128"/>
      </rPr>
      <t>社会医療法人　康和会
訪問看護ステーションしらかば</t>
    </r>
  </si>
  <si>
    <r>
      <rPr>
        <sz val="9"/>
        <color rgb="FF000000"/>
        <rFont val="ＭＳ ゴシック"/>
        <family val="3"/>
        <charset val="128"/>
      </rPr>
      <t>〒062－0053
札幌市豊平区月寒東三条１８丁目２０－４８</t>
    </r>
  </si>
  <si>
    <r>
      <rPr>
        <sz val="9"/>
        <color rgb="FF000000"/>
        <rFont val="ＭＳ ゴシック"/>
        <family val="3"/>
        <charset val="128"/>
      </rPr>
      <t xml:space="preserve">011-852-8816
</t>
    </r>
  </si>
  <si>
    <r>
      <rPr>
        <sz val="9"/>
        <color rgb="FF000000"/>
        <rFont val="ＭＳ Ｐゴシック"/>
        <family val="3"/>
        <charset val="128"/>
      </rPr>
      <t>( 訪看10 )第     52 号
( 訪看23 )第     30 号
( 訪看25 )第    123 号
( 訪看27 )第     36 号
( 訪看28 )第     28 号</t>
    </r>
  </si>
  <si>
    <r>
      <rPr>
        <sz val="9"/>
        <color rgb="FF000000"/>
        <rFont val="ＭＳ Ｐゴシック"/>
        <family val="3"/>
        <charset val="128"/>
      </rPr>
      <t>令和元年 9月 1日
平成20年 4月 1日
平成11年11月 1日
令和元年 9月 1日
令和元年 9月 1日</t>
    </r>
  </si>
  <si>
    <t>156</t>
  </si>
  <si>
    <t>04,9002,5</t>
  </si>
  <si>
    <r>
      <rPr>
        <sz val="9"/>
        <color rgb="FF000000"/>
        <rFont val="ＭＳ ゴシック"/>
        <family val="3"/>
        <charset val="128"/>
      </rPr>
      <t>医療法人　耕仁会
訪問看護ステーションやまのて</t>
    </r>
  </si>
  <si>
    <r>
      <rPr>
        <sz val="9"/>
        <color rgb="FF000000"/>
        <rFont val="ＭＳ ゴシック"/>
        <family val="3"/>
        <charset val="128"/>
      </rPr>
      <t>〒063－0003
札幌市西区山の手三条６丁目４－６</t>
    </r>
  </si>
  <si>
    <r>
      <rPr>
        <sz val="9"/>
        <color rgb="FF000000"/>
        <rFont val="ＭＳ ゴシック"/>
        <family val="3"/>
        <charset val="128"/>
      </rPr>
      <t xml:space="preserve">011-614-2033
</t>
    </r>
  </si>
  <si>
    <r>
      <rPr>
        <sz val="9"/>
        <color rgb="FF000000"/>
        <rFont val="ＭＳ Ｐゴシック"/>
        <family val="3"/>
        <charset val="128"/>
      </rPr>
      <t>( 訪看10 )第      1 号
( 訪看23 )第     31 号
( 訪看25 )第     21 号
( 訪看27 )第     14 号
( 訪看28 )第     11 号</t>
    </r>
  </si>
  <si>
    <r>
      <rPr>
        <sz val="9"/>
        <color rgb="FF000000"/>
        <rFont val="ＭＳ Ｐゴシック"/>
        <family val="3"/>
        <charset val="128"/>
      </rPr>
      <t>令和 3年 7月 1日
平成20年 4月 1日
平成10年 5月 1日
平成26年 6月 1日
平成26年 6月 1日</t>
    </r>
  </si>
  <si>
    <t>157</t>
  </si>
  <si>
    <t>04,9003,3</t>
  </si>
  <si>
    <r>
      <rPr>
        <sz val="9"/>
        <color rgb="FF000000"/>
        <rFont val="ＭＳ ゴシック"/>
        <family val="3"/>
        <charset val="128"/>
      </rPr>
      <t>医療法人　秀友会
訪問看護ステーションふじ</t>
    </r>
  </si>
  <si>
    <r>
      <rPr>
        <sz val="9"/>
        <color rgb="FF000000"/>
        <rFont val="ＭＳ ゴシック"/>
        <family val="3"/>
        <charset val="128"/>
      </rPr>
      <t>〒063－0834
札幌市西区発寒十四条１２丁目２－２２</t>
    </r>
  </si>
  <si>
    <r>
      <rPr>
        <sz val="9"/>
        <color rgb="FF000000"/>
        <rFont val="ＭＳ ゴシック"/>
        <family val="3"/>
        <charset val="128"/>
      </rPr>
      <t xml:space="preserve">011-666-2261
</t>
    </r>
  </si>
  <si>
    <r>
      <rPr>
        <sz val="9"/>
        <color rgb="FF000000"/>
        <rFont val="ＭＳ Ｐゴシック"/>
        <family val="3"/>
        <charset val="128"/>
      </rPr>
      <t>( 訪看23 )第     32 号
( 訪看25 )第     45 号
( 訪看31 )第     15 号</t>
    </r>
  </si>
  <si>
    <r>
      <rPr>
        <sz val="9"/>
        <color rgb="FF000000"/>
        <rFont val="ＭＳ Ｐゴシック"/>
        <family val="3"/>
        <charset val="128"/>
      </rPr>
      <t>平成20年 4月 1日
平成10年 5月 1日
令和 3年 3月 1日</t>
    </r>
  </si>
  <si>
    <t>158</t>
  </si>
  <si>
    <t>04,9005,8</t>
  </si>
  <si>
    <r>
      <rPr>
        <sz val="9"/>
        <color rgb="FF000000"/>
        <rFont val="ＭＳ ゴシック"/>
        <family val="3"/>
        <charset val="128"/>
      </rPr>
      <t>医療法人社団　静和会
訪問看護ステーション「ことに」</t>
    </r>
  </si>
  <si>
    <r>
      <rPr>
        <sz val="9"/>
        <color rgb="FF000000"/>
        <rFont val="ＭＳ ゴシック"/>
        <family val="3"/>
        <charset val="128"/>
      </rPr>
      <t>〒063－0865
札幌市西区八軒五条東５丁目１番１号</t>
    </r>
  </si>
  <si>
    <r>
      <rPr>
        <sz val="9"/>
        <color rgb="FF000000"/>
        <rFont val="ＭＳ ゴシック"/>
        <family val="3"/>
        <charset val="128"/>
      </rPr>
      <t>011-738-7122
(011-738-7133)</t>
    </r>
  </si>
  <si>
    <r>
      <rPr>
        <sz val="9"/>
        <color rgb="FF000000"/>
        <rFont val="ＭＳ Ｐゴシック"/>
        <family val="3"/>
        <charset val="128"/>
      </rPr>
      <t>( 訪看23 )第     33 号
( 訪看25 )第     14 号</t>
    </r>
  </si>
  <si>
    <r>
      <rPr>
        <sz val="9"/>
        <color rgb="FF000000"/>
        <rFont val="ＭＳ Ｐゴシック"/>
        <family val="3"/>
        <charset val="128"/>
      </rPr>
      <t>平成20年 4月 1日
平成10年 5月 1日</t>
    </r>
  </si>
  <si>
    <t>159</t>
  </si>
  <si>
    <t>04,9006,6</t>
  </si>
  <si>
    <r>
      <rPr>
        <sz val="9"/>
        <color rgb="FF000000"/>
        <rFont val="ＭＳ ゴシック"/>
        <family val="3"/>
        <charset val="128"/>
      </rPr>
      <t>一般社団法人　北海道総合在宅ケア事業団
一般社団法人北海道総合在宅ケア事業団札幌西訪問看護ステーション</t>
    </r>
  </si>
  <si>
    <r>
      <rPr>
        <sz val="9"/>
        <color rgb="FF000000"/>
        <rFont val="ＭＳ ゴシック"/>
        <family val="3"/>
        <charset val="128"/>
      </rPr>
      <t>〒063－0812
札幌市西区琴似二条２丁目１番５号　高道ビル２階</t>
    </r>
  </si>
  <si>
    <r>
      <rPr>
        <sz val="9"/>
        <color rgb="FF000000"/>
        <rFont val="ＭＳ ゴシック"/>
        <family val="3"/>
        <charset val="128"/>
      </rPr>
      <t xml:space="preserve">011-644-5651
</t>
    </r>
  </si>
  <si>
    <r>
      <rPr>
        <sz val="9"/>
        <color rgb="FF000000"/>
        <rFont val="ＭＳ Ｐゴシック"/>
        <family val="3"/>
        <charset val="128"/>
      </rPr>
      <t>( 訪看10 )第     13 号
( 訪看23 )第    137 号
( 訪看25 )第     31 号
( 訪看27 )第    111 号</t>
    </r>
  </si>
  <si>
    <r>
      <rPr>
        <sz val="9"/>
        <color rgb="FF000000"/>
        <rFont val="ＭＳ Ｐゴシック"/>
        <family val="3"/>
        <charset val="128"/>
      </rPr>
      <t>令和 3年11月 1日
平成20年 4月 1日
平成10年 5月 1日
平成30年 7月 1日</t>
    </r>
  </si>
  <si>
    <t>160</t>
  </si>
  <si>
    <t>04,9009,0</t>
  </si>
  <si>
    <r>
      <rPr>
        <sz val="9"/>
        <color rgb="FF000000"/>
        <rFont val="ＭＳ ゴシック"/>
        <family val="3"/>
        <charset val="128"/>
      </rPr>
      <t>一般社団法人　北海道総合在宅ケア事業団
一般社団法人北海道総合在宅ケア事業団札幌手稲訪問看護ステーション</t>
    </r>
  </si>
  <si>
    <r>
      <rPr>
        <sz val="9"/>
        <color rgb="FF000000"/>
        <rFont val="ＭＳ ゴシック"/>
        <family val="3"/>
        <charset val="128"/>
      </rPr>
      <t>〒006－0814
札幌市手稲区前田四条１０丁目２番８号　タケシンスクエアビル３階</t>
    </r>
  </si>
  <si>
    <r>
      <rPr>
        <sz val="9"/>
        <color rgb="FF000000"/>
        <rFont val="ＭＳ ゴシック"/>
        <family val="3"/>
        <charset val="128"/>
      </rPr>
      <t xml:space="preserve">011-685-5660
</t>
    </r>
  </si>
  <si>
    <r>
      <rPr>
        <sz val="9"/>
        <color rgb="FF000000"/>
        <rFont val="ＭＳ Ｐゴシック"/>
        <family val="3"/>
        <charset val="128"/>
      </rPr>
      <t>( 訪看10 )第     53 号
( 訪看23 )第    141 号
( 訪看25 )第     37 号
( 訪看27 )第    112 号</t>
    </r>
  </si>
  <si>
    <r>
      <rPr>
        <sz val="9"/>
        <color rgb="FF000000"/>
        <rFont val="ＭＳ Ｐゴシック"/>
        <family val="3"/>
        <charset val="128"/>
      </rPr>
      <t>令和 3年 9月 1日
平成20年 4月 1日
平成10年 5月 1日
平成30年 7月 1日</t>
    </r>
  </si>
  <si>
    <t>161</t>
  </si>
  <si>
    <t>04,9018,1</t>
  </si>
  <si>
    <r>
      <rPr>
        <sz val="9"/>
        <color rgb="FF000000"/>
        <rFont val="ＭＳ ゴシック"/>
        <family val="3"/>
        <charset val="128"/>
      </rPr>
      <t>医療法人　渓仁会
はまなす訪問看護ステーション</t>
    </r>
  </si>
  <si>
    <r>
      <rPr>
        <sz val="9"/>
        <color rgb="FF000000"/>
        <rFont val="ＭＳ ゴシック"/>
        <family val="3"/>
        <charset val="128"/>
      </rPr>
      <t>〒006－0812
札幌市手稲区前田二条１０丁目１番１０号</t>
    </r>
  </si>
  <si>
    <r>
      <rPr>
        <sz val="9"/>
        <color rgb="FF000000"/>
        <rFont val="ＭＳ ゴシック"/>
        <family val="3"/>
        <charset val="128"/>
      </rPr>
      <t>011-684-0118
(011-684-0455)</t>
    </r>
  </si>
  <si>
    <r>
      <rPr>
        <sz val="9"/>
        <color rgb="FF000000"/>
        <rFont val="ＭＳ Ｐゴシック"/>
        <family val="3"/>
        <charset val="128"/>
      </rPr>
      <t>( 訪看23 )第     35 号
( 訪看25 )第    150 号
( 訪看29 )第      3 号
( 訪看32 )第     19 号</t>
    </r>
  </si>
  <si>
    <r>
      <rPr>
        <sz val="9"/>
        <color rgb="FF000000"/>
        <rFont val="ＭＳ Ｐゴシック"/>
        <family val="3"/>
        <charset val="128"/>
      </rPr>
      <t>平成20年 4月 1日
平成14年 5月 1日
令和 4年10月 1日
令和 4年 7月 1日</t>
    </r>
  </si>
  <si>
    <t>162</t>
  </si>
  <si>
    <t>04,9024,9</t>
  </si>
  <si>
    <r>
      <rPr>
        <sz val="9"/>
        <color rgb="FF000000"/>
        <rFont val="ＭＳ ゴシック"/>
        <family val="3"/>
        <charset val="128"/>
      </rPr>
      <t>株式会社　トゥルー
ヴィラ・コモンズ訪問看護ステーション</t>
    </r>
  </si>
  <si>
    <r>
      <rPr>
        <sz val="9"/>
        <color rgb="FF000000"/>
        <rFont val="ＭＳ ゴシック"/>
        <family val="3"/>
        <charset val="128"/>
      </rPr>
      <t>〒006－0021
札幌市手稲区手稲本町一条１丁目４－２２コートグランディオス１階</t>
    </r>
  </si>
  <si>
    <r>
      <rPr>
        <sz val="9"/>
        <color rgb="FF000000"/>
        <rFont val="ＭＳ ゴシック"/>
        <family val="3"/>
        <charset val="128"/>
      </rPr>
      <t>011-694-3776
(011-213-7886)</t>
    </r>
  </si>
  <si>
    <r>
      <rPr>
        <sz val="9"/>
        <color rgb="FF000000"/>
        <rFont val="ＭＳ Ｐゴシック"/>
        <family val="3"/>
        <charset val="128"/>
      </rPr>
      <t>( 訪看10 )第    142 号
( 訪看23 )第     38 号
( 訪看25 )第    255 号</t>
    </r>
  </si>
  <si>
    <r>
      <rPr>
        <sz val="9"/>
        <color rgb="FF000000"/>
        <rFont val="ＭＳ Ｐゴシック"/>
        <family val="3"/>
        <charset val="128"/>
      </rPr>
      <t>令和 3年 5月 1日
平成20年 4月 1日
平成18年 8月 1日</t>
    </r>
  </si>
  <si>
    <t>163</t>
  </si>
  <si>
    <t>04,9030,6</t>
  </si>
  <si>
    <r>
      <rPr>
        <sz val="9"/>
        <color rgb="FF000000"/>
        <rFont val="ＭＳ ゴシック"/>
        <family val="3"/>
        <charset val="128"/>
      </rPr>
      <t>株式会社ゆう
訪問看護ステーションゆう手稲</t>
    </r>
  </si>
  <si>
    <r>
      <rPr>
        <sz val="9"/>
        <color rgb="FF000000"/>
        <rFont val="ＭＳ ゴシック"/>
        <family val="3"/>
        <charset val="128"/>
      </rPr>
      <t>〒006－0023
札幌市手稲区手稲本町三条１丁目１－１－２Ｆ</t>
    </r>
  </si>
  <si>
    <r>
      <rPr>
        <sz val="9"/>
        <color rgb="FF000000"/>
        <rFont val="ＭＳ ゴシック"/>
        <family val="3"/>
        <charset val="128"/>
      </rPr>
      <t>011-837-8681
(011-837-0018)</t>
    </r>
  </si>
  <si>
    <r>
      <rPr>
        <sz val="9"/>
        <color rgb="FF000000"/>
        <rFont val="ＭＳ Ｐゴシック"/>
        <family val="3"/>
        <charset val="128"/>
      </rPr>
      <t>( 訪看23 )第    214 号
( 訪看25 )第    303 号</t>
    </r>
  </si>
  <si>
    <r>
      <rPr>
        <sz val="9"/>
        <color rgb="FF000000"/>
        <rFont val="ＭＳ Ｐゴシック"/>
        <family val="3"/>
        <charset val="128"/>
      </rPr>
      <t>平成21年 6月 1日
平成21年 6月 1日</t>
    </r>
  </si>
  <si>
    <t>164</t>
  </si>
  <si>
    <t>04,9032,2</t>
  </si>
  <si>
    <r>
      <rPr>
        <sz val="9"/>
        <color rgb="FF000000"/>
        <rFont val="ＭＳ ゴシック"/>
        <family val="3"/>
        <charset val="128"/>
      </rPr>
      <t>株式会社　ナースエナジー
灯ーあかりー訪問看護</t>
    </r>
  </si>
  <si>
    <r>
      <rPr>
        <sz val="9"/>
        <color rgb="FF000000"/>
        <rFont val="ＭＳ ゴシック"/>
        <family val="3"/>
        <charset val="128"/>
      </rPr>
      <t>〒063－0801
札幌市西区二十四軒一条７丁目２番６－１０５号</t>
    </r>
  </si>
  <si>
    <r>
      <rPr>
        <sz val="9"/>
        <color rgb="FF000000"/>
        <rFont val="ＭＳ ゴシック"/>
        <family val="3"/>
        <charset val="128"/>
      </rPr>
      <t>090-28107622
(011-611-8356)</t>
    </r>
  </si>
  <si>
    <r>
      <rPr>
        <sz val="9"/>
        <color rgb="FF000000"/>
        <rFont val="ＭＳ Ｐゴシック"/>
        <family val="3"/>
        <charset val="128"/>
      </rPr>
      <t>( 訪看10 )第     54 号
( 訪看23 )第    261 号
( 訪看25 )第    355 号
( 訪看27 )第      6 号
( 訪看28 )第      6 号
( 訪看31 )第      1 号</t>
    </r>
  </si>
  <si>
    <r>
      <rPr>
        <sz val="9"/>
        <color rgb="FF000000"/>
        <rFont val="ＭＳ Ｐゴシック"/>
        <family val="3"/>
        <charset val="128"/>
      </rPr>
      <t>平成24年 4月 1日
平成24年 4月 1日
平成24年 4月 1日
平成26年 4月 1日
平成26年 4月 1日
令和 3年 1月 1日</t>
    </r>
  </si>
  <si>
    <t>165</t>
  </si>
  <si>
    <t>04,9039,7</t>
  </si>
  <si>
    <r>
      <rPr>
        <sz val="9"/>
        <color rgb="FF000000"/>
        <rFont val="ＭＳ ゴシック"/>
        <family val="3"/>
        <charset val="128"/>
      </rPr>
      <t>医療法人稲生会
訪問看護ステーション　くまさんの手</t>
    </r>
  </si>
  <si>
    <r>
      <rPr>
        <sz val="9"/>
        <color rgb="FF000000"/>
        <rFont val="ＭＳ ゴシック"/>
        <family val="3"/>
        <charset val="128"/>
      </rPr>
      <t>〒006－0814
札幌市手稲区前田四条１４丁目３番１０号</t>
    </r>
  </si>
  <si>
    <r>
      <rPr>
        <sz val="9"/>
        <color rgb="FF000000"/>
        <rFont val="ＭＳ ゴシック"/>
        <family val="3"/>
        <charset val="128"/>
      </rPr>
      <t xml:space="preserve">011-685-2791
</t>
    </r>
  </si>
  <si>
    <r>
      <rPr>
        <sz val="9"/>
        <color rgb="FF000000"/>
        <rFont val="ＭＳ Ｐゴシック"/>
        <family val="3"/>
        <charset val="128"/>
      </rPr>
      <t>( 訪看23 )第    306 号
( 訪看25 )第    406 号
( 訪看29 )第     14 号</t>
    </r>
  </si>
  <si>
    <r>
      <rPr>
        <sz val="9"/>
        <color rgb="FF000000"/>
        <rFont val="ＭＳ Ｐゴシック"/>
        <family val="3"/>
        <charset val="128"/>
      </rPr>
      <t>平成25年11月 1日
平成25年11月 1日
令和 4年 6月 1日</t>
    </r>
  </si>
  <si>
    <t>166</t>
  </si>
  <si>
    <t>04,9042,1</t>
  </si>
  <si>
    <r>
      <rPr>
        <sz val="9"/>
        <color rgb="FF000000"/>
        <rFont val="ＭＳ ゴシック"/>
        <family val="3"/>
        <charset val="128"/>
      </rPr>
      <t>株式会社ロケット
訪問看護ステーションいちご</t>
    </r>
  </si>
  <si>
    <r>
      <rPr>
        <sz val="9"/>
        <color rgb="FF000000"/>
        <rFont val="ＭＳ ゴシック"/>
        <family val="3"/>
        <charset val="128"/>
      </rPr>
      <t>〒006－0031
札幌市手稲区稲穂一条１丁目４－１</t>
    </r>
  </si>
  <si>
    <r>
      <rPr>
        <sz val="9"/>
        <color rgb="FF000000"/>
        <rFont val="ＭＳ ゴシック"/>
        <family val="3"/>
        <charset val="128"/>
      </rPr>
      <t>011-684-2020
(011-683-6501)</t>
    </r>
  </si>
  <si>
    <r>
      <rPr>
        <sz val="9"/>
        <color rgb="FF000000"/>
        <rFont val="ＭＳ Ｐゴシック"/>
        <family val="3"/>
        <charset val="128"/>
      </rPr>
      <t>( 訪看10 )第    152 号
( 訪看23 )第    335 号
( 訪看25 )第    437 号</t>
    </r>
  </si>
  <si>
    <r>
      <rPr>
        <sz val="9"/>
        <color rgb="FF000000"/>
        <rFont val="ＭＳ Ｐゴシック"/>
        <family val="3"/>
        <charset val="128"/>
      </rPr>
      <t>平成26年 5月 1日
平成26年 5月 1日
平成26年 5月 1日</t>
    </r>
  </si>
  <si>
    <t>167</t>
  </si>
  <si>
    <t>04,9043,9</t>
  </si>
  <si>
    <r>
      <rPr>
        <sz val="9"/>
        <color rgb="FF000000"/>
        <rFont val="ＭＳ ゴシック"/>
        <family val="3"/>
        <charset val="128"/>
      </rPr>
      <t>株式会社誘喜
訪問看護ステーション誘喜</t>
    </r>
  </si>
  <si>
    <r>
      <rPr>
        <sz val="9"/>
        <color rgb="FF000000"/>
        <rFont val="ＭＳ ゴシック"/>
        <family val="3"/>
        <charset val="128"/>
      </rPr>
      <t>〒063－0001
札幌市西区山の手一条６丁目５番５号</t>
    </r>
  </si>
  <si>
    <r>
      <rPr>
        <sz val="9"/>
        <color rgb="FF000000"/>
        <rFont val="ＭＳ ゴシック"/>
        <family val="3"/>
        <charset val="128"/>
      </rPr>
      <t>011-616-6766
(011-676-3205)</t>
    </r>
  </si>
  <si>
    <r>
      <rPr>
        <sz val="9"/>
        <color rgb="FF000000"/>
        <rFont val="ＭＳ Ｐゴシック"/>
        <family val="3"/>
        <charset val="128"/>
      </rPr>
      <t>( 訪看10 )第    159 号
( 訪看23 )第    340 号
( 訪看25 )第    439 号
( 訪看27 )第     16 号
( 訪看28 )第     14 号</t>
    </r>
  </si>
  <si>
    <r>
      <rPr>
        <sz val="9"/>
        <color rgb="FF000000"/>
        <rFont val="ＭＳ Ｐゴシック"/>
        <family val="3"/>
        <charset val="128"/>
      </rPr>
      <t>令和 3年 9月 1日
平成26年 6月 1日
平成26年 6月 1日
平成26年 6月 1日
平成26年 6月 1日</t>
    </r>
  </si>
  <si>
    <t>168</t>
  </si>
  <si>
    <t>04,9044,7</t>
  </si>
  <si>
    <r>
      <rPr>
        <sz val="9"/>
        <color rgb="FF000000"/>
        <rFont val="ＭＳ ゴシック"/>
        <family val="3"/>
        <charset val="128"/>
      </rPr>
      <t>社会医療法人孝仁会
社会医療法人孝仁会　札幌孝仁会訪問看護ステーション</t>
    </r>
  </si>
  <si>
    <r>
      <rPr>
        <sz val="9"/>
        <color rgb="FF000000"/>
        <rFont val="ＭＳ ゴシック"/>
        <family val="3"/>
        <charset val="128"/>
      </rPr>
      <t>〒063－0052
札幌市西区宮の沢二条１丁目１１番２０号</t>
    </r>
  </si>
  <si>
    <r>
      <rPr>
        <sz val="9"/>
        <color rgb="FF000000"/>
        <rFont val="ＭＳ ゴシック"/>
        <family val="3"/>
        <charset val="128"/>
      </rPr>
      <t>011-666-5150
(011-699-5371)</t>
    </r>
  </si>
  <si>
    <r>
      <rPr>
        <sz val="9"/>
        <color rgb="FF000000"/>
        <rFont val="ＭＳ Ｐゴシック"/>
        <family val="3"/>
        <charset val="128"/>
      </rPr>
      <t>( 訪看23 )第    347 号
( 訪看25 )第    445 号</t>
    </r>
  </si>
  <si>
    <r>
      <rPr>
        <sz val="9"/>
        <color rgb="FF000000"/>
        <rFont val="ＭＳ Ｐゴシック"/>
        <family val="3"/>
        <charset val="128"/>
      </rPr>
      <t>平成26年 8月 1日
平成26年 8月 1日</t>
    </r>
  </si>
  <si>
    <t>169</t>
  </si>
  <si>
    <t>04,9045,4</t>
  </si>
  <si>
    <r>
      <rPr>
        <sz val="9"/>
        <color rgb="FF000000"/>
        <rFont val="ＭＳ ゴシック"/>
        <family val="3"/>
        <charset val="128"/>
      </rPr>
      <t>有限会社エーアステス
訪問看護ステーションふもとばし</t>
    </r>
  </si>
  <si>
    <r>
      <rPr>
        <sz val="9"/>
        <color rgb="FF000000"/>
        <rFont val="ＭＳ ゴシック"/>
        <family val="3"/>
        <charset val="128"/>
      </rPr>
      <t>〒063－0032
札幌市西区西野二条１丁目２－２０ふもと橋マンションＢ　１０５号</t>
    </r>
  </si>
  <si>
    <r>
      <rPr>
        <sz val="9"/>
        <color rgb="FF000000"/>
        <rFont val="ＭＳ ゴシック"/>
        <family val="3"/>
        <charset val="128"/>
      </rPr>
      <t>011-663-7700
(011-663-7700)</t>
    </r>
  </si>
  <si>
    <r>
      <rPr>
        <sz val="9"/>
        <color rgb="FF000000"/>
        <rFont val="ＭＳ Ｐゴシック"/>
        <family val="3"/>
        <charset val="128"/>
      </rPr>
      <t>( 訪看10 )第    170 号
( 訪看23 )第    352 号
( 訪看25 )第    492 号
( 訪看27 )第     23 号
( 訪看28 )第     21 号</t>
    </r>
  </si>
  <si>
    <r>
      <rPr>
        <sz val="9"/>
        <color rgb="FF000000"/>
        <rFont val="ＭＳ Ｐゴシック"/>
        <family val="3"/>
        <charset val="128"/>
      </rPr>
      <t>令和 3年 4月 1日
平成26年 9月 1日
平成27年 6月 1日
平成26年 9月 1日
平成26年 9月 1日</t>
    </r>
  </si>
  <si>
    <t>170</t>
  </si>
  <si>
    <t>04,9046,2</t>
  </si>
  <si>
    <r>
      <rPr>
        <sz val="9"/>
        <color rgb="FF000000"/>
        <rFont val="ＭＳ ゴシック"/>
        <family val="3"/>
        <charset val="128"/>
      </rPr>
      <t>株式会社まごころ
訪問看護リハビリステーションまごころ</t>
    </r>
  </si>
  <si>
    <r>
      <rPr>
        <sz val="9"/>
        <color rgb="FF000000"/>
        <rFont val="ＭＳ ゴシック"/>
        <family val="3"/>
        <charset val="128"/>
      </rPr>
      <t>〒063－0004
札幌市西区山の手四条１丁目１－１　ＮＯ．３マックスビル３階</t>
    </r>
  </si>
  <si>
    <r>
      <rPr>
        <sz val="9"/>
        <color rgb="FF000000"/>
        <rFont val="ＭＳ ゴシック"/>
        <family val="3"/>
        <charset val="128"/>
      </rPr>
      <t>011-616-0556
(011-616-0557)</t>
    </r>
  </si>
  <si>
    <r>
      <rPr>
        <sz val="9"/>
        <color rgb="FF000000"/>
        <rFont val="ＭＳ Ｐゴシック"/>
        <family val="3"/>
        <charset val="128"/>
      </rPr>
      <t>( 訪看10 )第    209 号
( 訪看23 )第    788 号
( 訪看25 )第    862 号</t>
    </r>
  </si>
  <si>
    <r>
      <rPr>
        <sz val="9"/>
        <color rgb="FF000000"/>
        <rFont val="ＭＳ Ｐゴシック"/>
        <family val="3"/>
        <charset val="128"/>
      </rPr>
      <t>平成27年 7月 1日
令和 4年 4月 1日
令和 4年 4月 1日</t>
    </r>
  </si>
  <si>
    <t>171</t>
  </si>
  <si>
    <t>04,9047,0</t>
  </si>
  <si>
    <r>
      <rPr>
        <sz val="9"/>
        <color rgb="FF000000"/>
        <rFont val="ＭＳ ゴシック"/>
        <family val="3"/>
        <charset val="128"/>
      </rPr>
      <t>セントケア北海道株式会社
セントケア訪問看護ステーション札幌</t>
    </r>
  </si>
  <si>
    <r>
      <rPr>
        <sz val="9"/>
        <color rgb="FF000000"/>
        <rFont val="ＭＳ ゴシック"/>
        <family val="3"/>
        <charset val="128"/>
      </rPr>
      <t>〒063－0811
札幌市西区琴似一条６丁目４番３号札幌琴似第一ビル１Ｆ</t>
    </r>
  </si>
  <si>
    <r>
      <rPr>
        <sz val="9"/>
        <color rgb="FF000000"/>
        <rFont val="ＭＳ ゴシック"/>
        <family val="3"/>
        <charset val="128"/>
      </rPr>
      <t>011-616-1884
(011-616-2888)</t>
    </r>
  </si>
  <si>
    <r>
      <rPr>
        <sz val="9"/>
        <color rgb="FF000000"/>
        <rFont val="ＭＳ Ｐゴシック"/>
        <family val="3"/>
        <charset val="128"/>
      </rPr>
      <t>( 訪看23 )第    355 号
( 訪看25 )第    453 号</t>
    </r>
  </si>
  <si>
    <r>
      <rPr>
        <sz val="9"/>
        <color rgb="FF000000"/>
        <rFont val="ＭＳ Ｐゴシック"/>
        <family val="3"/>
        <charset val="128"/>
      </rPr>
      <t>平成26年11月 1日
平成26年11月 1日</t>
    </r>
  </si>
  <si>
    <t>172</t>
  </si>
  <si>
    <t>04,9048,8</t>
  </si>
  <si>
    <r>
      <rPr>
        <sz val="9"/>
        <color rgb="FF000000"/>
        <rFont val="ＭＳ ゴシック"/>
        <family val="3"/>
        <charset val="128"/>
      </rPr>
      <t>株式会社スマイル
訪問看護ステーション　ピンポンハート</t>
    </r>
  </si>
  <si>
    <r>
      <rPr>
        <sz val="9"/>
        <color rgb="FF000000"/>
        <rFont val="ＭＳ ゴシック"/>
        <family val="3"/>
        <charset val="128"/>
      </rPr>
      <t>〒006－0835
札幌市手稲区曙五条２丁目７－３０あけぼのコートハウス１０３</t>
    </r>
  </si>
  <si>
    <r>
      <rPr>
        <sz val="9"/>
        <color rgb="FF000000"/>
        <rFont val="ＭＳ ゴシック"/>
        <family val="3"/>
        <charset val="128"/>
      </rPr>
      <t>011-213-8516
(011-213-8517)</t>
    </r>
  </si>
  <si>
    <r>
      <rPr>
        <sz val="9"/>
        <color rgb="FF000000"/>
        <rFont val="ＭＳ Ｐゴシック"/>
        <family val="3"/>
        <charset val="128"/>
      </rPr>
      <t>( 訪看10 )第    182 号
( 訪看23 )第    369 号
( 訪看25 )第    469 号
( 訪看26 )第      7 号
( 訪看27 )第     32 号
( 訪看29 )第     26 号
( 訪看32 )第      4 号</t>
    </r>
  </si>
  <si>
    <r>
      <rPr>
        <sz val="9"/>
        <color rgb="FF000000"/>
        <rFont val="ＭＳ Ｐゴシック"/>
        <family val="3"/>
        <charset val="128"/>
      </rPr>
      <t>令和 4年 3月 1日
平成26年12月 1日
平成26年12月 1日
平成30年 4月 1日
平成26年12月 1日
令和 5年 4月 1日
令和 4年 4月 1日</t>
    </r>
  </si>
  <si>
    <t>173</t>
  </si>
  <si>
    <t>04,9049,6</t>
  </si>
  <si>
    <r>
      <rPr>
        <sz val="9"/>
        <color rgb="FF000000"/>
        <rFont val="ＭＳ ゴシック"/>
        <family val="3"/>
        <charset val="128"/>
      </rPr>
      <t>医療法人社団　愛心館
社会医療法人社団愛心館　訪問看護ステーション　しろくま</t>
    </r>
  </si>
  <si>
    <r>
      <rPr>
        <sz val="9"/>
        <color rgb="FF000000"/>
        <rFont val="ＭＳ ゴシック"/>
        <family val="3"/>
        <charset val="128"/>
      </rPr>
      <t>〒065－0027
札幌市東区北二十七条東１丁目１－１５</t>
    </r>
  </si>
  <si>
    <r>
      <rPr>
        <sz val="9"/>
        <color rgb="FF000000"/>
        <rFont val="ＭＳ ゴシック"/>
        <family val="3"/>
        <charset val="128"/>
      </rPr>
      <t>011-623-4693
(011-623-4692)</t>
    </r>
  </si>
  <si>
    <r>
      <rPr>
        <sz val="9"/>
        <color rgb="FF000000"/>
        <rFont val="ＭＳ Ｐゴシック"/>
        <family val="3"/>
        <charset val="128"/>
      </rPr>
      <t>( 訪看10 )第    218 号
( 訪看23 )第    400 号
( 訪看25 )第    503 号</t>
    </r>
  </si>
  <si>
    <r>
      <rPr>
        <sz val="9"/>
        <color rgb="FF000000"/>
        <rFont val="ＭＳ Ｐゴシック"/>
        <family val="3"/>
        <charset val="128"/>
      </rPr>
      <t>平成27年10月 1日
平成27年 8月 1日
平成27年 8月 1日</t>
    </r>
  </si>
  <si>
    <t>174</t>
  </si>
  <si>
    <t>04,9050,4</t>
  </si>
  <si>
    <r>
      <rPr>
        <sz val="9"/>
        <color rgb="FF000000"/>
        <rFont val="ＭＳ ゴシック"/>
        <family val="3"/>
        <charset val="128"/>
      </rPr>
      <t>医療法人社団あすなろ会
訪問看護ステーション　はる</t>
    </r>
  </si>
  <si>
    <r>
      <rPr>
        <sz val="9"/>
        <color rgb="FF000000"/>
        <rFont val="ＭＳ ゴシック"/>
        <family val="3"/>
        <charset val="128"/>
      </rPr>
      <t>〒060－0011
札幌市中央区北十一条西２４丁目１番２０号ケアヴィレッジほくおう北円山１階</t>
    </r>
  </si>
  <si>
    <r>
      <rPr>
        <sz val="9"/>
        <color rgb="FF000000"/>
        <rFont val="ＭＳ ゴシック"/>
        <family val="3"/>
        <charset val="128"/>
      </rPr>
      <t>011-640-5577
(011-631-8865)</t>
    </r>
  </si>
  <si>
    <r>
      <rPr>
        <sz val="9"/>
        <color rgb="FF000000"/>
        <rFont val="ＭＳ Ｐゴシック"/>
        <family val="3"/>
        <charset val="128"/>
      </rPr>
      <t>( 訪看23 )第    416 号
( 訪看25 )第    515 号</t>
    </r>
  </si>
  <si>
    <r>
      <rPr>
        <sz val="9"/>
        <color rgb="FF000000"/>
        <rFont val="ＭＳ Ｐゴシック"/>
        <family val="3"/>
        <charset val="128"/>
      </rPr>
      <t>平成27年12月 1日
平成27年12月 1日</t>
    </r>
  </si>
  <si>
    <t>175</t>
  </si>
  <si>
    <t>04,9051,2</t>
  </si>
  <si>
    <r>
      <rPr>
        <sz val="9"/>
        <color rgb="FF000000"/>
        <rFont val="ＭＳ ゴシック"/>
        <family val="3"/>
        <charset val="128"/>
      </rPr>
      <t>株式会社健康パートナーズ
訪問看護ステーション健助</t>
    </r>
  </si>
  <si>
    <r>
      <rPr>
        <sz val="9"/>
        <color rgb="FF000000"/>
        <rFont val="ＭＳ ゴシック"/>
        <family val="3"/>
        <charset val="128"/>
      </rPr>
      <t>〒063－0034
札幌市西区西野四条二丁目９番２０号セントラル西野２階</t>
    </r>
  </si>
  <si>
    <r>
      <rPr>
        <sz val="9"/>
        <color rgb="FF000000"/>
        <rFont val="ＭＳ ゴシック"/>
        <family val="3"/>
        <charset val="128"/>
      </rPr>
      <t>011-699-6177
(011-699-6176)</t>
    </r>
  </si>
  <si>
    <r>
      <rPr>
        <sz val="9"/>
        <color rgb="FF000000"/>
        <rFont val="ＭＳ Ｐゴシック"/>
        <family val="3"/>
        <charset val="128"/>
      </rPr>
      <t>( 訪看23 )第    514 号
( 訪看25 )第    544 号</t>
    </r>
  </si>
  <si>
    <r>
      <rPr>
        <sz val="9"/>
        <color rgb="FF000000"/>
        <rFont val="ＭＳ Ｐゴシック"/>
        <family val="3"/>
        <charset val="128"/>
      </rPr>
      <t>平成30年 4月 1日
平成28年 9月 1日</t>
    </r>
  </si>
  <si>
    <t>176</t>
  </si>
  <si>
    <t>04,9052,0</t>
  </si>
  <si>
    <r>
      <rPr>
        <sz val="9"/>
        <color rgb="FF000000"/>
        <rFont val="ＭＳ ゴシック"/>
        <family val="3"/>
        <charset val="128"/>
      </rPr>
      <t>医療法人社団　明生会
イムス札幌訪問看護ステーション</t>
    </r>
  </si>
  <si>
    <r>
      <rPr>
        <sz val="9"/>
        <color rgb="FF000000"/>
        <rFont val="ＭＳ ゴシック"/>
        <family val="3"/>
        <charset val="128"/>
      </rPr>
      <t>〒063－0841
札幌市西区八軒一条西２丁目６－１２２階</t>
    </r>
  </si>
  <si>
    <r>
      <rPr>
        <sz val="9"/>
        <color rgb="FF000000"/>
        <rFont val="ＭＳ ゴシック"/>
        <family val="3"/>
        <charset val="128"/>
      </rPr>
      <t>011-215-9743
(011-215-9738)</t>
    </r>
  </si>
  <si>
    <r>
      <rPr>
        <sz val="9"/>
        <color rgb="FF000000"/>
        <rFont val="ＭＳ Ｐゴシック"/>
        <family val="3"/>
        <charset val="128"/>
      </rPr>
      <t>( 訪看10 )第    403 号
( 訪看23 )第    411 号
( 訪看25 )第    510 号
( 訪看30 )第     39 号</t>
    </r>
  </si>
  <si>
    <r>
      <rPr>
        <sz val="9"/>
        <color rgb="FF000000"/>
        <rFont val="ＭＳ Ｐゴシック"/>
        <family val="3"/>
        <charset val="128"/>
      </rPr>
      <t>令和元年11月 1日
平成27年11月 1日
平成27年11月 1日
令和 5年 5月 1日</t>
    </r>
  </si>
  <si>
    <t>177</t>
  </si>
  <si>
    <t>04,9053,8</t>
  </si>
  <si>
    <r>
      <rPr>
        <sz val="9"/>
        <color rgb="FF000000"/>
        <rFont val="ＭＳ ゴシック"/>
        <family val="3"/>
        <charset val="128"/>
      </rPr>
      <t>株式会社カンフィケアリサーチ
訪問看護センター　エオス</t>
    </r>
  </si>
  <si>
    <r>
      <rPr>
        <sz val="9"/>
        <color rgb="FF000000"/>
        <rFont val="ＭＳ ゴシック"/>
        <family val="3"/>
        <charset val="128"/>
      </rPr>
      <t>〒006－0835
札幌市手稲区曙五条３丁目３番５号サービス付き高齢者向け住宅アリアーテ１Ｆ</t>
    </r>
  </si>
  <si>
    <r>
      <rPr>
        <sz val="9"/>
        <color rgb="FF000000"/>
        <rFont val="ＭＳ ゴシック"/>
        <family val="3"/>
        <charset val="128"/>
      </rPr>
      <t xml:space="preserve">011-691-7678
</t>
    </r>
  </si>
  <si>
    <r>
      <rPr>
        <sz val="9"/>
        <color rgb="FF000000"/>
        <rFont val="ＭＳ Ｐゴシック"/>
        <family val="3"/>
        <charset val="128"/>
      </rPr>
      <t>( 訪看23 )第    537 号
( 訪看25 )第    637 号</t>
    </r>
  </si>
  <si>
    <t>178</t>
  </si>
  <si>
    <t>04,9054,6</t>
  </si>
  <si>
    <r>
      <rPr>
        <sz val="9"/>
        <color rgb="FF000000"/>
        <rFont val="ＭＳ ゴシック"/>
        <family val="3"/>
        <charset val="128"/>
      </rPr>
      <t>合同会社山ざくら
のぞみ訪問看護ステーション</t>
    </r>
  </si>
  <si>
    <r>
      <rPr>
        <sz val="9"/>
        <color rgb="FF000000"/>
        <rFont val="ＭＳ ゴシック"/>
        <family val="3"/>
        <charset val="128"/>
      </rPr>
      <t>〒063－0051
札幌市西区宮の沢一条四丁目１３番１－１０５号</t>
    </r>
  </si>
  <si>
    <r>
      <rPr>
        <sz val="9"/>
        <color rgb="FF000000"/>
        <rFont val="ＭＳ ゴシック"/>
        <family val="3"/>
        <charset val="128"/>
      </rPr>
      <t>011-676-5641
(011-676-5649)</t>
    </r>
  </si>
  <si>
    <r>
      <rPr>
        <sz val="9"/>
        <color rgb="FF000000"/>
        <rFont val="ＭＳ Ｐゴシック"/>
        <family val="3"/>
        <charset val="128"/>
      </rPr>
      <t>( 訪看10 )第    277 号
( 訪看23 )第    432 号
( 訪看25 )第    530 号
( 訪看26 )第     14 号
( 訪看27 )第     85 号
( 訪看28 )第     68 号</t>
    </r>
  </si>
  <si>
    <r>
      <rPr>
        <sz val="9"/>
        <color rgb="FF000000"/>
        <rFont val="ＭＳ Ｐゴシック"/>
        <family val="3"/>
        <charset val="128"/>
      </rPr>
      <t>平成29年12月 1日
平成28年 4月 1日
平成28年 4月 1日
平成28年 4月 1日
平成29年12月 1日
平成29年12月 1日</t>
    </r>
  </si>
  <si>
    <t>179</t>
  </si>
  <si>
    <t>04,9055,3</t>
  </si>
  <si>
    <r>
      <rPr>
        <sz val="9"/>
        <color rgb="FF000000"/>
        <rFont val="ＭＳ ゴシック"/>
        <family val="3"/>
        <charset val="128"/>
      </rPr>
      <t>株式会社リハ・イノベーション
ヴァルハラ訪問看護ステーション</t>
    </r>
  </si>
  <si>
    <r>
      <rPr>
        <sz val="9"/>
        <color rgb="FF000000"/>
        <rFont val="ＭＳ ゴシック"/>
        <family val="3"/>
        <charset val="128"/>
      </rPr>
      <t>〒063－0033
札幌市西区西野三条１０丁目９－２３</t>
    </r>
  </si>
  <si>
    <r>
      <rPr>
        <sz val="9"/>
        <color rgb="FF000000"/>
        <rFont val="ＭＳ ゴシック"/>
        <family val="3"/>
        <charset val="128"/>
      </rPr>
      <t>011-215-7960
(011-215-7961)</t>
    </r>
  </si>
  <si>
    <r>
      <rPr>
        <sz val="9"/>
        <color rgb="FF000000"/>
        <rFont val="ＭＳ Ｐゴシック"/>
        <family val="3"/>
        <charset val="128"/>
      </rPr>
      <t>( 訪看10 )第    318 号
( 訪看23 )第    428 号
( 訪看25 )第    525 号</t>
    </r>
  </si>
  <si>
    <r>
      <rPr>
        <sz val="9"/>
        <color rgb="FF000000"/>
        <rFont val="ＭＳ Ｐゴシック"/>
        <family val="3"/>
        <charset val="128"/>
      </rPr>
      <t>令和 3年 3月 1日
平成28年 4月 1日
平成28年 4月 1日</t>
    </r>
  </si>
  <si>
    <t>180</t>
  </si>
  <si>
    <t>04,9056,1</t>
  </si>
  <si>
    <r>
      <rPr>
        <sz val="9"/>
        <color rgb="FF000000"/>
        <rFont val="ＭＳ ゴシック"/>
        <family val="3"/>
        <charset val="128"/>
      </rPr>
      <t>株式会社Ｆ．Ｔ．Ｆ．ＮＥＴ
訪問看護ステーション　安暖手西宮の沢</t>
    </r>
  </si>
  <si>
    <r>
      <rPr>
        <sz val="9"/>
        <color rgb="FF000000"/>
        <rFont val="ＭＳ ゴシック"/>
        <family val="3"/>
        <charset val="128"/>
      </rPr>
      <t>〒006－0005
札幌市手稲区西宮の沢五条１丁目１５番２号安暖手西宮の沢</t>
    </r>
  </si>
  <si>
    <r>
      <rPr>
        <sz val="9"/>
        <color rgb="FF000000"/>
        <rFont val="ＭＳ ゴシック"/>
        <family val="3"/>
        <charset val="128"/>
      </rPr>
      <t>011-688-5361
(011-688-5362)</t>
    </r>
  </si>
  <si>
    <r>
      <rPr>
        <sz val="9"/>
        <color rgb="FF000000"/>
        <rFont val="ＭＳ Ｐゴシック"/>
        <family val="3"/>
        <charset val="128"/>
      </rPr>
      <t>( 訪看10 )第    314 号
( 訪看23 )第    554 号
( 訪看25 )第    641 号</t>
    </r>
  </si>
  <si>
    <r>
      <rPr>
        <sz val="9"/>
        <color rgb="FF000000"/>
        <rFont val="ＭＳ Ｐゴシック"/>
        <family val="3"/>
        <charset val="128"/>
      </rPr>
      <t>平成30年 8月 1日
平成30年 8月 1日
平成30年 8月 1日</t>
    </r>
  </si>
  <si>
    <t>181</t>
  </si>
  <si>
    <t>04,9057,9</t>
  </si>
  <si>
    <r>
      <rPr>
        <sz val="9"/>
        <color rgb="FF000000"/>
        <rFont val="ＭＳ ゴシック"/>
        <family val="3"/>
        <charset val="128"/>
      </rPr>
      <t>株式会社ナナツボシ
ななつ星訪問看護ステーション</t>
    </r>
  </si>
  <si>
    <r>
      <rPr>
        <sz val="9"/>
        <color rgb="FF000000"/>
        <rFont val="ＭＳ ゴシック"/>
        <family val="3"/>
        <charset val="128"/>
      </rPr>
      <t>〒063－0801
札幌市西区二十四軒一条５丁目１番３４メディカルスクエア北円山</t>
    </r>
  </si>
  <si>
    <r>
      <rPr>
        <sz val="9"/>
        <color rgb="FF000000"/>
        <rFont val="ＭＳ ゴシック"/>
        <family val="3"/>
        <charset val="128"/>
      </rPr>
      <t>011-624-6434
(011-624-6435)</t>
    </r>
  </si>
  <si>
    <r>
      <rPr>
        <sz val="9"/>
        <color rgb="FF000000"/>
        <rFont val="ＭＳ Ｐゴシック"/>
        <family val="3"/>
        <charset val="128"/>
      </rPr>
      <t>( 訪看10 )第    290 号
( 訪看23 )第    461 号
( 訪看25 )第    557 号</t>
    </r>
  </si>
  <si>
    <r>
      <rPr>
        <sz val="9"/>
        <color rgb="FF000000"/>
        <rFont val="ＭＳ Ｐゴシック"/>
        <family val="3"/>
        <charset val="128"/>
      </rPr>
      <t>平成30年 4月 1日
平成28年12月 1日
平成28年12月 1日</t>
    </r>
  </si>
  <si>
    <t>182</t>
  </si>
  <si>
    <t>04,9058,7</t>
  </si>
  <si>
    <r>
      <rPr>
        <sz val="9"/>
        <color rgb="FF000000"/>
        <rFont val="ＭＳ ゴシック"/>
        <family val="3"/>
        <charset val="128"/>
      </rPr>
      <t>株式会社Ｎ・フィールド
訪問看護ステーション　デューン札幌西</t>
    </r>
  </si>
  <si>
    <r>
      <rPr>
        <sz val="9"/>
        <color rgb="FF000000"/>
        <rFont val="ＭＳ ゴシック"/>
        <family val="3"/>
        <charset val="128"/>
      </rPr>
      <t>〒063－0811
札幌市西区琴似一条２丁目７番１号ライオンズプラザ琴似１０４号</t>
    </r>
  </si>
  <si>
    <r>
      <rPr>
        <sz val="9"/>
        <color rgb="FF000000"/>
        <rFont val="ＭＳ ゴシック"/>
        <family val="3"/>
        <charset val="128"/>
      </rPr>
      <t>011-624-0170
(011-624-0171)</t>
    </r>
  </si>
  <si>
    <r>
      <rPr>
        <sz val="9"/>
        <color rgb="FF000000"/>
        <rFont val="ＭＳ Ｐゴシック"/>
        <family val="3"/>
        <charset val="128"/>
      </rPr>
      <t>( 訪看10 )第    245 号</t>
    </r>
  </si>
  <si>
    <t>183</t>
  </si>
  <si>
    <t>04,9059,5</t>
  </si>
  <si>
    <r>
      <rPr>
        <sz val="9"/>
        <color rgb="FF000000"/>
        <rFont val="ＭＳ ゴシック"/>
        <family val="3"/>
        <charset val="128"/>
      </rPr>
      <t>合同会社ＲＯＩＣＡＬ
ロイカルリハビリ訪問看護ステーション</t>
    </r>
  </si>
  <si>
    <r>
      <rPr>
        <sz val="9"/>
        <color rgb="FF000000"/>
        <rFont val="ＭＳ ゴシック"/>
        <family val="3"/>
        <charset val="128"/>
      </rPr>
      <t>〒006－0820
札幌市手稲区前田十条十九丁目６番１２号</t>
    </r>
  </si>
  <si>
    <r>
      <rPr>
        <sz val="9"/>
        <color rgb="FF000000"/>
        <rFont val="ＭＳ ゴシック"/>
        <family val="3"/>
        <charset val="128"/>
      </rPr>
      <t>011-213-8951
(011-213-8953)</t>
    </r>
  </si>
  <si>
    <r>
      <rPr>
        <sz val="9"/>
        <color rgb="FF000000"/>
        <rFont val="ＭＳ Ｐゴシック"/>
        <family val="3"/>
        <charset val="128"/>
      </rPr>
      <t>( 訪看23 )第    466 号
( 訪看25 )第    562 号</t>
    </r>
  </si>
  <si>
    <r>
      <rPr>
        <sz val="9"/>
        <color rgb="FF000000"/>
        <rFont val="ＭＳ Ｐゴシック"/>
        <family val="3"/>
        <charset val="128"/>
      </rPr>
      <t>平成29年 2月 1日
平成29年 2月 1日</t>
    </r>
  </si>
  <si>
    <t>184</t>
  </si>
  <si>
    <t>04,9061,1</t>
  </si>
  <si>
    <r>
      <rPr>
        <sz val="9"/>
        <color rgb="FF000000"/>
        <rFont val="ＭＳ ゴシック"/>
        <family val="3"/>
        <charset val="128"/>
      </rPr>
      <t>株式会社Ｍ＆Ｃ
もみじ訪問看護ステーション</t>
    </r>
  </si>
  <si>
    <r>
      <rPr>
        <sz val="9"/>
        <color rgb="FF000000"/>
        <rFont val="ＭＳ ゴシック"/>
        <family val="3"/>
        <charset val="128"/>
      </rPr>
      <t>〒063－0004
札幌市西区山の手四条１１丁目１－１５コートロティ山の手３０３号</t>
    </r>
  </si>
  <si>
    <r>
      <rPr>
        <sz val="9"/>
        <color rgb="FF000000"/>
        <rFont val="ＭＳ ゴシック"/>
        <family val="3"/>
        <charset val="128"/>
      </rPr>
      <t>011-213-8572
(011-213-8573)</t>
    </r>
  </si>
  <si>
    <r>
      <rPr>
        <sz val="9"/>
        <color rgb="FF000000"/>
        <rFont val="ＭＳ Ｐゴシック"/>
        <family val="3"/>
        <charset val="128"/>
      </rPr>
      <t>( 訪看10 )第    282 号
( 訪看23 )第    503 号
( 訪看25 )第    602 号
( 訪看27 )第     88 号
( 訪看28 )第     71 号</t>
    </r>
  </si>
  <si>
    <r>
      <rPr>
        <sz val="9"/>
        <color rgb="FF000000"/>
        <rFont val="ＭＳ Ｐゴシック"/>
        <family val="3"/>
        <charset val="128"/>
      </rPr>
      <t>平成30年 1月 1日
平成30年 1月 1日
平成30年 1月 1日
平成30年 1月 1日
平成30年 1月 1日</t>
    </r>
  </si>
  <si>
    <t>185</t>
  </si>
  <si>
    <t>04,9062,9</t>
  </si>
  <si>
    <r>
      <rPr>
        <sz val="9"/>
        <color rgb="FF000000"/>
        <rFont val="ＭＳ ゴシック"/>
        <family val="3"/>
        <charset val="128"/>
      </rPr>
      <t>株式会社はる日
訪問看護ステーション晴日</t>
    </r>
  </si>
  <si>
    <r>
      <rPr>
        <sz val="9"/>
        <color rgb="FF000000"/>
        <rFont val="ＭＳ ゴシック"/>
        <family val="3"/>
        <charset val="128"/>
      </rPr>
      <t>〒063－0823
札幌市西区発寒三条３丁目５番２５号</t>
    </r>
  </si>
  <si>
    <r>
      <rPr>
        <sz val="9"/>
        <color rgb="FF000000"/>
        <rFont val="ＭＳ ゴシック"/>
        <family val="3"/>
        <charset val="128"/>
      </rPr>
      <t>011-590-1703
(011-590-1715)</t>
    </r>
  </si>
  <si>
    <r>
      <rPr>
        <sz val="9"/>
        <color rgb="FF000000"/>
        <rFont val="ＭＳ Ｐゴシック"/>
        <family val="3"/>
        <charset val="128"/>
      </rPr>
      <t>( 訪看23 )第    522 号
( 訪看25 )第    612 号</t>
    </r>
  </si>
  <si>
    <t>186</t>
  </si>
  <si>
    <t>04,9063,7</t>
  </si>
  <si>
    <r>
      <rPr>
        <sz val="9"/>
        <color rgb="FF000000"/>
        <rFont val="ＭＳ ゴシック"/>
        <family val="3"/>
        <charset val="128"/>
      </rPr>
      <t>株式会社恵み野介護サービス
フレンドリィ指定訪問看護ステーション</t>
    </r>
  </si>
  <si>
    <r>
      <rPr>
        <sz val="9"/>
        <color rgb="FF000000"/>
        <rFont val="ＭＳ ゴシック"/>
        <family val="3"/>
        <charset val="128"/>
      </rPr>
      <t>〒063－0012
札幌市西区福井１丁目９番１５号</t>
    </r>
  </si>
  <si>
    <r>
      <rPr>
        <sz val="9"/>
        <color rgb="FF000000"/>
        <rFont val="ＭＳ ゴシック"/>
        <family val="3"/>
        <charset val="128"/>
      </rPr>
      <t>011-613-1188
(011-613-0035)</t>
    </r>
  </si>
  <si>
    <r>
      <rPr>
        <sz val="9"/>
        <color rgb="FF000000"/>
        <rFont val="ＭＳ Ｐゴシック"/>
        <family val="3"/>
        <charset val="128"/>
      </rPr>
      <t>( 訪看23 )第    533 号
( 訪看25 )第    618 号</t>
    </r>
  </si>
  <si>
    <r>
      <rPr>
        <sz val="9"/>
        <color rgb="FF000000"/>
        <rFont val="ＭＳ Ｐゴシック"/>
        <family val="3"/>
        <charset val="128"/>
      </rPr>
      <t>平成30年 6月 1日
平成30年 6月 1日</t>
    </r>
  </si>
  <si>
    <t>187</t>
  </si>
  <si>
    <t>04,9064,5</t>
  </si>
  <si>
    <r>
      <rPr>
        <sz val="9"/>
        <color rgb="FF000000"/>
        <rFont val="ＭＳ ゴシック"/>
        <family val="3"/>
        <charset val="128"/>
      </rPr>
      <t>ＳＯＭＰＯケア株式会社
ＳＯＭＰＯケア　札幌星置　訪問看護</t>
    </r>
  </si>
  <si>
    <r>
      <rPr>
        <sz val="9"/>
        <color rgb="FF000000"/>
        <rFont val="ＭＳ ゴシック"/>
        <family val="3"/>
        <charset val="128"/>
      </rPr>
      <t>〒006－0851
札幌市手稲区星置一条４丁目２番２９号</t>
    </r>
  </si>
  <si>
    <r>
      <rPr>
        <sz val="9"/>
        <color rgb="FF000000"/>
        <rFont val="ＭＳ ゴシック"/>
        <family val="3"/>
        <charset val="128"/>
      </rPr>
      <t>011-691-3364
(011-691-3359)</t>
    </r>
  </si>
  <si>
    <r>
      <rPr>
        <sz val="9"/>
        <color rgb="FF000000"/>
        <rFont val="ＭＳ Ｐゴシック"/>
        <family val="3"/>
        <charset val="128"/>
      </rPr>
      <t>( 訪看10 )第    304 号
( 訪看23 )第    542 号
( 訪看25 )第    627 号
( 訪看27 )第    100 号</t>
    </r>
  </si>
  <si>
    <r>
      <rPr>
        <sz val="9"/>
        <color rgb="FF000000"/>
        <rFont val="ＭＳ Ｐゴシック"/>
        <family val="3"/>
        <charset val="128"/>
      </rPr>
      <t>令和 3年 7月 1日
令和 2年 3月 1日
平成30年 7月 1日
平成30年 7月 1日</t>
    </r>
  </si>
  <si>
    <t>188</t>
  </si>
  <si>
    <t>04,9065,2</t>
  </si>
  <si>
    <r>
      <rPr>
        <sz val="9"/>
        <color rgb="FF000000"/>
        <rFont val="ＭＳ ゴシック"/>
        <family val="3"/>
        <charset val="128"/>
      </rPr>
      <t>ＳＯＭＰＯケア株式会社
ＳＯＭＰＯケア　札幌発寒　訪問看護</t>
    </r>
  </si>
  <si>
    <r>
      <rPr>
        <sz val="9"/>
        <color rgb="FF000000"/>
        <rFont val="ＭＳ ゴシック"/>
        <family val="3"/>
        <charset val="128"/>
      </rPr>
      <t>〒063－0826
札幌市西区発寒六条４丁目６番３号</t>
    </r>
  </si>
  <si>
    <r>
      <rPr>
        <sz val="9"/>
        <color rgb="FF000000"/>
        <rFont val="ＭＳ ゴシック"/>
        <family val="3"/>
        <charset val="128"/>
      </rPr>
      <t>011-668-7003
(011-669-7075)</t>
    </r>
  </si>
  <si>
    <r>
      <rPr>
        <sz val="9"/>
        <color rgb="FF000000"/>
        <rFont val="ＭＳ Ｐゴシック"/>
        <family val="3"/>
        <charset val="128"/>
      </rPr>
      <t>( 訪看10 )第    303 号
( 訪看23 )第    541 号
( 訪看25 )第    626 号
( 訪看27 )第     99 号</t>
    </r>
  </si>
  <si>
    <r>
      <rPr>
        <sz val="9"/>
        <color rgb="FF000000"/>
        <rFont val="ＭＳ Ｐゴシック"/>
        <family val="3"/>
        <charset val="128"/>
      </rPr>
      <t>令和 3年 2月 1日
平成30年 7月 1日
平成30年 7月 1日
平成30年 7月 1日</t>
    </r>
  </si>
  <si>
    <t>189</t>
  </si>
  <si>
    <t>04,9067,8</t>
  </si>
  <si>
    <r>
      <rPr>
        <sz val="9"/>
        <color rgb="FF000000"/>
        <rFont val="ＭＳ ゴシック"/>
        <family val="3"/>
        <charset val="128"/>
      </rPr>
      <t>株式会社Ｂｅｓｉｄｅ
こころナーシングステーション</t>
    </r>
  </si>
  <si>
    <r>
      <rPr>
        <sz val="9"/>
        <color rgb="FF000000"/>
        <rFont val="ＭＳ ゴシック"/>
        <family val="3"/>
        <charset val="128"/>
      </rPr>
      <t>〒001－0924
札幌市北区新川四条１９丁目４－２５</t>
    </r>
  </si>
  <si>
    <r>
      <rPr>
        <sz val="9"/>
        <color rgb="FF000000"/>
        <rFont val="ＭＳ ゴシック"/>
        <family val="3"/>
        <charset val="128"/>
      </rPr>
      <t>011-555-6144
(011-777-4728)</t>
    </r>
  </si>
  <si>
    <r>
      <rPr>
        <sz val="9"/>
        <color rgb="FF000000"/>
        <rFont val="ＭＳ Ｐゴシック"/>
        <family val="3"/>
        <charset val="128"/>
      </rPr>
      <t>( 訪看10 )第    319 号
( 訪看23 )第    562 号
( 訪看25 )第    648 号
( 訪看27 )第    148 号
( 訪看28 )第     82 号</t>
    </r>
  </si>
  <si>
    <r>
      <rPr>
        <sz val="9"/>
        <color rgb="FF000000"/>
        <rFont val="ＭＳ Ｐゴシック"/>
        <family val="3"/>
        <charset val="128"/>
      </rPr>
      <t>令和 3年11月 1日
平成30年 9月 1日
平成30年 9月 1日
平成30年 9月 1日
平成30年 9月 1日</t>
    </r>
  </si>
  <si>
    <t>190</t>
  </si>
  <si>
    <t>04,9068,6</t>
  </si>
  <si>
    <r>
      <rPr>
        <sz val="9"/>
        <color rgb="FF000000"/>
        <rFont val="ＭＳ ゴシック"/>
        <family val="3"/>
        <charset val="128"/>
      </rPr>
      <t>社会福祉法人杜の会
平和の杜訪問看護ステーション</t>
    </r>
  </si>
  <si>
    <r>
      <rPr>
        <sz val="9"/>
        <color rgb="FF000000"/>
        <rFont val="ＭＳ ゴシック"/>
        <family val="3"/>
        <charset val="128"/>
      </rPr>
      <t>〒063－0029
札幌市西区平和４２０番地</t>
    </r>
  </si>
  <si>
    <r>
      <rPr>
        <sz val="9"/>
        <color rgb="FF000000"/>
        <rFont val="ＭＳ ゴシック"/>
        <family val="3"/>
        <charset val="128"/>
      </rPr>
      <t>011-668-2020
(011-668-2525)</t>
    </r>
  </si>
  <si>
    <r>
      <rPr>
        <sz val="9"/>
        <color rgb="FF000000"/>
        <rFont val="ＭＳ Ｐゴシック"/>
        <family val="3"/>
        <charset val="128"/>
      </rPr>
      <t>( 訪看23 )第    564 号
( 訪看25 )第    650 号</t>
    </r>
  </si>
  <si>
    <r>
      <rPr>
        <sz val="9"/>
        <color rgb="FF000000"/>
        <rFont val="ＭＳ Ｐゴシック"/>
        <family val="3"/>
        <charset val="128"/>
      </rPr>
      <t>平成30年11月 1日
平成30年11月 1日</t>
    </r>
  </si>
  <si>
    <t>191</t>
  </si>
  <si>
    <t>04,9069,4</t>
  </si>
  <si>
    <r>
      <rPr>
        <sz val="9"/>
        <color rgb="FF000000"/>
        <rFont val="ＭＳ ゴシック"/>
        <family val="3"/>
        <charset val="128"/>
      </rPr>
      <t>有限会社ほのぼの月寒
訪問看護ステーション　ほのぼの</t>
    </r>
  </si>
  <si>
    <r>
      <rPr>
        <sz val="9"/>
        <color rgb="FF000000"/>
        <rFont val="ＭＳ ゴシック"/>
        <family val="3"/>
        <charset val="128"/>
      </rPr>
      <t>〒063－0826
札幌市西区発寒六条９丁目３－１ウエストビューＡ．Ｏビル３Ｆ</t>
    </r>
  </si>
  <si>
    <r>
      <rPr>
        <sz val="9"/>
        <color rgb="FF000000"/>
        <rFont val="ＭＳ ゴシック"/>
        <family val="3"/>
        <charset val="128"/>
      </rPr>
      <t>011-699-5401
(011-699-5402)</t>
    </r>
  </si>
  <si>
    <r>
      <rPr>
        <sz val="9"/>
        <color rgb="FF000000"/>
        <rFont val="ＭＳ Ｐゴシック"/>
        <family val="3"/>
        <charset val="128"/>
      </rPr>
      <t>( 訪看10 )第    386 号
( 訪看23 )第    571 号
( 訪看25 )第    656 号</t>
    </r>
  </si>
  <si>
    <r>
      <rPr>
        <sz val="9"/>
        <color rgb="FF000000"/>
        <rFont val="ＭＳ Ｐゴシック"/>
        <family val="3"/>
        <charset val="128"/>
      </rPr>
      <t>令和 2年11月 1日
平成30年11月 1日
平成30年11月 1日</t>
    </r>
  </si>
  <si>
    <t>192</t>
  </si>
  <si>
    <t>04,9070,2</t>
  </si>
  <si>
    <r>
      <rPr>
        <sz val="9"/>
        <color rgb="FF000000"/>
        <rFont val="ＭＳ ゴシック"/>
        <family val="3"/>
        <charset val="128"/>
      </rPr>
      <t>医療法人社団研仁会
医療法人社団　研仁会　訪問看護ステーションいづみ</t>
    </r>
  </si>
  <si>
    <r>
      <rPr>
        <sz val="9"/>
        <color rgb="FF000000"/>
        <rFont val="ＭＳ ゴシック"/>
        <family val="3"/>
        <charset val="128"/>
      </rPr>
      <t>〒063－0868
札幌市西区八軒八条東５丁目６－９サイレンス八軒アネックス３０３号</t>
    </r>
  </si>
  <si>
    <r>
      <rPr>
        <sz val="9"/>
        <color rgb="FF000000"/>
        <rFont val="ＭＳ ゴシック"/>
        <family val="3"/>
        <charset val="128"/>
      </rPr>
      <t>011-738-1239
(011-738-1238)</t>
    </r>
  </si>
  <si>
    <r>
      <rPr>
        <sz val="9"/>
        <color rgb="FF000000"/>
        <rFont val="ＭＳ Ｐゴシック"/>
        <family val="3"/>
        <charset val="128"/>
      </rPr>
      <t>( 訪看23 )第    575 号
( 訪看25 )第    659 号
( 訪看26 )第     25 号
( 訪看32 )第      5 号</t>
    </r>
  </si>
  <si>
    <r>
      <rPr>
        <sz val="9"/>
        <color rgb="FF000000"/>
        <rFont val="ＭＳ Ｐゴシック"/>
        <family val="3"/>
        <charset val="128"/>
      </rPr>
      <t>平成31年 1月 1日
平成31年 1月 1日
平成31年 1月 1日
令和 4年 4月 1日</t>
    </r>
  </si>
  <si>
    <t>193</t>
  </si>
  <si>
    <t>04,9072,8</t>
  </si>
  <si>
    <r>
      <rPr>
        <sz val="9"/>
        <color rgb="FF000000"/>
        <rFont val="ＭＳ ゴシック"/>
        <family val="3"/>
        <charset val="128"/>
      </rPr>
      <t>株式会社Ｐｌａｒｋ
プラーク訪問看護ステーション</t>
    </r>
  </si>
  <si>
    <r>
      <rPr>
        <sz val="9"/>
        <color rgb="FF000000"/>
        <rFont val="ＭＳ ゴシック"/>
        <family val="3"/>
        <charset val="128"/>
      </rPr>
      <t>〒063－0031
札幌市西区西野一条１丁目１０－２６オークヒルズ’８９　１０５号</t>
    </r>
  </si>
  <si>
    <r>
      <rPr>
        <sz val="9"/>
        <color rgb="FF000000"/>
        <rFont val="ＭＳ ゴシック"/>
        <family val="3"/>
        <charset val="128"/>
      </rPr>
      <t>011-699-6091
(011-699-6092)</t>
    </r>
  </si>
  <si>
    <r>
      <rPr>
        <sz val="9"/>
        <color rgb="FF000000"/>
        <rFont val="ＭＳ Ｐゴシック"/>
        <family val="3"/>
        <charset val="128"/>
      </rPr>
      <t>( 訪看23 )第    669 号
( 訪看25 )第    742 号</t>
    </r>
  </si>
  <si>
    <t>194</t>
  </si>
  <si>
    <t>04,9073,6</t>
  </si>
  <si>
    <r>
      <rPr>
        <sz val="9"/>
        <color rgb="FF000000"/>
        <rFont val="ＭＳ ゴシック"/>
        <family val="3"/>
        <charset val="128"/>
      </rPr>
      <t>社会福祉法人勤医協福祉会
勤医協新発寒訪問看護ステーション</t>
    </r>
  </si>
  <si>
    <r>
      <rPr>
        <sz val="9"/>
        <color rgb="FF000000"/>
        <rFont val="ＭＳ ゴシック"/>
        <family val="3"/>
        <charset val="128"/>
      </rPr>
      <t>〒006－0806
札幌市手稲区新発寒六条３丁目９番３号</t>
    </r>
  </si>
  <si>
    <r>
      <rPr>
        <sz val="9"/>
        <color rgb="FF000000"/>
        <rFont val="ＭＳ ゴシック"/>
        <family val="3"/>
        <charset val="128"/>
      </rPr>
      <t>011-699-1515
(011-699-1517)</t>
    </r>
  </si>
  <si>
    <r>
      <rPr>
        <sz val="9"/>
        <color rgb="FF000000"/>
        <rFont val="ＭＳ Ｐゴシック"/>
        <family val="3"/>
        <charset val="128"/>
      </rPr>
      <t>( 訪看23 )第    654 号
( 訪看25 )第    728 号</t>
    </r>
  </si>
  <si>
    <t>195</t>
  </si>
  <si>
    <t>04,9074,4</t>
  </si>
  <si>
    <r>
      <rPr>
        <sz val="9"/>
        <color rgb="FF000000"/>
        <rFont val="ＭＳ ゴシック"/>
        <family val="3"/>
        <charset val="128"/>
      </rPr>
      <t>株式会社アイビー
訪問看護ステーション　シンシア</t>
    </r>
  </si>
  <si>
    <r>
      <rPr>
        <sz val="9"/>
        <color rgb="FF000000"/>
        <rFont val="ＭＳ ゴシック"/>
        <family val="3"/>
        <charset val="128"/>
      </rPr>
      <t>〒063－0814
北海道札幌市西区琴似四条３丁目３－６</t>
    </r>
  </si>
  <si>
    <r>
      <rPr>
        <sz val="9"/>
        <color rgb="FF000000"/>
        <rFont val="ＭＳ ゴシック"/>
        <family val="3"/>
        <charset val="128"/>
      </rPr>
      <t>011-600-2263
(011-600-2384)</t>
    </r>
  </si>
  <si>
    <r>
      <rPr>
        <sz val="9"/>
        <color rgb="FF000000"/>
        <rFont val="ＭＳ Ｐゴシック"/>
        <family val="3"/>
        <charset val="128"/>
      </rPr>
      <t>( 訪看10 )第    458 号
( 訪看23 )第    670 号
( 訪看25 )第    743 号
( 訪看27 )第    202 号
( 訪看28 )第    124 号</t>
    </r>
  </si>
  <si>
    <r>
      <rPr>
        <sz val="9"/>
        <color rgb="FF000000"/>
        <rFont val="ＭＳ Ｐゴシック"/>
        <family val="3"/>
        <charset val="128"/>
      </rPr>
      <t>令和 3年 3月 1日
令和 2年 4月 1日
令和 2年 4月 1日
令和 3年 3月 1日
令和 3年 3月 1日</t>
    </r>
  </si>
  <si>
    <t>196</t>
  </si>
  <si>
    <t>04,9076,9</t>
  </si>
  <si>
    <r>
      <rPr>
        <sz val="9"/>
        <color rgb="FF000000"/>
        <rFont val="ＭＳ ゴシック"/>
        <family val="3"/>
        <charset val="128"/>
      </rPr>
      <t>株式会社ＧＯＮＥＸＴ
訪問看護・リハビリ　ていーね</t>
    </r>
  </si>
  <si>
    <r>
      <rPr>
        <sz val="9"/>
        <color rgb="FF000000"/>
        <rFont val="ＭＳ ゴシック"/>
        <family val="3"/>
        <charset val="128"/>
      </rPr>
      <t>〒006－0834
札幌市手稲区曙四条３丁目１５番３５パレーシャルＡＫＥＢＯＮＯ　左Ｔ号室</t>
    </r>
  </si>
  <si>
    <r>
      <rPr>
        <sz val="9"/>
        <color rgb="FF000000"/>
        <rFont val="ＭＳ ゴシック"/>
        <family val="3"/>
        <charset val="128"/>
      </rPr>
      <t>011-699-6444
(011-699-6412)</t>
    </r>
  </si>
  <si>
    <r>
      <rPr>
        <sz val="9"/>
        <color rgb="FF000000"/>
        <rFont val="ＭＳ Ｐゴシック"/>
        <family val="3"/>
        <charset val="128"/>
      </rPr>
      <t>( 訪看23 )第    723 号
( 訪看25 )第    795 号</t>
    </r>
  </si>
  <si>
    <r>
      <rPr>
        <sz val="9"/>
        <color rgb="FF000000"/>
        <rFont val="ＭＳ Ｐゴシック"/>
        <family val="3"/>
        <charset val="128"/>
      </rPr>
      <t>令和 3年 5月 1日
令和 3年 5月 1日</t>
    </r>
  </si>
  <si>
    <t>197</t>
  </si>
  <si>
    <t>04,9077,7</t>
  </si>
  <si>
    <r>
      <rPr>
        <sz val="9"/>
        <color rgb="FF000000"/>
        <rFont val="ＭＳ ゴシック"/>
        <family val="3"/>
        <charset val="128"/>
      </rPr>
      <t>株式会社サンウェルズ
サンウェルズ西野訪問看護ステーション</t>
    </r>
  </si>
  <si>
    <r>
      <rPr>
        <sz val="9"/>
        <color rgb="FF000000"/>
        <rFont val="ＭＳ ゴシック"/>
        <family val="3"/>
        <charset val="128"/>
      </rPr>
      <t>〒063－0036
札幌市西区西野六条２丁目８番２０号</t>
    </r>
  </si>
  <si>
    <r>
      <rPr>
        <sz val="9"/>
        <color rgb="FF000000"/>
        <rFont val="ＭＳ ゴシック"/>
        <family val="3"/>
        <charset val="128"/>
      </rPr>
      <t>011-215-5966
(011-215-5967)</t>
    </r>
  </si>
  <si>
    <r>
      <rPr>
        <sz val="9"/>
        <color rgb="FF000000"/>
        <rFont val="ＭＳ Ｐゴシック"/>
        <family val="3"/>
        <charset val="128"/>
      </rPr>
      <t>( 訪看23 )第    698 号
( 訪看25 )第    770 号</t>
    </r>
  </si>
  <si>
    <t>198</t>
  </si>
  <si>
    <t>04,9078,5</t>
  </si>
  <si>
    <r>
      <rPr>
        <sz val="9"/>
        <color rgb="FF000000"/>
        <rFont val="ＭＳ ゴシック"/>
        <family val="3"/>
        <charset val="128"/>
      </rPr>
      <t>株式会社ネクスド
ご近助ナースリハビリステーション札幌</t>
    </r>
  </si>
  <si>
    <r>
      <rPr>
        <sz val="9"/>
        <color rgb="FF000000"/>
        <rFont val="ＭＳ ゴシック"/>
        <family val="3"/>
        <charset val="128"/>
      </rPr>
      <t>〒063－0061
札幌市西区西町北１１丁目２番１２－３０７号セレーナ西町</t>
    </r>
  </si>
  <si>
    <r>
      <rPr>
        <sz val="9"/>
        <color rgb="FF000000"/>
        <rFont val="ＭＳ ゴシック"/>
        <family val="3"/>
        <charset val="128"/>
      </rPr>
      <t>011-215-8925
(011-215-8926)</t>
    </r>
  </si>
  <si>
    <r>
      <rPr>
        <sz val="9"/>
        <color rgb="FF000000"/>
        <rFont val="ＭＳ Ｐゴシック"/>
        <family val="3"/>
        <charset val="128"/>
      </rPr>
      <t>( 訪看10 )第    465 号
( 訪看23 )第    717 号
( 訪看25 )第    789 号
( 訪看27 )第    206 号
( 訪看28 )第    127 号</t>
    </r>
  </si>
  <si>
    <t>199</t>
  </si>
  <si>
    <t>04,9079,3</t>
  </si>
  <si>
    <r>
      <rPr>
        <sz val="9"/>
        <color rgb="FF000000"/>
        <rFont val="ＭＳ ゴシック"/>
        <family val="3"/>
        <charset val="128"/>
      </rPr>
      <t>有限会社Ｈｉｔ－Ｊａｐａｎ
訪問看護ステーション　マイス札幌</t>
    </r>
  </si>
  <si>
    <r>
      <rPr>
        <sz val="9"/>
        <color rgb="FF000000"/>
        <rFont val="ＭＳ ゴシック"/>
        <family val="3"/>
        <charset val="128"/>
      </rPr>
      <t>〒063－0813
札幌市西区琴似三条４丁目１－３０－３０３号室</t>
    </r>
  </si>
  <si>
    <r>
      <rPr>
        <sz val="9"/>
        <color rgb="FF000000"/>
        <rFont val="ＭＳ ゴシック"/>
        <family val="3"/>
        <charset val="128"/>
      </rPr>
      <t>011-839-7095
(011-839-7095)</t>
    </r>
  </si>
  <si>
    <r>
      <rPr>
        <sz val="9"/>
        <color rgb="FF000000"/>
        <rFont val="ＭＳ Ｐゴシック"/>
        <family val="3"/>
        <charset val="128"/>
      </rPr>
      <t>( 訪看10 )第    464 号
( 訪看23 )第    716 号
( 訪看25 )第    788 号
( 訪看27 )第    205 号
( 訪看28 )第    126 号</t>
    </r>
  </si>
  <si>
    <t>200</t>
  </si>
  <si>
    <t>04,9080,1</t>
  </si>
  <si>
    <r>
      <rPr>
        <sz val="9"/>
        <color rgb="FF000000"/>
        <rFont val="ＭＳ ゴシック"/>
        <family val="3"/>
        <charset val="128"/>
      </rPr>
      <t>株式会社サンウェルズ
サンウェルズ西宮の沢訪問看護ステーション</t>
    </r>
  </si>
  <si>
    <r>
      <rPr>
        <sz val="9"/>
        <color rgb="FF000000"/>
        <rFont val="ＭＳ ゴシック"/>
        <family val="3"/>
        <charset val="128"/>
      </rPr>
      <t>〒006－0004
札幌市手稲区西宮の沢四条３丁目３番３４号</t>
    </r>
  </si>
  <si>
    <r>
      <rPr>
        <sz val="9"/>
        <color rgb="FF000000"/>
        <rFont val="ＭＳ ゴシック"/>
        <family val="3"/>
        <charset val="128"/>
      </rPr>
      <t>011-215-7836
(011-215-7837)</t>
    </r>
  </si>
  <si>
    <r>
      <rPr>
        <sz val="9"/>
        <color rgb="FF000000"/>
        <rFont val="ＭＳ Ｐゴシック"/>
        <family val="3"/>
        <charset val="128"/>
      </rPr>
      <t>( 訪看23 )第    724 号
( 訪看25 )第    796 号</t>
    </r>
  </si>
  <si>
    <t>201</t>
  </si>
  <si>
    <t>04,9082,7</t>
  </si>
  <si>
    <r>
      <rPr>
        <sz val="9"/>
        <color rgb="FF000000"/>
        <rFont val="ＭＳ ゴシック"/>
        <family val="3"/>
        <charset val="128"/>
      </rPr>
      <t>合同会社メノウエニテ
ＭＴ訪問看護ステーション</t>
    </r>
  </si>
  <si>
    <r>
      <rPr>
        <sz val="9"/>
        <color rgb="FF000000"/>
        <rFont val="ＭＳ ゴシック"/>
        <family val="3"/>
        <charset val="128"/>
      </rPr>
      <t>〒006－0823
札幌市手稲区前田十三条１０丁目４番１０号マ・メゾン３０１号室</t>
    </r>
  </si>
  <si>
    <r>
      <rPr>
        <sz val="9"/>
        <color rgb="FF000000"/>
        <rFont val="ＭＳ ゴシック"/>
        <family val="3"/>
        <charset val="128"/>
      </rPr>
      <t xml:space="preserve">090-3115-0727
</t>
    </r>
  </si>
  <si>
    <r>
      <rPr>
        <sz val="9"/>
        <color rgb="FF000000"/>
        <rFont val="ＭＳ Ｐゴシック"/>
        <family val="3"/>
        <charset val="128"/>
      </rPr>
      <t>( 訪看10 )第    485 号
( 訪看23 )第    753 号
( 訪看25 )第    827 号
( 訪看27 )第    227 号
( 訪看28 )第    142 号</t>
    </r>
  </si>
  <si>
    <r>
      <rPr>
        <sz val="9"/>
        <color rgb="FF000000"/>
        <rFont val="ＭＳ Ｐゴシック"/>
        <family val="3"/>
        <charset val="128"/>
      </rPr>
      <t>令和 4年 1月 1日
令和 3年11月 1日
令和 3年11月 1日
令和 3年11月 1日
令和 3年11月 1日</t>
    </r>
  </si>
  <si>
    <t>202</t>
  </si>
  <si>
    <t>04,9084,3</t>
  </si>
  <si>
    <r>
      <rPr>
        <sz val="9"/>
        <color rgb="FF000000"/>
        <rFont val="ＭＳ ゴシック"/>
        <family val="3"/>
        <charset val="128"/>
      </rPr>
      <t>株式会社心笑
訪問看護ステーション　心笑</t>
    </r>
  </si>
  <si>
    <r>
      <rPr>
        <sz val="9"/>
        <color rgb="FF000000"/>
        <rFont val="ＭＳ ゴシック"/>
        <family val="3"/>
        <charset val="128"/>
      </rPr>
      <t>〒063－0052
札幌市西区宮の沢二条３丁目１５番６号コーポレートウィステリア３０２</t>
    </r>
  </si>
  <si>
    <r>
      <rPr>
        <sz val="9"/>
        <color rgb="FF000000"/>
        <rFont val="ＭＳ ゴシック"/>
        <family val="3"/>
        <charset val="128"/>
      </rPr>
      <t>011-215-7883
(011-215-7886)</t>
    </r>
  </si>
  <si>
    <r>
      <rPr>
        <sz val="9"/>
        <color rgb="FF000000"/>
        <rFont val="ＭＳ Ｐゴシック"/>
        <family val="3"/>
        <charset val="128"/>
      </rPr>
      <t>( 訪看23 )第    763 号
( 訪看25 )第    837 号</t>
    </r>
  </si>
  <si>
    <r>
      <rPr>
        <sz val="9"/>
        <color rgb="FF000000"/>
        <rFont val="ＭＳ Ｐゴシック"/>
        <family val="3"/>
        <charset val="128"/>
      </rPr>
      <t>令和 4年 1月 1日
令和 4年 1月 1日</t>
    </r>
  </si>
  <si>
    <t>203</t>
  </si>
  <si>
    <t>04,9085,0</t>
  </si>
  <si>
    <r>
      <rPr>
        <sz val="9"/>
        <color rgb="FF000000"/>
        <rFont val="ＭＳ ゴシック"/>
        <family val="3"/>
        <charset val="128"/>
      </rPr>
      <t>ＨＴＣ株式会社
訪問看護ステーション我が家　手稲</t>
    </r>
  </si>
  <si>
    <r>
      <rPr>
        <sz val="9"/>
        <color rgb="FF000000"/>
        <rFont val="ＭＳ ゴシック"/>
        <family val="3"/>
        <charset val="128"/>
      </rPr>
      <t>〒006－0815
札幌市手稲区前田五条１５丁目７番２０号</t>
    </r>
  </si>
  <si>
    <r>
      <rPr>
        <sz val="9"/>
        <color rgb="FF000000"/>
        <rFont val="ＭＳ ゴシック"/>
        <family val="3"/>
        <charset val="128"/>
      </rPr>
      <t xml:space="preserve">080-4041-6760
</t>
    </r>
  </si>
  <si>
    <r>
      <rPr>
        <sz val="9"/>
        <color rgb="FF000000"/>
        <rFont val="ＭＳ Ｐゴシック"/>
        <family val="3"/>
        <charset val="128"/>
      </rPr>
      <t>( 訪看10 )第    497 号
( 訪看23 )第    764 号
( 訪看25 )第    838 号
( 訪看27 )第    232 号</t>
    </r>
  </si>
  <si>
    <r>
      <rPr>
        <sz val="9"/>
        <color rgb="FF000000"/>
        <rFont val="ＭＳ Ｐゴシック"/>
        <family val="3"/>
        <charset val="128"/>
      </rPr>
      <t>令和 4年 1月 1日
令和 4年 1月 1日
令和 4年 1月 1日
令和 4年 1月 1日</t>
    </r>
  </si>
  <si>
    <t>204</t>
  </si>
  <si>
    <t>04,9086,8</t>
  </si>
  <si>
    <r>
      <rPr>
        <sz val="9"/>
        <color rgb="FF000000"/>
        <rFont val="ＭＳ ゴシック"/>
        <family val="3"/>
        <charset val="128"/>
      </rPr>
      <t>合同会社結家
訪問看護ステーション結まーる</t>
    </r>
  </si>
  <si>
    <r>
      <rPr>
        <sz val="9"/>
        <color rgb="FF000000"/>
        <rFont val="ＭＳ ゴシック"/>
        <family val="3"/>
        <charset val="128"/>
      </rPr>
      <t>〒006－0806
札幌市手稲区新発寒六条４丁目３－２１グリーン大功Ｅ</t>
    </r>
  </si>
  <si>
    <r>
      <rPr>
        <sz val="9"/>
        <color rgb="FF000000"/>
        <rFont val="ＭＳ ゴシック"/>
        <family val="3"/>
        <charset val="128"/>
      </rPr>
      <t>011-676-6778
(011-676-5415)</t>
    </r>
  </si>
  <si>
    <r>
      <rPr>
        <sz val="9"/>
        <color rgb="FF000000"/>
        <rFont val="ＭＳ Ｐゴシック"/>
        <family val="3"/>
        <charset val="128"/>
      </rPr>
      <t>( 訪看23 )第    768 号
( 訪看25 )第    842 号</t>
    </r>
  </si>
  <si>
    <r>
      <rPr>
        <sz val="9"/>
        <color rgb="FF000000"/>
        <rFont val="ＭＳ Ｐゴシック"/>
        <family val="3"/>
        <charset val="128"/>
      </rPr>
      <t>令和 4年 2月 1日
令和 4年 2月 1日</t>
    </r>
  </si>
  <si>
    <t>205</t>
  </si>
  <si>
    <t>04,9087,6</t>
  </si>
  <si>
    <r>
      <rPr>
        <sz val="9"/>
        <color rgb="FF000000"/>
        <rFont val="ＭＳ ゴシック"/>
        <family val="3"/>
        <charset val="128"/>
      </rPr>
      <t>株式会社Ａｍｍｉ’ｓ
札幌あんみナースステーション</t>
    </r>
  </si>
  <si>
    <r>
      <rPr>
        <sz val="9"/>
        <color rgb="FF000000"/>
        <rFont val="ＭＳ ゴシック"/>
        <family val="3"/>
        <charset val="128"/>
      </rPr>
      <t>〒006－0050
札幌市手稲区星置南２丁目３８－１</t>
    </r>
  </si>
  <si>
    <r>
      <rPr>
        <sz val="9"/>
        <color rgb="FF000000"/>
        <rFont val="ＭＳ ゴシック"/>
        <family val="3"/>
        <charset val="128"/>
      </rPr>
      <t>011-590-0882
(011-590-0852)</t>
    </r>
  </si>
  <si>
    <r>
      <rPr>
        <sz val="9"/>
        <color rgb="FF000000"/>
        <rFont val="ＭＳ Ｐゴシック"/>
        <family val="3"/>
        <charset val="128"/>
      </rPr>
      <t>( 訪看10 )第    543 号
( 訪看23 )第    816 号
( 訪看25 )第    890 号
( 訪看27 )第    262 号
( 訪看28 )第    167 号</t>
    </r>
  </si>
  <si>
    <r>
      <rPr>
        <sz val="9"/>
        <color rgb="FF000000"/>
        <rFont val="ＭＳ Ｐゴシック"/>
        <family val="3"/>
        <charset val="128"/>
      </rPr>
      <t>令和 4年12月 1日
令和 4年11月 1日
令和 4年11月 1日
令和 4年12月 1日
令和 4年12月 1日</t>
    </r>
  </si>
  <si>
    <t>206</t>
  </si>
  <si>
    <t>04,9089,2</t>
  </si>
  <si>
    <r>
      <rPr>
        <sz val="9"/>
        <color rgb="FF000000"/>
        <rFont val="ＭＳ ゴシック"/>
        <family val="3"/>
        <charset val="128"/>
      </rPr>
      <t>株式会社　ライフデザイン
訪問看護ステーション　れら</t>
    </r>
  </si>
  <si>
    <r>
      <rPr>
        <sz val="9"/>
        <color rgb="FF000000"/>
        <rFont val="ＭＳ ゴシック"/>
        <family val="3"/>
        <charset val="128"/>
      </rPr>
      <t>〒063－0841
札幌市西区八軒一条西１丁目３－１５</t>
    </r>
  </si>
  <si>
    <r>
      <rPr>
        <sz val="9"/>
        <color rgb="FF000000"/>
        <rFont val="ＭＳ ゴシック"/>
        <family val="3"/>
        <charset val="128"/>
      </rPr>
      <t>011-215-5138
(011-215-5583)</t>
    </r>
  </si>
  <si>
    <r>
      <rPr>
        <sz val="9"/>
        <color rgb="FF000000"/>
        <rFont val="ＭＳ Ｐゴシック"/>
        <family val="3"/>
        <charset val="128"/>
      </rPr>
      <t>( 訪看23 )第    817 号
( 訪看25 )第    891 号</t>
    </r>
  </si>
  <si>
    <r>
      <rPr>
        <sz val="9"/>
        <color rgb="FF000000"/>
        <rFont val="ＭＳ Ｐゴシック"/>
        <family val="3"/>
        <charset val="128"/>
      </rPr>
      <t>令和 4年11月 1日
令和 4年11月 1日</t>
    </r>
  </si>
  <si>
    <t>207</t>
  </si>
  <si>
    <t>04,9090,0</t>
  </si>
  <si>
    <r>
      <rPr>
        <sz val="9"/>
        <color rgb="FF000000"/>
        <rFont val="ＭＳ ゴシック"/>
        <family val="3"/>
        <charset val="128"/>
      </rPr>
      <t>合同会社ここから
こころの訪問看護ステーションひなた</t>
    </r>
  </si>
  <si>
    <r>
      <rPr>
        <sz val="9"/>
        <color rgb="FF000000"/>
        <rFont val="ＭＳ ゴシック"/>
        <family val="3"/>
        <charset val="128"/>
      </rPr>
      <t>〒063－0868
札幌市西区八軒八条東５丁目５－１２プランドールＤ号</t>
    </r>
  </si>
  <si>
    <r>
      <rPr>
        <sz val="9"/>
        <color rgb="FF000000"/>
        <rFont val="ＭＳ ゴシック"/>
        <family val="3"/>
        <charset val="128"/>
      </rPr>
      <t xml:space="preserve">070-8484-8945
</t>
    </r>
  </si>
  <si>
    <r>
      <rPr>
        <sz val="9"/>
        <color rgb="FF000000"/>
        <rFont val="ＭＳ Ｐゴシック"/>
        <family val="3"/>
        <charset val="128"/>
      </rPr>
      <t>( 訪看10 )第    523 号
( 訪看23 )第    793 号
( 訪看27 )第    251 号
( 訪看28 )第    160 号</t>
    </r>
  </si>
  <si>
    <r>
      <rPr>
        <sz val="9"/>
        <color rgb="FF000000"/>
        <rFont val="ＭＳ Ｐゴシック"/>
        <family val="3"/>
        <charset val="128"/>
      </rPr>
      <t>令和 4年 7月 1日
令和 4年 7月 1日
令和 4年 7月 1日
令和 4年 7月 1日</t>
    </r>
  </si>
  <si>
    <t>208</t>
  </si>
  <si>
    <t>04,9091,8</t>
  </si>
  <si>
    <r>
      <rPr>
        <sz val="9"/>
        <color rgb="FF000000"/>
        <rFont val="ＭＳ ゴシック"/>
        <family val="3"/>
        <charset val="128"/>
      </rPr>
      <t>ＡＭＩＲＡ株式会社
ＡＭＩＲＡ訪問看護ステーション</t>
    </r>
  </si>
  <si>
    <r>
      <rPr>
        <sz val="9"/>
        <color rgb="FF000000"/>
        <rFont val="ＭＳ ゴシック"/>
        <family val="3"/>
        <charset val="128"/>
      </rPr>
      <t>〒006－0004
札幌市手稲区西宮の沢四条４丁目１８番７号清田建託ビル２０１号</t>
    </r>
  </si>
  <si>
    <r>
      <rPr>
        <sz val="9"/>
        <color rgb="FF000000"/>
        <rFont val="ＭＳ ゴシック"/>
        <family val="3"/>
        <charset val="128"/>
      </rPr>
      <t>011-688-5253
(011-688-5259)</t>
    </r>
  </si>
  <si>
    <r>
      <rPr>
        <sz val="9"/>
        <color rgb="FF000000"/>
        <rFont val="ＭＳ Ｐゴシック"/>
        <family val="3"/>
        <charset val="128"/>
      </rPr>
      <t>( 訪看23 )第    805 号
( 訪看25 )第    879 号</t>
    </r>
  </si>
  <si>
    <r>
      <rPr>
        <sz val="9"/>
        <color rgb="FF000000"/>
        <rFont val="ＭＳ Ｐゴシック"/>
        <family val="3"/>
        <charset val="128"/>
      </rPr>
      <t>令和 4年 9月 1日
令和 4年 9月 1日</t>
    </r>
  </si>
  <si>
    <t>209</t>
  </si>
  <si>
    <t>04,9092,6</t>
  </si>
  <si>
    <r>
      <rPr>
        <sz val="9"/>
        <color rgb="FF000000"/>
        <rFont val="ＭＳ ゴシック"/>
        <family val="3"/>
        <charset val="128"/>
      </rPr>
      <t>合同会社　愛
愛訪問看護リハステーション</t>
    </r>
  </si>
  <si>
    <r>
      <rPr>
        <sz val="9"/>
        <color rgb="FF000000"/>
        <rFont val="ＭＳ ゴシック"/>
        <family val="3"/>
        <charset val="128"/>
      </rPr>
      <t>〒063－0038
札幌市西区西野八条３丁目１１番１号</t>
    </r>
  </si>
  <si>
    <r>
      <rPr>
        <sz val="9"/>
        <color rgb="FF000000"/>
        <rFont val="ＭＳ ゴシック"/>
        <family val="3"/>
        <charset val="128"/>
      </rPr>
      <t>011-688-5912
(011-688-5914)</t>
    </r>
  </si>
  <si>
    <r>
      <rPr>
        <sz val="9"/>
        <color rgb="FF000000"/>
        <rFont val="ＭＳ Ｐゴシック"/>
        <family val="3"/>
        <charset val="128"/>
      </rPr>
      <t>( 訪看10 )第    562 号
( 訪看23 )第    804 号
( 訪看25 )第    878 号
( 訪看27 )第    271 号
( 訪看28 )第    174 号</t>
    </r>
  </si>
  <si>
    <r>
      <rPr>
        <sz val="9"/>
        <color rgb="FF000000"/>
        <rFont val="ＭＳ Ｐゴシック"/>
        <family val="3"/>
        <charset val="128"/>
      </rPr>
      <t>令和 5年 4月 1日
令和 4年 9月 1日
令和 4年 9月 1日
令和 5年 4月 1日
令和 5年 4月 1日</t>
    </r>
  </si>
  <si>
    <t>210</t>
  </si>
  <si>
    <t>04,9093,4</t>
  </si>
  <si>
    <r>
      <rPr>
        <sz val="9"/>
        <color rgb="FF000000"/>
        <rFont val="ＭＳ ゴシック"/>
        <family val="3"/>
        <charset val="128"/>
      </rPr>
      <t>ウェルスリー株式会社
指定訪問看護ステーションぬくもりホームケア</t>
    </r>
  </si>
  <si>
    <r>
      <rPr>
        <sz val="9"/>
        <color rgb="FF000000"/>
        <rFont val="ＭＳ ゴシック"/>
        <family val="3"/>
        <charset val="128"/>
      </rPr>
      <t>〒063－0823
札幌市西区発寒三条１丁目２－２５ヒロガミビル２階</t>
    </r>
  </si>
  <si>
    <r>
      <rPr>
        <sz val="9"/>
        <color rgb="FF000000"/>
        <rFont val="ＭＳ ゴシック"/>
        <family val="3"/>
        <charset val="128"/>
      </rPr>
      <t xml:space="preserve">080-5587-8823
</t>
    </r>
  </si>
  <si>
    <r>
      <rPr>
        <sz val="9"/>
        <color rgb="FF000000"/>
        <rFont val="ＭＳ Ｐゴシック"/>
        <family val="3"/>
        <charset val="128"/>
      </rPr>
      <t>( 訪看23 )第    820 号
( 訪看25 )第    894 号</t>
    </r>
  </si>
  <si>
    <r>
      <rPr>
        <sz val="9"/>
        <color rgb="FF000000"/>
        <rFont val="ＭＳ Ｐゴシック"/>
        <family val="3"/>
        <charset val="128"/>
      </rPr>
      <t>令和 4年12月 1日
令和 4年12月 1日</t>
    </r>
  </si>
  <si>
    <t>211</t>
  </si>
  <si>
    <t>04,9095,9</t>
  </si>
  <si>
    <r>
      <rPr>
        <sz val="9"/>
        <color rgb="FF000000"/>
        <rFont val="ＭＳ ゴシック"/>
        <family val="3"/>
        <charset val="128"/>
      </rPr>
      <t>株式会社サンウェルズ
サンウェルズ月寒訪問看護ステーション</t>
    </r>
  </si>
  <si>
    <r>
      <rPr>
        <sz val="9"/>
        <color rgb="FF000000"/>
        <rFont val="ＭＳ ゴシック"/>
        <family val="3"/>
        <charset val="128"/>
      </rPr>
      <t>〒062－0024
札幌市豊平区月寒西四条６丁目１番５０号</t>
    </r>
  </si>
  <si>
    <r>
      <rPr>
        <sz val="9"/>
        <color rgb="FF000000"/>
        <rFont val="ＭＳ ゴシック"/>
        <family val="3"/>
        <charset val="128"/>
      </rPr>
      <t>011-826-3789
(011-826-3338)</t>
    </r>
  </si>
  <si>
    <r>
      <rPr>
        <sz val="9"/>
        <color rgb="FF000000"/>
        <rFont val="ＭＳ Ｐゴシック"/>
        <family val="3"/>
        <charset val="128"/>
      </rPr>
      <t>( 訪看23 )第    825 号
( 訪看25 )第    899 号</t>
    </r>
  </si>
  <si>
    <r>
      <rPr>
        <sz val="9"/>
        <color rgb="FF000000"/>
        <rFont val="ＭＳ Ｐゴシック"/>
        <family val="3"/>
        <charset val="128"/>
      </rPr>
      <t>令和 5年 1月 1日
令和 5年 1月 1日</t>
    </r>
  </si>
  <si>
    <t>212</t>
  </si>
  <si>
    <t>04,9096,7</t>
  </si>
  <si>
    <r>
      <rPr>
        <sz val="9"/>
        <color rgb="FF000000"/>
        <rFont val="ＭＳ ゴシック"/>
        <family val="3"/>
        <charset val="128"/>
      </rPr>
      <t>株式会社アクア
訪問看護ステーション　アクア</t>
    </r>
  </si>
  <si>
    <r>
      <rPr>
        <sz val="9"/>
        <color rgb="FF000000"/>
        <rFont val="ＭＳ ゴシック"/>
        <family val="3"/>
        <charset val="128"/>
      </rPr>
      <t>〒063－0870
札幌市西区八軒十条東１丁目１番３７号アクア八軒</t>
    </r>
  </si>
  <si>
    <r>
      <rPr>
        <sz val="9"/>
        <color rgb="FF000000"/>
        <rFont val="ＭＳ ゴシック"/>
        <family val="3"/>
        <charset val="128"/>
      </rPr>
      <t>011-688-9270
(011-688-9278)</t>
    </r>
  </si>
  <si>
    <r>
      <rPr>
        <sz val="9"/>
        <color rgb="FF000000"/>
        <rFont val="ＭＳ Ｐゴシック"/>
        <family val="3"/>
        <charset val="128"/>
      </rPr>
      <t>( 訪看10 )第    556 号
( 訪看23 )第    834 号
( 訪看25 )第    908 号
( 訪看27 )第    268 号</t>
    </r>
  </si>
  <si>
    <t>213</t>
  </si>
  <si>
    <t>04,9097,5</t>
  </si>
  <si>
    <r>
      <rPr>
        <sz val="9"/>
        <color rgb="FF000000"/>
        <rFont val="ＭＳ ゴシック"/>
        <family val="3"/>
        <charset val="128"/>
      </rPr>
      <t>株式会社ココロにハルを・ＳｈｉｇＭａ
ココハル訪問看護ステーション</t>
    </r>
  </si>
  <si>
    <r>
      <rPr>
        <sz val="9"/>
        <color rgb="FF000000"/>
        <rFont val="ＭＳ ゴシック"/>
        <family val="3"/>
        <charset val="128"/>
      </rPr>
      <t>〒063－0012
札幌市西区福井１丁目２０番４５号</t>
    </r>
  </si>
  <si>
    <r>
      <rPr>
        <sz val="9"/>
        <color rgb="FF000000"/>
        <rFont val="ＭＳ ゴシック"/>
        <family val="3"/>
        <charset val="128"/>
      </rPr>
      <t>011-213-8976
(011-213-8976)</t>
    </r>
  </si>
  <si>
    <r>
      <rPr>
        <sz val="9"/>
        <color rgb="FF000000"/>
        <rFont val="ＭＳ Ｐゴシック"/>
        <family val="3"/>
        <charset val="128"/>
      </rPr>
      <t>( 訪看10 )第    558 号
( 訪看23 )第    836 号
( 訪看25 )第    909 号</t>
    </r>
  </si>
  <si>
    <r>
      <rPr>
        <sz val="9"/>
        <color rgb="FF000000"/>
        <rFont val="ＭＳ Ｐゴシック"/>
        <family val="3"/>
        <charset val="128"/>
      </rPr>
      <t>令和 5年 4月 1日
令和 5年 4月 1日
令和 5年 4月 1日</t>
    </r>
  </si>
  <si>
    <t>214</t>
  </si>
  <si>
    <t>04,9098,3</t>
  </si>
  <si>
    <r>
      <rPr>
        <sz val="9"/>
        <color rgb="FF000000"/>
        <rFont val="ＭＳ ゴシック"/>
        <family val="3"/>
        <charset val="128"/>
      </rPr>
      <t>医療法人社団優希
アーク訪問看護ステーション</t>
    </r>
  </si>
  <si>
    <r>
      <rPr>
        <sz val="9"/>
        <color rgb="FF000000"/>
        <rFont val="ＭＳ ゴシック"/>
        <family val="3"/>
        <charset val="128"/>
      </rPr>
      <t>〒063－0845
札幌市西区八軒五条西１丁目１－５７Ｃｏｌｌａｂ八軒２階</t>
    </r>
  </si>
  <si>
    <r>
      <rPr>
        <sz val="9"/>
        <color rgb="FF000000"/>
        <rFont val="ＭＳ ゴシック"/>
        <family val="3"/>
        <charset val="128"/>
      </rPr>
      <t>011-500-2498
(011-351-2984)</t>
    </r>
  </si>
  <si>
    <r>
      <rPr>
        <sz val="9"/>
        <color rgb="FF000000"/>
        <rFont val="ＭＳ Ｐゴシック"/>
        <family val="3"/>
        <charset val="128"/>
      </rPr>
      <t>( 訪看23 )第    839 号
( 訪看25 )第    912 号
( 訪看26 )第     44 号
( 訪看32 )第     27 号</t>
    </r>
  </si>
  <si>
    <t>215</t>
  </si>
  <si>
    <t>05,9003,0</t>
  </si>
  <si>
    <r>
      <rPr>
        <sz val="9"/>
        <color rgb="FF000000"/>
        <rFont val="ＭＳ ゴシック"/>
        <family val="3"/>
        <charset val="128"/>
      </rPr>
      <t>社会福祉法人渓仁会
訪問看護ステーションあおば</t>
    </r>
  </si>
  <si>
    <r>
      <rPr>
        <sz val="9"/>
        <color rgb="FF000000"/>
        <rFont val="ＭＳ ゴシック"/>
        <family val="3"/>
        <charset val="128"/>
      </rPr>
      <t>〒004－0021
札幌市厚別区青葉町４丁目１０番２７号</t>
    </r>
  </si>
  <si>
    <r>
      <rPr>
        <sz val="9"/>
        <color rgb="FF000000"/>
        <rFont val="ＭＳ ゴシック"/>
        <family val="3"/>
        <charset val="128"/>
      </rPr>
      <t>011-893-5500
(011-893-5303)</t>
    </r>
  </si>
  <si>
    <r>
      <rPr>
        <sz val="9"/>
        <color rgb="FF000000"/>
        <rFont val="ＭＳ Ｐゴシック"/>
        <family val="3"/>
        <charset val="128"/>
      </rPr>
      <t>( 訪看10 )第     55 号
( 訪看23 )第     44 号
( 訪看25 )第    157 号
( 訪看27 )第    220 号
( 訪看30 )第     32 号</t>
    </r>
  </si>
  <si>
    <r>
      <rPr>
        <sz val="9"/>
        <color rgb="FF000000"/>
        <rFont val="ＭＳ Ｐゴシック"/>
        <family val="3"/>
        <charset val="128"/>
      </rPr>
      <t>令和 3年 8月 1日
平成20年 4月 1日
平成15年 4月 1日
令和 3年 8月 1日
令和 4年10月 1日</t>
    </r>
  </si>
  <si>
    <t>216</t>
  </si>
  <si>
    <t>05,9008,9</t>
  </si>
  <si>
    <r>
      <rPr>
        <sz val="9"/>
        <color rgb="FF000000"/>
        <rFont val="ＭＳ ゴシック"/>
        <family val="3"/>
        <charset val="128"/>
      </rPr>
      <t>医療法人　北志会
医療法人　北志会　訪問看護ステーション　らいらっく</t>
    </r>
  </si>
  <si>
    <r>
      <rPr>
        <sz val="9"/>
        <color rgb="FF000000"/>
        <rFont val="ＭＳ ゴシック"/>
        <family val="3"/>
        <charset val="128"/>
      </rPr>
      <t>〒062－0906
札幌市豊平区豊平六条８丁目２番１８号医療法人北志会　札幌ライラック病院内</t>
    </r>
  </si>
  <si>
    <r>
      <rPr>
        <sz val="9"/>
        <color rgb="FF000000"/>
        <rFont val="ＭＳ ゴシック"/>
        <family val="3"/>
        <charset val="128"/>
      </rPr>
      <t>011-812-8822
(011-831-2015)</t>
    </r>
  </si>
  <si>
    <r>
      <rPr>
        <sz val="9"/>
        <color rgb="FF000000"/>
        <rFont val="ＭＳ Ｐゴシック"/>
        <family val="3"/>
        <charset val="128"/>
      </rPr>
      <t>( 訪看23 )第     46 号
( 訪看25 )第    170 号</t>
    </r>
  </si>
  <si>
    <r>
      <rPr>
        <sz val="9"/>
        <color rgb="FF000000"/>
        <rFont val="ＭＳ Ｐゴシック"/>
        <family val="3"/>
        <charset val="128"/>
      </rPr>
      <t>平成20年 4月 1日
平成16年10月 1日</t>
    </r>
  </si>
  <si>
    <t>217</t>
  </si>
  <si>
    <t>05,9011,3</t>
  </si>
  <si>
    <r>
      <rPr>
        <sz val="9"/>
        <color rgb="FF000000"/>
        <rFont val="ＭＳ ゴシック"/>
        <family val="3"/>
        <charset val="128"/>
      </rPr>
      <t>社会医療法人恵佑会
訪問看護ステーション　恵佑会</t>
    </r>
  </si>
  <si>
    <r>
      <rPr>
        <sz val="9"/>
        <color rgb="FF000000"/>
        <rFont val="ＭＳ ゴシック"/>
        <family val="3"/>
        <charset val="128"/>
      </rPr>
      <t>〒003－0026
札幌市白石区本通９丁目南１番１号</t>
    </r>
  </si>
  <si>
    <r>
      <rPr>
        <sz val="9"/>
        <color rgb="FF000000"/>
        <rFont val="ＭＳ ゴシック"/>
        <family val="3"/>
        <charset val="128"/>
      </rPr>
      <t>011-868-0102
(011-868-0105)</t>
    </r>
  </si>
  <si>
    <r>
      <rPr>
        <sz val="9"/>
        <color rgb="FF000000"/>
        <rFont val="ＭＳ Ｐゴシック"/>
        <family val="3"/>
        <charset val="128"/>
      </rPr>
      <t>( 訪看23 )第    220 号
( 訪看25 )第    310 号
( 訪看26 )第      5 号</t>
    </r>
  </si>
  <si>
    <r>
      <rPr>
        <sz val="9"/>
        <color rgb="FF000000"/>
        <rFont val="ＭＳ Ｐゴシック"/>
        <family val="3"/>
        <charset val="128"/>
      </rPr>
      <t>平成22年 4月 1日
平成22年 4月 1日
平成25年 5月 1日</t>
    </r>
  </si>
  <si>
    <t>218</t>
  </si>
  <si>
    <t>05,9019,6</t>
  </si>
  <si>
    <r>
      <rPr>
        <sz val="9"/>
        <color rgb="FF000000"/>
        <rFont val="ＭＳ ゴシック"/>
        <family val="3"/>
        <charset val="128"/>
      </rPr>
      <t>社会医療法人貞仁会
新札幌ひばりが丘訪問看護ステーション</t>
    </r>
  </si>
  <si>
    <r>
      <rPr>
        <sz val="9"/>
        <color rgb="FF000000"/>
        <rFont val="ＭＳ ゴシック"/>
        <family val="3"/>
        <charset val="128"/>
      </rPr>
      <t>〒004－0053
札幌市厚別区厚別中央三条２丁目１２番１号</t>
    </r>
  </si>
  <si>
    <r>
      <rPr>
        <sz val="9"/>
        <color rgb="FF000000"/>
        <rFont val="ＭＳ ゴシック"/>
        <family val="3"/>
        <charset val="128"/>
      </rPr>
      <t xml:space="preserve">011-894-7070
</t>
    </r>
  </si>
  <si>
    <r>
      <rPr>
        <sz val="9"/>
        <color rgb="FF000000"/>
        <rFont val="ＭＳ Ｐゴシック"/>
        <family val="3"/>
        <charset val="128"/>
      </rPr>
      <t>( 訪看23 )第     51 号
( 訪看25 )第    229 号</t>
    </r>
  </si>
  <si>
    <r>
      <rPr>
        <sz val="9"/>
        <color rgb="FF000000"/>
        <rFont val="ＭＳ Ｐゴシック"/>
        <family val="3"/>
        <charset val="128"/>
      </rPr>
      <t>平成20年 4月 1日
平成18年 9月 1日</t>
    </r>
  </si>
  <si>
    <t>219</t>
  </si>
  <si>
    <t>05,9026,1</t>
  </si>
  <si>
    <r>
      <rPr>
        <sz val="9"/>
        <color rgb="FF000000"/>
        <rFont val="ＭＳ ゴシック"/>
        <family val="3"/>
        <charset val="128"/>
      </rPr>
      <t>特定非営利活動法人　Ｒｅｗａｒｄｉｎｇ　Ｎｅｘｔ　
特定非営利法人　訪問看護ステーションポットこもれび</t>
    </r>
  </si>
  <si>
    <r>
      <rPr>
        <sz val="9"/>
        <color rgb="FF000000"/>
        <rFont val="ＭＳ ゴシック"/>
        <family val="3"/>
        <charset val="128"/>
      </rPr>
      <t>〒003－0021
札幌市白石区栄通１０丁目６番１０号レジデンス稲津１０２号</t>
    </r>
  </si>
  <si>
    <r>
      <rPr>
        <sz val="9"/>
        <color rgb="FF000000"/>
        <rFont val="ＭＳ ゴシック"/>
        <family val="3"/>
        <charset val="128"/>
      </rPr>
      <t>011-856-6757
(011-854-6775)</t>
    </r>
  </si>
  <si>
    <r>
      <rPr>
        <sz val="9"/>
        <color rgb="FF000000"/>
        <rFont val="ＭＳ Ｐゴシック"/>
        <family val="3"/>
        <charset val="128"/>
      </rPr>
      <t>( 訪看23 )第    195 号
( 訪看25 )第    286 号</t>
    </r>
  </si>
  <si>
    <r>
      <rPr>
        <sz val="9"/>
        <color rgb="FF000000"/>
        <rFont val="ＭＳ Ｐゴシック"/>
        <family val="3"/>
        <charset val="128"/>
      </rPr>
      <t>平成20年11月 1日
平成20年11月 1日</t>
    </r>
  </si>
  <si>
    <t>220</t>
  </si>
  <si>
    <t>05,9029,5</t>
  </si>
  <si>
    <r>
      <rPr>
        <sz val="9"/>
        <color rgb="FF000000"/>
        <rFont val="ＭＳ ゴシック"/>
        <family val="3"/>
        <charset val="128"/>
      </rPr>
      <t>医療法人為久会
五輪橋訪問看護ステーション</t>
    </r>
  </si>
  <si>
    <r>
      <rPr>
        <sz val="9"/>
        <color rgb="FF000000"/>
        <rFont val="ＭＳ ゴシック"/>
        <family val="3"/>
        <charset val="128"/>
      </rPr>
      <t>〒005－0802
札幌市南区川沿二条１丁目２番５４号</t>
    </r>
  </si>
  <si>
    <r>
      <rPr>
        <sz val="9"/>
        <color rgb="FF000000"/>
        <rFont val="ＭＳ ゴシック"/>
        <family val="3"/>
        <charset val="128"/>
      </rPr>
      <t>011-571-1823
(011-571-1823)</t>
    </r>
  </si>
  <si>
    <r>
      <rPr>
        <sz val="9"/>
        <color rgb="FF000000"/>
        <rFont val="ＭＳ Ｐゴシック"/>
        <family val="3"/>
        <charset val="128"/>
      </rPr>
      <t>( 訪看10 )第    164 号
( 訪看23 )第    218 号
( 訪看25 )第    307 号
( 訪看27 )第     19 号
( 訪看28 )第     17 号</t>
    </r>
  </si>
  <si>
    <r>
      <rPr>
        <sz val="9"/>
        <color rgb="FF000000"/>
        <rFont val="ＭＳ Ｐゴシック"/>
        <family val="3"/>
        <charset val="128"/>
      </rPr>
      <t>平成26年 8月 1日
平成21年 9月 1日
平成21年 9月 1日
平成26年 8月 1日
平成26年 8月 1日</t>
    </r>
  </si>
  <si>
    <t>221</t>
  </si>
  <si>
    <t>05,9033,7</t>
  </si>
  <si>
    <r>
      <rPr>
        <sz val="9"/>
        <color rgb="FF000000"/>
        <rFont val="ＭＳ ゴシック"/>
        <family val="3"/>
        <charset val="128"/>
      </rPr>
      <t>株式会社メディカルリーディング
訪問看護事業所　さらん</t>
    </r>
  </si>
  <si>
    <r>
      <rPr>
        <sz val="9"/>
        <color rgb="FF000000"/>
        <rFont val="ＭＳ ゴシック"/>
        <family val="3"/>
        <charset val="128"/>
      </rPr>
      <t>〒062－0003
札幌市豊平区美園三条４丁目３番１０号日拓ビル４階</t>
    </r>
  </si>
  <si>
    <r>
      <rPr>
        <sz val="9"/>
        <color rgb="FF000000"/>
        <rFont val="ＭＳ ゴシック"/>
        <family val="3"/>
        <charset val="128"/>
      </rPr>
      <t>011-887-0385
(011-887-0383)</t>
    </r>
  </si>
  <si>
    <r>
      <rPr>
        <sz val="9"/>
        <color rgb="FF000000"/>
        <rFont val="ＭＳ Ｐゴシック"/>
        <family val="3"/>
        <charset val="128"/>
      </rPr>
      <t>( 訪看23 )第    269 号
( 訪看25 )第    325 号</t>
    </r>
  </si>
  <si>
    <r>
      <rPr>
        <sz val="9"/>
        <color rgb="FF000000"/>
        <rFont val="ＭＳ Ｐゴシック"/>
        <family val="3"/>
        <charset val="128"/>
      </rPr>
      <t>平成24年 7月 1日
平成22年11月 1日</t>
    </r>
  </si>
  <si>
    <t>222</t>
  </si>
  <si>
    <t>05,9034,5</t>
  </si>
  <si>
    <r>
      <rPr>
        <sz val="9"/>
        <color rgb="FF000000"/>
        <rFont val="ＭＳ ゴシック"/>
        <family val="3"/>
        <charset val="128"/>
      </rPr>
      <t>医療法人　新産健会
訪問看護ふれあいステーション</t>
    </r>
  </si>
  <si>
    <r>
      <rPr>
        <sz val="9"/>
        <color rgb="FF000000"/>
        <rFont val="ＭＳ ゴシック"/>
        <family val="3"/>
        <charset val="128"/>
      </rPr>
      <t>〒062－0003
札幌市豊平区美園三条５丁目１－１５原ビル２階</t>
    </r>
  </si>
  <si>
    <r>
      <rPr>
        <sz val="9"/>
        <color rgb="FF000000"/>
        <rFont val="ＭＳ ゴシック"/>
        <family val="3"/>
        <charset val="128"/>
      </rPr>
      <t>011-826-3309
(011-854-8509)</t>
    </r>
  </si>
  <si>
    <r>
      <rPr>
        <sz val="9"/>
        <color rgb="FF000000"/>
        <rFont val="ＭＳ Ｐゴシック"/>
        <family val="3"/>
        <charset val="128"/>
      </rPr>
      <t>( 訪看23 )第    435 号
( 訪看25 )第    357 号</t>
    </r>
  </si>
  <si>
    <r>
      <rPr>
        <sz val="9"/>
        <color rgb="FF000000"/>
        <rFont val="ＭＳ Ｐゴシック"/>
        <family val="3"/>
        <charset val="128"/>
      </rPr>
      <t>平成28年 4月 1日
平成24年 4月 1日</t>
    </r>
  </si>
  <si>
    <t>223</t>
  </si>
  <si>
    <t>05,9036,0</t>
  </si>
  <si>
    <r>
      <rPr>
        <sz val="9"/>
        <color rgb="FF000000"/>
        <rFont val="ＭＳ ゴシック"/>
        <family val="3"/>
        <charset val="128"/>
      </rPr>
      <t>医療法人　中山会
医療法人中山会新札幌パウロ病院訪問看護ステーション</t>
    </r>
  </si>
  <si>
    <r>
      <rPr>
        <sz val="9"/>
        <color rgb="FF000000"/>
        <rFont val="ＭＳ ゴシック"/>
        <family val="3"/>
        <charset val="128"/>
      </rPr>
      <t>〒004－0002
札幌市厚別区厚別東二条６丁目４番１０号</t>
    </r>
  </si>
  <si>
    <r>
      <rPr>
        <sz val="9"/>
        <color rgb="FF000000"/>
        <rFont val="ＭＳ ゴシック"/>
        <family val="3"/>
        <charset val="128"/>
      </rPr>
      <t>011-899-1131
(011-899-1127)</t>
    </r>
  </si>
  <si>
    <r>
      <rPr>
        <sz val="9"/>
        <color rgb="FF000000"/>
        <rFont val="ＭＳ Ｐゴシック"/>
        <family val="3"/>
        <charset val="128"/>
      </rPr>
      <t>( 訪看23 )第    300 号
( 訪看25 )第    349 号</t>
    </r>
  </si>
  <si>
    <r>
      <rPr>
        <sz val="9"/>
        <color rgb="FF000000"/>
        <rFont val="ＭＳ Ｐゴシック"/>
        <family val="3"/>
        <charset val="128"/>
      </rPr>
      <t>平成25年11月 1日
平成24年 1月 1日</t>
    </r>
  </si>
  <si>
    <t>224</t>
  </si>
  <si>
    <t>05,9037,8</t>
  </si>
  <si>
    <r>
      <rPr>
        <sz val="9"/>
        <color rgb="FF000000"/>
        <rFont val="ＭＳ ゴシック"/>
        <family val="3"/>
        <charset val="128"/>
      </rPr>
      <t>医療法人せせらぎ
訪問看護ステーション　そよ風</t>
    </r>
  </si>
  <si>
    <r>
      <rPr>
        <sz val="9"/>
        <color rgb="FF000000"/>
        <rFont val="ＭＳ ゴシック"/>
        <family val="3"/>
        <charset val="128"/>
      </rPr>
      <t>〒004－0866
札幌市清田区北野六条５丁目１１番２１号</t>
    </r>
  </si>
  <si>
    <r>
      <rPr>
        <sz val="9"/>
        <color rgb="FF000000"/>
        <rFont val="ＭＳ ゴシック"/>
        <family val="3"/>
        <charset val="128"/>
      </rPr>
      <t>011-888-0808
(011-888-0888)</t>
    </r>
  </si>
  <si>
    <r>
      <rPr>
        <sz val="9"/>
        <color rgb="FF000000"/>
        <rFont val="ＭＳ Ｐゴシック"/>
        <family val="3"/>
        <charset val="128"/>
      </rPr>
      <t>( 訪看10 )第    505 号
( 訪看23 )第    254 号
( 訪看25 )第    347 号
( 訪看26 )第     13 号
( 訪看27 )第    240 号
( 訪看28 )第    148 号
( 訪看29 )第     15 号
( 訪看32 )第      6 号</t>
    </r>
  </si>
  <si>
    <r>
      <rPr>
        <sz val="9"/>
        <color rgb="FF000000"/>
        <rFont val="ＭＳ Ｐゴシック"/>
        <family val="3"/>
        <charset val="128"/>
      </rPr>
      <t>令和 4年 3月 1日
平成23年12月 1日
平成23年12月 1日
令和 4年 3月 1日
令和 4年 3月 1日
令和 4年 3月 1日
令和 4年 6月 1日
令和 4年 4月 1日</t>
    </r>
  </si>
  <si>
    <t>225</t>
  </si>
  <si>
    <t>05,9038,6</t>
  </si>
  <si>
    <r>
      <rPr>
        <sz val="9"/>
        <color rgb="FF000000"/>
        <rFont val="ＭＳ ゴシック"/>
        <family val="3"/>
        <charset val="128"/>
      </rPr>
      <t>社会医療法人　恵和会
訪問看護ステーション　水源池すずらん</t>
    </r>
  </si>
  <si>
    <r>
      <rPr>
        <sz val="9"/>
        <color rgb="FF000000"/>
        <rFont val="ＭＳ ゴシック"/>
        <family val="3"/>
        <charset val="128"/>
      </rPr>
      <t>〒062－0034
札幌市豊平区西岡四条１３丁目１７番１号</t>
    </r>
  </si>
  <si>
    <r>
      <rPr>
        <sz val="9"/>
        <color rgb="FF000000"/>
        <rFont val="ＭＳ ゴシック"/>
        <family val="3"/>
        <charset val="128"/>
      </rPr>
      <t>011-584-6800
(011-584-1360)</t>
    </r>
  </si>
  <si>
    <r>
      <rPr>
        <sz val="9"/>
        <color rgb="FF000000"/>
        <rFont val="ＭＳ Ｐゴシック"/>
        <family val="3"/>
        <charset val="128"/>
      </rPr>
      <t>( 訪看10 )第     59 号
( 訪看23 )第    257 号
( 訪看25 )第    352 号</t>
    </r>
  </si>
  <si>
    <r>
      <rPr>
        <sz val="9"/>
        <color rgb="FF000000"/>
        <rFont val="ＭＳ Ｐゴシック"/>
        <family val="3"/>
        <charset val="128"/>
      </rPr>
      <t>平成24年 4月 1日
平成24年 3月 1日
平成24年 3月 1日</t>
    </r>
  </si>
  <si>
    <t>226</t>
  </si>
  <si>
    <t>05,9039,4</t>
  </si>
  <si>
    <r>
      <rPr>
        <sz val="9"/>
        <color rgb="FF000000"/>
        <rFont val="ＭＳ ゴシック"/>
        <family val="3"/>
        <charset val="128"/>
      </rPr>
      <t>株式会社　惠円
訪問看護ステーション惠円</t>
    </r>
  </si>
  <si>
    <r>
      <rPr>
        <sz val="9"/>
        <color rgb="FF000000"/>
        <rFont val="ＭＳ ゴシック"/>
        <family val="3"/>
        <charset val="128"/>
      </rPr>
      <t>〒004－0865
札幌市清田区北野五条４丁目１６－８　力石アパート１号室</t>
    </r>
  </si>
  <si>
    <r>
      <rPr>
        <sz val="9"/>
        <color rgb="FF000000"/>
        <rFont val="ＭＳ ゴシック"/>
        <family val="3"/>
        <charset val="128"/>
      </rPr>
      <t>011-882-5667
(011-882-5667)</t>
    </r>
  </si>
  <si>
    <r>
      <rPr>
        <sz val="9"/>
        <color rgb="FF000000"/>
        <rFont val="ＭＳ Ｐゴシック"/>
        <family val="3"/>
        <charset val="128"/>
      </rPr>
      <t>( 訪看10 )第    122 号
( 訪看23 )第    280 号
( 訪看25 )第    378 号</t>
    </r>
  </si>
  <si>
    <r>
      <rPr>
        <sz val="9"/>
        <color rgb="FF000000"/>
        <rFont val="ＭＳ Ｐゴシック"/>
        <family val="3"/>
        <charset val="128"/>
      </rPr>
      <t>平成24年 7月 1日
平成24年12月 1日
平成24年12月 1日</t>
    </r>
  </si>
  <si>
    <t>227</t>
  </si>
  <si>
    <t>05,9043,6</t>
  </si>
  <si>
    <r>
      <rPr>
        <sz val="9"/>
        <color rgb="FF000000"/>
        <rFont val="ＭＳ ゴシック"/>
        <family val="3"/>
        <charset val="128"/>
      </rPr>
      <t>札幌ケアサプライ合同会社
訪問看護ステーション木の葉</t>
    </r>
  </si>
  <si>
    <r>
      <rPr>
        <sz val="9"/>
        <color rgb="FF000000"/>
        <rFont val="ＭＳ ゴシック"/>
        <family val="3"/>
        <charset val="128"/>
      </rPr>
      <t>〒004－0811
札幌市清田区美しが丘一条６丁目２－１０ベルフロント札幌美しが丘１－Ｂ</t>
    </r>
  </si>
  <si>
    <r>
      <rPr>
        <sz val="9"/>
        <color rgb="FF000000"/>
        <rFont val="ＭＳ ゴシック"/>
        <family val="3"/>
        <charset val="128"/>
      </rPr>
      <t>011-301-7130
(011-301-8515)</t>
    </r>
  </si>
  <si>
    <r>
      <rPr>
        <sz val="9"/>
        <color rgb="FF000000"/>
        <rFont val="ＭＳ Ｐゴシック"/>
        <family val="3"/>
        <charset val="128"/>
      </rPr>
      <t>( 訪看10 )第    480 号
( 訪看23 )第    277 号
( 訪看25 )第    375 号</t>
    </r>
  </si>
  <si>
    <r>
      <rPr>
        <sz val="9"/>
        <color rgb="FF000000"/>
        <rFont val="ＭＳ Ｐゴシック"/>
        <family val="3"/>
        <charset val="128"/>
      </rPr>
      <t>令和 3年 7月 1日
平成24年10月 1日
平成24年10月 1日</t>
    </r>
  </si>
  <si>
    <t>228</t>
  </si>
  <si>
    <t>05,9044,4</t>
  </si>
  <si>
    <r>
      <rPr>
        <sz val="9"/>
        <color rgb="FF000000"/>
        <rFont val="ＭＳ ゴシック"/>
        <family val="3"/>
        <charset val="128"/>
      </rPr>
      <t>さっぽろ高齢者福祉生活協同組合
福祉生協　白石ナースステーション</t>
    </r>
  </si>
  <si>
    <r>
      <rPr>
        <sz val="9"/>
        <color rgb="FF000000"/>
        <rFont val="ＭＳ ゴシック"/>
        <family val="3"/>
        <charset val="128"/>
      </rPr>
      <t>〒003－0023
札幌市白石区南郷通　北６丁目北２番１０号　イリス南郷通</t>
    </r>
  </si>
  <si>
    <r>
      <rPr>
        <sz val="9"/>
        <color rgb="FF000000"/>
        <rFont val="ＭＳ ゴシック"/>
        <family val="3"/>
        <charset val="128"/>
      </rPr>
      <t>011-865-1717
(011-865-0078)</t>
    </r>
  </si>
  <si>
    <r>
      <rPr>
        <sz val="9"/>
        <color rgb="FF000000"/>
        <rFont val="ＭＳ Ｐゴシック"/>
        <family val="3"/>
        <charset val="128"/>
      </rPr>
      <t>( 訪看23 )第    278 号
( 訪看25 )第    376 号</t>
    </r>
  </si>
  <si>
    <r>
      <rPr>
        <sz val="9"/>
        <color rgb="FF000000"/>
        <rFont val="ＭＳ Ｐゴシック"/>
        <family val="3"/>
        <charset val="128"/>
      </rPr>
      <t>平成24年11月 1日
平成24年11月 1日</t>
    </r>
  </si>
  <si>
    <t>229</t>
  </si>
  <si>
    <t>05,9047,7</t>
  </si>
  <si>
    <r>
      <rPr>
        <sz val="9"/>
        <color rgb="FF000000"/>
        <rFont val="ＭＳ ゴシック"/>
        <family val="3"/>
        <charset val="128"/>
      </rPr>
      <t>株式会社　メディカルシャトー
訪問看護リハビリステーション白ゆり新さっぽろ</t>
    </r>
  </si>
  <si>
    <r>
      <rPr>
        <sz val="9"/>
        <color rgb="FF000000"/>
        <rFont val="ＭＳ ゴシック"/>
        <family val="3"/>
        <charset val="128"/>
      </rPr>
      <t>〒004－0001
札幌市厚別区厚別東一条３丁目１４</t>
    </r>
  </si>
  <si>
    <r>
      <rPr>
        <sz val="9"/>
        <color rgb="FF000000"/>
        <rFont val="ＭＳ ゴシック"/>
        <family val="3"/>
        <charset val="128"/>
      </rPr>
      <t>011-899-2003
(011-899-2004)</t>
    </r>
  </si>
  <si>
    <r>
      <rPr>
        <sz val="9"/>
        <color rgb="FF000000"/>
        <rFont val="ＭＳ Ｐゴシック"/>
        <family val="3"/>
        <charset val="128"/>
      </rPr>
      <t>( 訪看10 )第    206 号
( 訪看23 )第    289 号
( 訪看25 )第    388 号
( 訪看27 )第     37 号</t>
    </r>
  </si>
  <si>
    <r>
      <rPr>
        <sz val="9"/>
        <color rgb="FF000000"/>
        <rFont val="ＭＳ Ｐゴシック"/>
        <family val="3"/>
        <charset val="128"/>
      </rPr>
      <t>令和元年10月 1日
平成25年 4月 1日
平成25年 4月 1日
平成27年 6月 1日</t>
    </r>
  </si>
  <si>
    <t>230</t>
  </si>
  <si>
    <t>05,9048,5</t>
  </si>
  <si>
    <r>
      <rPr>
        <sz val="9"/>
        <color rgb="FF000000"/>
        <rFont val="ＭＳ ゴシック"/>
        <family val="3"/>
        <charset val="128"/>
      </rPr>
      <t>合同会社　グリーンアイランド
訪問看護ステーション　なずな</t>
    </r>
  </si>
  <si>
    <r>
      <rPr>
        <sz val="9"/>
        <color rgb="FF000000"/>
        <rFont val="ＭＳ ゴシック"/>
        <family val="3"/>
        <charset val="128"/>
      </rPr>
      <t>〒062－0933
札幌市豊平区平岸三条７丁目６番１号マイハイム平岸　１０２号</t>
    </r>
  </si>
  <si>
    <r>
      <rPr>
        <sz val="9"/>
        <color rgb="FF000000"/>
        <rFont val="ＭＳ ゴシック"/>
        <family val="3"/>
        <charset val="128"/>
      </rPr>
      <t>011-876-8585
(011-876-8348)</t>
    </r>
  </si>
  <si>
    <r>
      <rPr>
        <sz val="9"/>
        <color rgb="FF000000"/>
        <rFont val="ＭＳ Ｐゴシック"/>
        <family val="3"/>
        <charset val="128"/>
      </rPr>
      <t>( 訪看10 )第    136 号
( 訪看23 )第    437 号
( 訪看25 )第    452 号
( 訪看27 )第     52 号
( 訪看28 )第     39 号</t>
    </r>
  </si>
  <si>
    <r>
      <rPr>
        <sz val="9"/>
        <color rgb="FF000000"/>
        <rFont val="ＭＳ Ｐゴシック"/>
        <family val="3"/>
        <charset val="128"/>
      </rPr>
      <t>令和 3年10月 1日
平成28年 6月 1日
平成26年10月 1日
平成28年 6月 1日
平成28年 6月 1日</t>
    </r>
  </si>
  <si>
    <t>231</t>
  </si>
  <si>
    <t>05,9050,1</t>
  </si>
  <si>
    <r>
      <rPr>
        <sz val="9"/>
        <color rgb="FF000000"/>
        <rFont val="ＭＳ ゴシック"/>
        <family val="3"/>
        <charset val="128"/>
      </rPr>
      <t>株式会社ライフドリーム
訪問看護ステーション　ライフ札幌</t>
    </r>
  </si>
  <si>
    <r>
      <rPr>
        <sz val="9"/>
        <color rgb="FF000000"/>
        <rFont val="ＭＳ ゴシック"/>
        <family val="3"/>
        <charset val="128"/>
      </rPr>
      <t>〒007－0836
札幌市東区北三十六条東１９丁目１－２０コーポ竹内　１０２号室</t>
    </r>
  </si>
  <si>
    <r>
      <rPr>
        <sz val="9"/>
        <color rgb="FF000000"/>
        <rFont val="ＭＳ ゴシック"/>
        <family val="3"/>
        <charset val="128"/>
      </rPr>
      <t>011-872-6116
(011-879-5702)</t>
    </r>
  </si>
  <si>
    <r>
      <rPr>
        <sz val="9"/>
        <color rgb="FF000000"/>
        <rFont val="ＭＳ Ｐゴシック"/>
        <family val="3"/>
        <charset val="128"/>
      </rPr>
      <t>( 訪看10 )第    407 号
( 訪看23 )第    293 号
( 訪看25 )第    393 号</t>
    </r>
  </si>
  <si>
    <r>
      <rPr>
        <sz val="9"/>
        <color rgb="FF000000"/>
        <rFont val="ＭＳ Ｐゴシック"/>
        <family val="3"/>
        <charset val="128"/>
      </rPr>
      <t>令和 4年 3月 1日
平成25年 7月 1日
平成25年 7月 1日</t>
    </r>
  </si>
  <si>
    <t>232</t>
  </si>
  <si>
    <t>05,9054,3</t>
  </si>
  <si>
    <r>
      <rPr>
        <sz val="9"/>
        <color rgb="FF000000"/>
        <rFont val="ＭＳ ゴシック"/>
        <family val="3"/>
        <charset val="128"/>
      </rPr>
      <t>合同会社ハウスデイサービス
ハウスプラザ訪問看護ステーション</t>
    </r>
  </si>
  <si>
    <r>
      <rPr>
        <sz val="9"/>
        <color rgb="FF000000"/>
        <rFont val="ＭＳ ゴシック"/>
        <family val="3"/>
        <charset val="128"/>
      </rPr>
      <t>〒004－0831
札幌市清田区真栄一条２丁目１番２８号真栄ビル１階</t>
    </r>
  </si>
  <si>
    <r>
      <rPr>
        <sz val="9"/>
        <color rgb="FF000000"/>
        <rFont val="ＭＳ ゴシック"/>
        <family val="3"/>
        <charset val="128"/>
      </rPr>
      <t>011-807-7042
(011-888-2301)</t>
    </r>
  </si>
  <si>
    <r>
      <rPr>
        <sz val="9"/>
        <color rgb="FF000000"/>
        <rFont val="ＭＳ Ｐゴシック"/>
        <family val="3"/>
        <charset val="128"/>
      </rPr>
      <t>( 訪看23 )第    406 号
( 訪看25 )第    507 号</t>
    </r>
  </si>
  <si>
    <r>
      <rPr>
        <sz val="9"/>
        <color rgb="FF000000"/>
        <rFont val="ＭＳ Ｐゴシック"/>
        <family val="3"/>
        <charset val="128"/>
      </rPr>
      <t>平成27年 8月 1日
平成27年 8月 1日</t>
    </r>
  </si>
  <si>
    <t>233</t>
  </si>
  <si>
    <t>05,9056,8</t>
  </si>
  <si>
    <r>
      <rPr>
        <sz val="9"/>
        <color rgb="FF000000"/>
        <rFont val="ＭＳ ゴシック"/>
        <family val="3"/>
        <charset val="128"/>
      </rPr>
      <t>医療法人徳洲会
訪問看護ステーション徳洲苑しろいし</t>
    </r>
  </si>
  <si>
    <r>
      <rPr>
        <sz val="9"/>
        <color rgb="FF000000"/>
        <rFont val="ＭＳ ゴシック"/>
        <family val="3"/>
        <charset val="128"/>
      </rPr>
      <t>〒003－0021
札幌市白石区栄通１８丁目４番１０号</t>
    </r>
  </si>
  <si>
    <r>
      <rPr>
        <sz val="9"/>
        <color rgb="FF000000"/>
        <rFont val="ＭＳ ゴシック"/>
        <family val="3"/>
        <charset val="128"/>
      </rPr>
      <t>011-836-1153
(011-836-1172)</t>
    </r>
  </si>
  <si>
    <r>
      <rPr>
        <sz val="9"/>
        <color rgb="FF000000"/>
        <rFont val="ＭＳ Ｐゴシック"/>
        <family val="3"/>
        <charset val="128"/>
      </rPr>
      <t>( 訪看23 )第    302 号
( 訪看25 )第    400 号</t>
    </r>
  </si>
  <si>
    <r>
      <rPr>
        <sz val="9"/>
        <color rgb="FF000000"/>
        <rFont val="ＭＳ Ｐゴシック"/>
        <family val="3"/>
        <charset val="128"/>
      </rPr>
      <t>平成25年10月 1日
平成25年10月 1日</t>
    </r>
  </si>
  <si>
    <t>234</t>
  </si>
  <si>
    <t>05,9058,4</t>
  </si>
  <si>
    <r>
      <rPr>
        <sz val="9"/>
        <color rgb="FF000000"/>
        <rFont val="ＭＳ ゴシック"/>
        <family val="3"/>
        <charset val="128"/>
      </rPr>
      <t>医療法人社団鈴木内科医院
鈴木内科訪問看護ステーション</t>
    </r>
  </si>
  <si>
    <r>
      <rPr>
        <sz val="9"/>
        <color rgb="FF000000"/>
        <rFont val="ＭＳ ゴシック"/>
        <family val="3"/>
        <charset val="128"/>
      </rPr>
      <t>〒004－0812
札幌市清田区美しが丘二条４丁目１７－１　医療介護支援住宅美しが丘</t>
    </r>
  </si>
  <si>
    <r>
      <rPr>
        <sz val="9"/>
        <color rgb="FF000000"/>
        <rFont val="ＭＳ ゴシック"/>
        <family val="3"/>
        <charset val="128"/>
      </rPr>
      <t>011-398-5333
(011-398-5334)</t>
    </r>
  </si>
  <si>
    <r>
      <rPr>
        <sz val="9"/>
        <color rgb="FF000000"/>
        <rFont val="ＭＳ Ｐゴシック"/>
        <family val="3"/>
        <charset val="128"/>
      </rPr>
      <t>( 訪看10 )第    240 号
( 訪看23 )第    311 号
( 訪看25 )第    412 号
( 訪看27 )第     57 号
( 訪看28 )第     44 号</t>
    </r>
  </si>
  <si>
    <r>
      <rPr>
        <sz val="9"/>
        <color rgb="FF000000"/>
        <rFont val="ＭＳ Ｐゴシック"/>
        <family val="3"/>
        <charset val="128"/>
      </rPr>
      <t>令和元年12月 1日
平成26年 1月 1日
平成26年 1月 1日
平成28年 7月 1日
平成28年 7月 1日</t>
    </r>
  </si>
  <si>
    <t>235</t>
  </si>
  <si>
    <t>05,9060,0</t>
  </si>
  <si>
    <r>
      <rPr>
        <sz val="9"/>
        <color rgb="FF000000"/>
        <rFont val="ＭＳ ゴシック"/>
        <family val="3"/>
        <charset val="128"/>
      </rPr>
      <t>医療法人ふぁみーゆ
訪問看護ステーションクレール厚別</t>
    </r>
  </si>
  <si>
    <r>
      <rPr>
        <sz val="9"/>
        <color rgb="FF000000"/>
        <rFont val="ＭＳ ゴシック"/>
        <family val="3"/>
        <charset val="128"/>
      </rPr>
      <t>〒004－0014
札幌市厚別区もみじ台北５丁目１－５</t>
    </r>
  </si>
  <si>
    <r>
      <rPr>
        <sz val="9"/>
        <color rgb="FF000000"/>
        <rFont val="ＭＳ ゴシック"/>
        <family val="3"/>
        <charset val="128"/>
      </rPr>
      <t>011-899-0906
(011-899-3000)</t>
    </r>
  </si>
  <si>
    <r>
      <rPr>
        <sz val="9"/>
        <color rgb="FF000000"/>
        <rFont val="ＭＳ Ｐゴシック"/>
        <family val="3"/>
        <charset val="128"/>
      </rPr>
      <t>( 訪看23 )第    354 号
( 訪看25 )第    451 号</t>
    </r>
  </si>
  <si>
    <r>
      <rPr>
        <sz val="9"/>
        <color rgb="FF000000"/>
        <rFont val="ＭＳ Ｐゴシック"/>
        <family val="3"/>
        <charset val="128"/>
      </rPr>
      <t>平成26年 9月 1日
平成26年 9月 1日</t>
    </r>
  </si>
  <si>
    <t>236</t>
  </si>
  <si>
    <t>05,9063,4</t>
  </si>
  <si>
    <r>
      <rPr>
        <sz val="9"/>
        <color rgb="FF000000"/>
        <rFont val="ＭＳ ゴシック"/>
        <family val="3"/>
        <charset val="128"/>
      </rPr>
      <t>社会福祉法人　勤医協福祉会
勤医協訪問看護ステーション　もなみの里</t>
    </r>
  </si>
  <si>
    <r>
      <rPr>
        <sz val="9"/>
        <color rgb="FF000000"/>
        <rFont val="ＭＳ ゴシック"/>
        <family val="3"/>
        <charset val="128"/>
      </rPr>
      <t>〒005－0841
札幌市南区石山一条１丁目１２番１５号</t>
    </r>
  </si>
  <si>
    <r>
      <rPr>
        <sz val="9"/>
        <color rgb="FF000000"/>
        <rFont val="ＭＳ ゴシック"/>
        <family val="3"/>
        <charset val="128"/>
      </rPr>
      <t>011-588-2702
(011-588-2700)</t>
    </r>
  </si>
  <si>
    <r>
      <rPr>
        <sz val="9"/>
        <color rgb="FF000000"/>
        <rFont val="ＭＳ Ｐゴシック"/>
        <family val="3"/>
        <charset val="128"/>
      </rPr>
      <t>( 訪看23 )第    341 号
( 訪看25 )第    441 号</t>
    </r>
  </si>
  <si>
    <r>
      <rPr>
        <sz val="9"/>
        <color rgb="FF000000"/>
        <rFont val="ＭＳ Ｐゴシック"/>
        <family val="3"/>
        <charset val="128"/>
      </rPr>
      <t>平成26年 6月 1日
平成26年 6月 1日</t>
    </r>
  </si>
  <si>
    <t>237</t>
  </si>
  <si>
    <t>05,9064,2</t>
  </si>
  <si>
    <r>
      <rPr>
        <sz val="9"/>
        <color rgb="FF000000"/>
        <rFont val="ＭＳ ゴシック"/>
        <family val="3"/>
        <charset val="128"/>
      </rPr>
      <t>医療法人社団響
さくら訪問看護ステーション</t>
    </r>
  </si>
  <si>
    <r>
      <rPr>
        <sz val="9"/>
        <color rgb="FF000000"/>
        <rFont val="ＭＳ ゴシック"/>
        <family val="3"/>
        <charset val="128"/>
      </rPr>
      <t>〒003－0004
札幌市白石区東札幌四条４丁目１番１８号</t>
    </r>
  </si>
  <si>
    <r>
      <rPr>
        <sz val="9"/>
        <color rgb="FF000000"/>
        <rFont val="ＭＳ ゴシック"/>
        <family val="3"/>
        <charset val="128"/>
      </rPr>
      <t>011-814-0185
(011-827-7760)</t>
    </r>
  </si>
  <si>
    <r>
      <rPr>
        <sz val="9"/>
        <color rgb="FF000000"/>
        <rFont val="ＭＳ Ｐゴシック"/>
        <family val="3"/>
        <charset val="128"/>
      </rPr>
      <t>( 訪看10 )第    192 号
( 訪看23 )第    374 号
( 訪看25 )第    462 号
( 訪看27 )第     34 号
( 訪看28 )第     27 号</t>
    </r>
  </si>
  <si>
    <r>
      <rPr>
        <sz val="9"/>
        <color rgb="FF000000"/>
        <rFont val="ＭＳ Ｐゴシック"/>
        <family val="3"/>
        <charset val="128"/>
      </rPr>
      <t>令和 3年 1月 1日
平成27年 3月 1日
平成26年12月 1日
平成27年 3月 1日
平成27年 3月 1日</t>
    </r>
  </si>
  <si>
    <t>238</t>
  </si>
  <si>
    <t>05,9065,9</t>
  </si>
  <si>
    <r>
      <rPr>
        <sz val="9"/>
        <color rgb="FF000000"/>
        <rFont val="ＭＳ ゴシック"/>
        <family val="3"/>
        <charset val="128"/>
      </rPr>
      <t>医療法人尚仁会
尚仁会　訪問看護ステーション　しんえい</t>
    </r>
  </si>
  <si>
    <r>
      <rPr>
        <sz val="9"/>
        <color rgb="FF000000"/>
        <rFont val="ＭＳ ゴシック"/>
        <family val="3"/>
        <charset val="128"/>
      </rPr>
      <t>〒004－0839
札幌市清田区真栄３３１番地真栄病院内</t>
    </r>
  </si>
  <si>
    <r>
      <rPr>
        <sz val="9"/>
        <color rgb="FF000000"/>
        <rFont val="ＭＳ ゴシック"/>
        <family val="3"/>
        <charset val="128"/>
      </rPr>
      <t>011-351-1570
(011-351-1571)</t>
    </r>
  </si>
  <si>
    <r>
      <rPr>
        <sz val="9"/>
        <color rgb="FF000000"/>
        <rFont val="ＭＳ Ｐゴシック"/>
        <family val="3"/>
        <charset val="128"/>
      </rPr>
      <t>( 訪看23 )第    344 号
( 訪看25 )第    443 号</t>
    </r>
  </si>
  <si>
    <r>
      <rPr>
        <sz val="9"/>
        <color rgb="FF000000"/>
        <rFont val="ＭＳ Ｐゴシック"/>
        <family val="3"/>
        <charset val="128"/>
      </rPr>
      <t>平成26年 7月 1日
平成26年 7月 1日</t>
    </r>
  </si>
  <si>
    <t>239</t>
  </si>
  <si>
    <t>05,9066,7</t>
  </si>
  <si>
    <r>
      <rPr>
        <sz val="9"/>
        <color rgb="FF000000"/>
        <rFont val="ＭＳ ゴシック"/>
        <family val="3"/>
        <charset val="128"/>
      </rPr>
      <t>株式会社シムス
訪問看護ステーション　はばたき</t>
    </r>
  </si>
  <si>
    <r>
      <rPr>
        <sz val="9"/>
        <color rgb="FF000000"/>
        <rFont val="ＭＳ ゴシック"/>
        <family val="3"/>
        <charset val="128"/>
      </rPr>
      <t>〒003－0024
札幌市白石区本郷通　南３丁目南４－１１スピタ－ル南郷丘</t>
    </r>
  </si>
  <si>
    <r>
      <rPr>
        <sz val="9"/>
        <color rgb="FF000000"/>
        <rFont val="ＭＳ ゴシック"/>
        <family val="3"/>
        <charset val="128"/>
      </rPr>
      <t>011-867-0621
(011-867-0618)</t>
    </r>
  </si>
  <si>
    <r>
      <rPr>
        <sz val="9"/>
        <color rgb="FF000000"/>
        <rFont val="ＭＳ Ｐゴシック"/>
        <family val="3"/>
        <charset val="128"/>
      </rPr>
      <t>( 訪看10 )第    167 号
( 訪看23 )第    348 号
( 訪看25 )第    446 号</t>
    </r>
  </si>
  <si>
    <r>
      <rPr>
        <sz val="9"/>
        <color rgb="FF000000"/>
        <rFont val="ＭＳ Ｐゴシック"/>
        <family val="3"/>
        <charset val="128"/>
      </rPr>
      <t>平成26年 8月 1日
平成26年 8月 1日
平成26年 8月 1日</t>
    </r>
  </si>
  <si>
    <t>240</t>
  </si>
  <si>
    <t>05,9069,1</t>
  </si>
  <si>
    <r>
      <rPr>
        <sz val="9"/>
        <color rgb="FF000000"/>
        <rFont val="ＭＳ ゴシック"/>
        <family val="3"/>
        <charset val="128"/>
      </rPr>
      <t>株式会社オストジャパングループ
オストケア訪問看護とよひら</t>
    </r>
  </si>
  <si>
    <r>
      <rPr>
        <sz val="9"/>
        <color rgb="FF000000"/>
        <rFont val="ＭＳ ゴシック"/>
        <family val="3"/>
        <charset val="128"/>
      </rPr>
      <t>〒062－0008
札幌市豊平区美園八条３丁目１番１２号ガーデンコートＭ８３　１４１号室</t>
    </r>
  </si>
  <si>
    <r>
      <rPr>
        <sz val="9"/>
        <color rgb="FF000000"/>
        <rFont val="ＭＳ ゴシック"/>
        <family val="3"/>
        <charset val="128"/>
      </rPr>
      <t>011-812-5005
(011-820-7718)</t>
    </r>
  </si>
  <si>
    <r>
      <rPr>
        <sz val="9"/>
        <color rgb="FF000000"/>
        <rFont val="ＭＳ Ｐゴシック"/>
        <family val="3"/>
        <charset val="128"/>
      </rPr>
      <t>( 訪看23 )第    359 号
( 訪看25 )第    458 号</t>
    </r>
  </si>
  <si>
    <r>
      <rPr>
        <sz val="9"/>
        <color rgb="FF000000"/>
        <rFont val="ＭＳ Ｐゴシック"/>
        <family val="3"/>
        <charset val="128"/>
      </rPr>
      <t>平成26年10月 1日
平成26年10月 1日</t>
    </r>
  </si>
  <si>
    <t>241</t>
  </si>
  <si>
    <t>05,9070,9</t>
  </si>
  <si>
    <r>
      <rPr>
        <sz val="9"/>
        <color rgb="FF000000"/>
        <rFont val="ＭＳ ゴシック"/>
        <family val="3"/>
        <charset val="128"/>
      </rPr>
      <t>社会福祉法人　勤医協福祉会
勤医協つきさむ訪問看護ステーション</t>
    </r>
  </si>
  <si>
    <r>
      <rPr>
        <sz val="9"/>
        <color rgb="FF000000"/>
        <rFont val="ＭＳ ゴシック"/>
        <family val="3"/>
        <charset val="128"/>
      </rPr>
      <t>〒062－0936
札幌市豊平区平岸六条１２丁目９番２５号</t>
    </r>
  </si>
  <si>
    <r>
      <rPr>
        <sz val="9"/>
        <color rgb="FF000000"/>
        <rFont val="ＭＳ ゴシック"/>
        <family val="3"/>
        <charset val="128"/>
      </rPr>
      <t>011-820-4035
(011-820-4076)</t>
    </r>
  </si>
  <si>
    <r>
      <rPr>
        <sz val="9"/>
        <color rgb="FF000000"/>
        <rFont val="ＭＳ Ｐゴシック"/>
        <family val="3"/>
        <charset val="128"/>
      </rPr>
      <t>( 訪看23 )第    361 号
( 訪看25 )第    460 号</t>
    </r>
  </si>
  <si>
    <t>242</t>
  </si>
  <si>
    <t>05,9072,5</t>
  </si>
  <si>
    <r>
      <rPr>
        <sz val="9"/>
        <color rgb="FF000000"/>
        <rFont val="ＭＳ ゴシック"/>
        <family val="3"/>
        <charset val="128"/>
      </rPr>
      <t>株式会社ゆう
訪問看護ステーションゆう</t>
    </r>
  </si>
  <si>
    <r>
      <rPr>
        <sz val="9"/>
        <color rgb="FF000000"/>
        <rFont val="ＭＳ ゴシック"/>
        <family val="3"/>
        <charset val="128"/>
      </rPr>
      <t>〒003－0029
札幌市白石区平和通１５丁目北１６－１１パールハイツ１０２号室</t>
    </r>
  </si>
  <si>
    <r>
      <rPr>
        <sz val="9"/>
        <color rgb="FF000000"/>
        <rFont val="ＭＳ ゴシック"/>
        <family val="3"/>
        <charset val="128"/>
      </rPr>
      <t>011-864-7471
(011-864-7475)</t>
    </r>
  </si>
  <si>
    <r>
      <rPr>
        <sz val="9"/>
        <color rgb="FF000000"/>
        <rFont val="ＭＳ Ｐゴシック"/>
        <family val="3"/>
        <charset val="128"/>
      </rPr>
      <t>( 訪看23 )第    372 号
( 訪看25 )第    472 号</t>
    </r>
  </si>
  <si>
    <r>
      <rPr>
        <sz val="9"/>
        <color rgb="FF000000"/>
        <rFont val="ＭＳ Ｐゴシック"/>
        <family val="3"/>
        <charset val="128"/>
      </rPr>
      <t>平成27年 2月 1日
平成27年 2月 1日</t>
    </r>
  </si>
  <si>
    <t>243</t>
  </si>
  <si>
    <t>05,9073,3</t>
  </si>
  <si>
    <r>
      <rPr>
        <sz val="9"/>
        <color rgb="FF000000"/>
        <rFont val="ＭＳ ゴシック"/>
        <family val="3"/>
        <charset val="128"/>
      </rPr>
      <t>株式会社ネクサスケア
ネクサスコート豊平訪問看護ステーション</t>
    </r>
  </si>
  <si>
    <r>
      <rPr>
        <sz val="9"/>
        <color rgb="FF000000"/>
        <rFont val="ＭＳ ゴシック"/>
        <family val="3"/>
        <charset val="128"/>
      </rPr>
      <t>〒062－0903
札幌市豊平区豊平三条１丁目１－３８</t>
    </r>
  </si>
  <si>
    <r>
      <rPr>
        <sz val="9"/>
        <color rgb="FF000000"/>
        <rFont val="ＭＳ ゴシック"/>
        <family val="3"/>
        <charset val="128"/>
      </rPr>
      <t>011-887-0083
(011-816-1616)</t>
    </r>
  </si>
  <si>
    <r>
      <rPr>
        <sz val="9"/>
        <color rgb="FF000000"/>
        <rFont val="ＭＳ Ｐゴシック"/>
        <family val="3"/>
        <charset val="128"/>
      </rPr>
      <t>( 訪看23 )第    515 号
( 訪看25 )第    474 号</t>
    </r>
  </si>
  <si>
    <r>
      <rPr>
        <sz val="9"/>
        <color rgb="FF000000"/>
        <rFont val="ＭＳ Ｐゴシック"/>
        <family val="3"/>
        <charset val="128"/>
      </rPr>
      <t>平成30年 4月 1日
平成27年 3月 1日</t>
    </r>
  </si>
  <si>
    <t>244</t>
  </si>
  <si>
    <t>05,9074,1</t>
  </si>
  <si>
    <r>
      <rPr>
        <sz val="9"/>
        <color rgb="FF000000"/>
        <rFont val="ＭＳ ゴシック"/>
        <family val="3"/>
        <charset val="128"/>
      </rPr>
      <t>社会福祉法人勤医協福祉会
勤医協きくすい訪問看護ステーション</t>
    </r>
  </si>
  <si>
    <r>
      <rPr>
        <sz val="9"/>
        <color rgb="FF000000"/>
        <rFont val="ＭＳ ゴシック"/>
        <family val="3"/>
        <charset val="128"/>
      </rPr>
      <t>〒003－0804
札幌市白石区菊水四条１丁目９番１号</t>
    </r>
  </si>
  <si>
    <r>
      <rPr>
        <sz val="9"/>
        <color rgb="FF000000"/>
        <rFont val="ＭＳ ゴシック"/>
        <family val="3"/>
        <charset val="128"/>
      </rPr>
      <t>011-820-1262
(011-820-1356)</t>
    </r>
  </si>
  <si>
    <r>
      <rPr>
        <sz val="9"/>
        <color rgb="FF000000"/>
        <rFont val="ＭＳ Ｐゴシック"/>
        <family val="3"/>
        <charset val="128"/>
      </rPr>
      <t>( 訪看10 )第    205 号
( 訪看23 )第    386 号
( 訪看25 )第    486 号
( 訪看27 )第     35 号
( 訪看32 )第     17 号</t>
    </r>
  </si>
  <si>
    <r>
      <rPr>
        <sz val="9"/>
        <color rgb="FF000000"/>
        <rFont val="ＭＳ Ｐゴシック"/>
        <family val="3"/>
        <charset val="128"/>
      </rPr>
      <t>令和 3年 5月 1日
平成27年 4月 1日
平成27年 4月 1日
平成27年 4月 1日
令和 4年 4月 1日</t>
    </r>
  </si>
  <si>
    <t>245</t>
  </si>
  <si>
    <t>05,9075,8</t>
  </si>
  <si>
    <r>
      <rPr>
        <sz val="9"/>
        <color rgb="FF000000"/>
        <rFont val="ＭＳ ゴシック"/>
        <family val="3"/>
        <charset val="128"/>
      </rPr>
      <t>社会福祉法人　勤医協福祉会
勤医協柏ヶ丘訪問看護ステーション</t>
    </r>
  </si>
  <si>
    <r>
      <rPr>
        <sz val="9"/>
        <color rgb="FF000000"/>
        <rFont val="ＭＳ ゴシック"/>
        <family val="3"/>
        <charset val="128"/>
      </rPr>
      <t>〒003－0027
札幌市白石区本通７丁目北２－１６</t>
    </r>
  </si>
  <si>
    <r>
      <rPr>
        <sz val="9"/>
        <color rgb="FF000000"/>
        <rFont val="ＭＳ ゴシック"/>
        <family val="3"/>
        <charset val="128"/>
      </rPr>
      <t>011-846-1294
(011-846-1301)</t>
    </r>
  </si>
  <si>
    <r>
      <rPr>
        <sz val="9"/>
        <color rgb="FF000000"/>
        <rFont val="ＭＳ Ｐゴシック"/>
        <family val="3"/>
        <charset val="128"/>
      </rPr>
      <t>( 訪看23 )第    380 号
( 訪看25 )第    480 号
( 訪看26 )第     40 号
( 訪看32 )第      7 号</t>
    </r>
  </si>
  <si>
    <r>
      <rPr>
        <sz val="9"/>
        <color rgb="FF000000"/>
        <rFont val="ＭＳ Ｐゴシック"/>
        <family val="3"/>
        <charset val="128"/>
      </rPr>
      <t>平成27年 4月 1日
平成27年 4月 1日
令和 4年 8月 1日
令和 4年 8月 1日</t>
    </r>
  </si>
  <si>
    <t>246</t>
  </si>
  <si>
    <t>05,9076,6</t>
  </si>
  <si>
    <r>
      <rPr>
        <sz val="9"/>
        <color rgb="FF000000"/>
        <rFont val="ＭＳ ゴシック"/>
        <family val="3"/>
        <charset val="128"/>
      </rPr>
      <t>株式会社ひよ幸
訪問看護ステーション　みつき</t>
    </r>
  </si>
  <si>
    <r>
      <rPr>
        <sz val="9"/>
        <color rgb="FF000000"/>
        <rFont val="ＭＳ ゴシック"/>
        <family val="3"/>
        <charset val="128"/>
      </rPr>
      <t>〒062－0052
札幌市豊平区月寒東二条１６丁目１番９２号２１５号室</t>
    </r>
  </si>
  <si>
    <r>
      <rPr>
        <sz val="9"/>
        <color rgb="FF000000"/>
        <rFont val="ＭＳ ゴシック"/>
        <family val="3"/>
        <charset val="128"/>
      </rPr>
      <t>011-807-0260
(011-807-0261)</t>
    </r>
  </si>
  <si>
    <r>
      <rPr>
        <sz val="9"/>
        <color rgb="FF000000"/>
        <rFont val="ＭＳ Ｐゴシック"/>
        <family val="3"/>
        <charset val="128"/>
      </rPr>
      <t>( 訪看10 )第    268 号
( 訪看23 )第    516 号
( 訪看25 )第    496 号</t>
    </r>
  </si>
  <si>
    <r>
      <rPr>
        <sz val="9"/>
        <color rgb="FF000000"/>
        <rFont val="ＭＳ Ｐゴシック"/>
        <family val="3"/>
        <charset val="128"/>
      </rPr>
      <t>平成29年 6月 1日
平成30年 4月 1日
平成27年 7月 1日</t>
    </r>
  </si>
  <si>
    <t>247</t>
  </si>
  <si>
    <t>05,9079,0</t>
  </si>
  <si>
    <r>
      <rPr>
        <sz val="9"/>
        <color rgb="FF000000"/>
        <rFont val="ＭＳ ゴシック"/>
        <family val="3"/>
        <charset val="128"/>
      </rPr>
      <t>ノーザリーライフケア株式会社
ノーザリー訪問看護ステーション</t>
    </r>
  </si>
  <si>
    <r>
      <rPr>
        <sz val="9"/>
        <color rgb="FF000000"/>
        <rFont val="ＭＳ ゴシック"/>
        <family val="3"/>
        <charset val="128"/>
      </rPr>
      <t>〒004－0065
札幌市厚別区厚別西五条２丁目１５－１</t>
    </r>
  </si>
  <si>
    <r>
      <rPr>
        <sz val="9"/>
        <color rgb="FF000000"/>
        <rFont val="ＭＳ ゴシック"/>
        <family val="3"/>
        <charset val="128"/>
      </rPr>
      <t>011-376-1936
(011-376-1937)</t>
    </r>
  </si>
  <si>
    <r>
      <rPr>
        <sz val="9"/>
        <color rgb="FF000000"/>
        <rFont val="ＭＳ Ｐゴシック"/>
        <family val="3"/>
        <charset val="128"/>
      </rPr>
      <t>( 訪看23 )第    410 号
( 訪看25 )第    499 号</t>
    </r>
  </si>
  <si>
    <r>
      <rPr>
        <sz val="9"/>
        <color rgb="FF000000"/>
        <rFont val="ＭＳ Ｐゴシック"/>
        <family val="3"/>
        <charset val="128"/>
      </rPr>
      <t>平成27年10月 1日
平成27年 7月 1日</t>
    </r>
  </si>
  <si>
    <t>248</t>
  </si>
  <si>
    <t>05,9081,6</t>
  </si>
  <si>
    <r>
      <rPr>
        <sz val="9"/>
        <color rgb="FF000000"/>
        <rFont val="ＭＳ ゴシック"/>
        <family val="3"/>
        <charset val="128"/>
      </rPr>
      <t>株式会社札幌看護会
札幌訪問看護ほーぷ</t>
    </r>
  </si>
  <si>
    <r>
      <rPr>
        <sz val="9"/>
        <color rgb="FF000000"/>
        <rFont val="ＭＳ ゴシック"/>
        <family val="3"/>
        <charset val="128"/>
      </rPr>
      <t>〒004－0013
札幌市厚別区もみじ台西六丁目１番９号</t>
    </r>
  </si>
  <si>
    <r>
      <rPr>
        <sz val="9"/>
        <color rgb="FF000000"/>
        <rFont val="ＭＳ ゴシック"/>
        <family val="3"/>
        <charset val="128"/>
      </rPr>
      <t>011-899-3788
(011-899-3787)</t>
    </r>
  </si>
  <si>
    <r>
      <rPr>
        <sz val="9"/>
        <color rgb="FF000000"/>
        <rFont val="ＭＳ Ｐゴシック"/>
        <family val="3"/>
        <charset val="128"/>
      </rPr>
      <t>( 訪看10 )第    226 号
( 訪看23 )第    414 号
( 訪看25 )第    513 号
( 訪看27 )第     49 号
( 訪看28 )第     37 号</t>
    </r>
  </si>
  <si>
    <r>
      <rPr>
        <sz val="9"/>
        <color rgb="FF000000"/>
        <rFont val="ＭＳ Ｐゴシック"/>
        <family val="3"/>
        <charset val="128"/>
      </rPr>
      <t>令和 3年 8月 1日
平成27年11月 1日
平成27年11月 1日
平成27年11月 1日
平成27年11月 1日</t>
    </r>
  </si>
  <si>
    <t>249</t>
  </si>
  <si>
    <t>05,9082,4</t>
  </si>
  <si>
    <r>
      <rPr>
        <sz val="9"/>
        <color rgb="FF000000"/>
        <rFont val="ＭＳ ゴシック"/>
        <family val="3"/>
        <charset val="128"/>
      </rPr>
      <t>株式会社健康会
健康会訪問看護ステーション　札幌東</t>
    </r>
  </si>
  <si>
    <r>
      <rPr>
        <sz val="9"/>
        <color rgb="FF000000"/>
        <rFont val="ＭＳ ゴシック"/>
        <family val="3"/>
        <charset val="128"/>
      </rPr>
      <t>〒065－0020
札幌市東区北二十条東１５丁目４－２２</t>
    </r>
  </si>
  <si>
    <r>
      <rPr>
        <sz val="9"/>
        <color rgb="FF000000"/>
        <rFont val="ＭＳ ゴシック"/>
        <family val="3"/>
        <charset val="128"/>
      </rPr>
      <t>011-595-7222
(011-595-7340)</t>
    </r>
  </si>
  <si>
    <r>
      <rPr>
        <sz val="9"/>
        <color rgb="FF000000"/>
        <rFont val="ＭＳ Ｐゴシック"/>
        <family val="3"/>
        <charset val="128"/>
      </rPr>
      <t>( 訪看10 )第    231 号
( 訪看23 )第    422 号
( 訪看25 )第    521 号
( 訪看27 )第     50 号</t>
    </r>
  </si>
  <si>
    <r>
      <rPr>
        <sz val="9"/>
        <color rgb="FF000000"/>
        <rFont val="ＭＳ Ｐゴシック"/>
        <family val="3"/>
        <charset val="128"/>
      </rPr>
      <t>平成28年 3月 1日
平成28年 3月 1日
平成28年 3月 1日
平成28年 3月 1日</t>
    </r>
  </si>
  <si>
    <t>250</t>
  </si>
  <si>
    <t>05,9084,0</t>
  </si>
  <si>
    <r>
      <rPr>
        <sz val="9"/>
        <color rgb="FF000000"/>
        <rFont val="ＭＳ ゴシック"/>
        <family val="3"/>
        <charset val="128"/>
      </rPr>
      <t>株式会社泰進建設
訪問看護ステーション　マイラシーク南郷</t>
    </r>
  </si>
  <si>
    <r>
      <rPr>
        <sz val="9"/>
        <color rgb="FF000000"/>
        <rFont val="ＭＳ ゴシック"/>
        <family val="3"/>
        <charset val="128"/>
      </rPr>
      <t>〒003－0023
札幌市白石区南郷通１４丁目北３番２０号</t>
    </r>
  </si>
  <si>
    <r>
      <rPr>
        <sz val="9"/>
        <color rgb="FF000000"/>
        <rFont val="ＭＳ ゴシック"/>
        <family val="3"/>
        <charset val="128"/>
      </rPr>
      <t>011-866-0800
(011-866-0801)</t>
    </r>
  </si>
  <si>
    <r>
      <rPr>
        <sz val="9"/>
        <color rgb="FF000000"/>
        <rFont val="ＭＳ Ｐゴシック"/>
        <family val="3"/>
        <charset val="128"/>
      </rPr>
      <t>( 訪看10 )第    459 号
( 訪看23 )第    786 号
( 訪看25 )第    860 号</t>
    </r>
  </si>
  <si>
    <r>
      <rPr>
        <sz val="9"/>
        <color rgb="FF000000"/>
        <rFont val="ＭＳ Ｐゴシック"/>
        <family val="3"/>
        <charset val="128"/>
      </rPr>
      <t>令和 3年 3月 1日
令和 4年 4月 1日
令和 4年 4月 1日</t>
    </r>
  </si>
  <si>
    <t>251</t>
  </si>
  <si>
    <t>05,9085,7</t>
  </si>
  <si>
    <r>
      <rPr>
        <sz val="9"/>
        <color rgb="FF000000"/>
        <rFont val="ＭＳ ゴシック"/>
        <family val="3"/>
        <charset val="128"/>
      </rPr>
      <t>合同会社アーレア
訪問看護ステーションアーレア</t>
    </r>
  </si>
  <si>
    <r>
      <rPr>
        <sz val="9"/>
        <color rgb="FF000000"/>
        <rFont val="ＭＳ ゴシック"/>
        <family val="3"/>
        <charset val="128"/>
      </rPr>
      <t>〒003－0832
札幌市白石区北郷二条４丁目６番４３号ビッグバーンズマンション北郷Ⅲ　Ｄ棟２０２号室</t>
    </r>
  </si>
  <si>
    <r>
      <rPr>
        <sz val="9"/>
        <color rgb="FF000000"/>
        <rFont val="ＭＳ ゴシック"/>
        <family val="3"/>
        <charset val="128"/>
      </rPr>
      <t xml:space="preserve">080-5597-8041
</t>
    </r>
  </si>
  <si>
    <r>
      <rPr>
        <sz val="9"/>
        <color rgb="FF000000"/>
        <rFont val="ＭＳ Ｐゴシック"/>
        <family val="3"/>
        <charset val="128"/>
      </rPr>
      <t>( 訪看10 )第    238 号
( 訪看23 )第    442 号
( 訪看25 )第    536 号
( 訪看27 )第     55 号
( 訪看28 )第     42 号</t>
    </r>
  </si>
  <si>
    <r>
      <rPr>
        <sz val="9"/>
        <color rgb="FF000000"/>
        <rFont val="ＭＳ Ｐゴシック"/>
        <family val="3"/>
        <charset val="128"/>
      </rPr>
      <t>令和 4年 3月 1日
平成28年 6月 1日
平成28年 6月 1日
平成28年 6月 1日
平成28年 6月 1日</t>
    </r>
  </si>
  <si>
    <t>252</t>
  </si>
  <si>
    <t>05,9086,5</t>
  </si>
  <si>
    <r>
      <rPr>
        <sz val="9"/>
        <color rgb="FF000000"/>
        <rFont val="ＭＳ ゴシック"/>
        <family val="3"/>
        <charset val="128"/>
      </rPr>
      <t>株式会社オストジャパングループ
オストケア訪問看護あつべつ</t>
    </r>
  </si>
  <si>
    <r>
      <rPr>
        <sz val="9"/>
        <color rgb="FF000000"/>
        <rFont val="ＭＳ ゴシック"/>
        <family val="3"/>
        <charset val="128"/>
      </rPr>
      <t>〒004－0014
札幌市厚別区もみじ台北６丁目１番３０号</t>
    </r>
  </si>
  <si>
    <r>
      <rPr>
        <sz val="9"/>
        <color rgb="FF000000"/>
        <rFont val="ＭＳ ゴシック"/>
        <family val="3"/>
        <charset val="128"/>
      </rPr>
      <t>011-809-3003
(011-887-6778)</t>
    </r>
  </si>
  <si>
    <r>
      <rPr>
        <sz val="9"/>
        <color rgb="FF000000"/>
        <rFont val="ＭＳ Ｐゴシック"/>
        <family val="3"/>
        <charset val="128"/>
      </rPr>
      <t>( 訪看23 )第    446 号
( 訪看25 )第    541 号</t>
    </r>
  </si>
  <si>
    <t>253</t>
  </si>
  <si>
    <t>05,9087,3</t>
  </si>
  <si>
    <r>
      <rPr>
        <sz val="9"/>
        <color rgb="FF000000"/>
        <rFont val="ＭＳ ゴシック"/>
        <family val="3"/>
        <charset val="128"/>
      </rPr>
      <t>医療法人晴生会
グラーネ訪問看護ステーション</t>
    </r>
  </si>
  <si>
    <r>
      <rPr>
        <sz val="9"/>
        <color rgb="FF000000"/>
        <rFont val="ＭＳ ゴシック"/>
        <family val="3"/>
        <charset val="128"/>
      </rPr>
      <t>〒005－0832
札幌市南区北ノ沢１８０４番地５２</t>
    </r>
  </si>
  <si>
    <r>
      <rPr>
        <sz val="9"/>
        <color rgb="FF000000"/>
        <rFont val="ＭＳ ゴシック"/>
        <family val="3"/>
        <charset val="128"/>
      </rPr>
      <t>011-572-2012
(011-572-2131)</t>
    </r>
  </si>
  <si>
    <r>
      <rPr>
        <sz val="9"/>
        <color rgb="FF000000"/>
        <rFont val="ＭＳ Ｐゴシック"/>
        <family val="3"/>
        <charset val="128"/>
      </rPr>
      <t>( 訪看10 )第    239 号
( 訪看23 )第    443 号
( 訪看25 )第    538 号
( 訪看27 )第     56 号
( 訪看28 )第     43 号</t>
    </r>
  </si>
  <si>
    <r>
      <rPr>
        <sz val="9"/>
        <color rgb="FF000000"/>
        <rFont val="ＭＳ Ｐゴシック"/>
        <family val="3"/>
        <charset val="128"/>
      </rPr>
      <t>令和 4年 2月 1日
令和 4年 2月 1日
令和 2年 6月 1日
平成28年 7月 1日
平成28年 7月 1日</t>
    </r>
  </si>
  <si>
    <t>254</t>
  </si>
  <si>
    <t>05,9089,9</t>
  </si>
  <si>
    <r>
      <rPr>
        <sz val="9"/>
        <color rgb="FF000000"/>
        <rFont val="ＭＳ ゴシック"/>
        <family val="3"/>
        <charset val="128"/>
      </rPr>
      <t>医療法人社団五風会
訪問看護ステーション　ラパン</t>
    </r>
  </si>
  <si>
    <r>
      <rPr>
        <sz val="9"/>
        <color rgb="FF000000"/>
        <rFont val="ＭＳ ゴシック"/>
        <family val="3"/>
        <charset val="128"/>
      </rPr>
      <t>〒004－0839
札幌市清田区真栄３２８番地</t>
    </r>
  </si>
  <si>
    <r>
      <rPr>
        <sz val="9"/>
        <color rgb="FF000000"/>
        <rFont val="ＭＳ ゴシック"/>
        <family val="3"/>
        <charset val="128"/>
      </rPr>
      <t>011-375-7515
(011-375-7525)</t>
    </r>
  </si>
  <si>
    <r>
      <rPr>
        <sz val="9"/>
        <color rgb="FF000000"/>
        <rFont val="ＭＳ Ｐゴシック"/>
        <family val="3"/>
        <charset val="128"/>
      </rPr>
      <t>( 訪看10 )第    250 号
( 訪看23 )第    453 号
( 訪看25 )第    548 号
( 訪看27 )第     66 号
( 訪看28 )第     52 号</t>
    </r>
  </si>
  <si>
    <r>
      <rPr>
        <sz val="9"/>
        <color rgb="FF000000"/>
        <rFont val="ＭＳ Ｐゴシック"/>
        <family val="3"/>
        <charset val="128"/>
      </rPr>
      <t>令和 3年 7月 1日
平成28年10月 1日
平成28年10月 1日
平成28年10月 1日
平成28年10月 1日</t>
    </r>
  </si>
  <si>
    <t>255</t>
  </si>
  <si>
    <t>05,9094,9</t>
  </si>
  <si>
    <r>
      <rPr>
        <sz val="9"/>
        <color rgb="FF000000"/>
        <rFont val="ＭＳ ゴシック"/>
        <family val="3"/>
        <charset val="128"/>
      </rPr>
      <t>合同会社　Ｔｏｔａｌ　Ｖｉｓｉｏｎ
訪問看護ステーションエース</t>
    </r>
  </si>
  <si>
    <r>
      <rPr>
        <sz val="9"/>
        <color rgb="FF000000"/>
        <rFont val="ＭＳ ゴシック"/>
        <family val="3"/>
        <charset val="128"/>
      </rPr>
      <t>〒062－0041
札幌市豊平区福住一条１丁目１０番１号アーバン館福住１階</t>
    </r>
  </si>
  <si>
    <r>
      <rPr>
        <sz val="9"/>
        <color rgb="FF000000"/>
        <rFont val="ＭＳ ゴシック"/>
        <family val="3"/>
        <charset val="128"/>
      </rPr>
      <t>011-850-0035
(011-850-0036)</t>
    </r>
  </si>
  <si>
    <r>
      <rPr>
        <sz val="9"/>
        <color rgb="FF000000"/>
        <rFont val="ＭＳ Ｐゴシック"/>
        <family val="3"/>
        <charset val="128"/>
      </rPr>
      <t>( 訪看10 )第    271 号
( 訪看23 )第    479 号
( 訪看25 )第    577 号
( 訪看27 )第     82 号
( 訪看28 )第     66 号</t>
    </r>
  </si>
  <si>
    <r>
      <rPr>
        <sz val="9"/>
        <color rgb="FF000000"/>
        <rFont val="ＭＳ Ｐゴシック"/>
        <family val="3"/>
        <charset val="128"/>
      </rPr>
      <t>令和 3年 4月 1日
平成29年 7月 1日
平成29年 7月 1日
平成29年 7月 1日
平成29年 7月 1日</t>
    </r>
  </si>
  <si>
    <t>256</t>
  </si>
  <si>
    <t>05,9095,6</t>
  </si>
  <si>
    <r>
      <rPr>
        <sz val="9"/>
        <color rgb="FF000000"/>
        <rFont val="ＭＳ ゴシック"/>
        <family val="3"/>
        <charset val="128"/>
      </rPr>
      <t>合同会社ライフピア
訪問看護ステーションあすく厚別</t>
    </r>
  </si>
  <si>
    <r>
      <rPr>
        <sz val="9"/>
        <color rgb="FF000000"/>
        <rFont val="ＭＳ ゴシック"/>
        <family val="3"/>
        <charset val="128"/>
      </rPr>
      <t>〒004－0021
札幌市厚別区青葉町９丁目２番６号</t>
    </r>
  </si>
  <si>
    <r>
      <rPr>
        <sz val="9"/>
        <color rgb="FF000000"/>
        <rFont val="ＭＳ ゴシック"/>
        <family val="3"/>
        <charset val="128"/>
      </rPr>
      <t>011-398-3730
(011-398-8525)</t>
    </r>
  </si>
  <si>
    <r>
      <rPr>
        <sz val="9"/>
        <color rgb="FF000000"/>
        <rFont val="ＭＳ Ｐゴシック"/>
        <family val="3"/>
        <charset val="128"/>
      </rPr>
      <t>( 訪看10 )第    408 号
( 訪看23 )第    498 号
( 訪看25 )第    596 号</t>
    </r>
  </si>
  <si>
    <r>
      <rPr>
        <sz val="9"/>
        <color rgb="FF000000"/>
        <rFont val="ＭＳ Ｐゴシック"/>
        <family val="3"/>
        <charset val="128"/>
      </rPr>
      <t>令和 2年10月 1日
平成29年12月 1日
平成29年12月 1日</t>
    </r>
  </si>
  <si>
    <t>257</t>
  </si>
  <si>
    <t>05,9096,4</t>
  </si>
  <si>
    <r>
      <rPr>
        <sz val="9"/>
        <color rgb="FF000000"/>
        <rFont val="ＭＳ ゴシック"/>
        <family val="3"/>
        <charset val="128"/>
      </rPr>
      <t>株式会社オストジャパングループ
オストケア訪問看護しろいし</t>
    </r>
  </si>
  <si>
    <r>
      <rPr>
        <sz val="9"/>
        <color rgb="FF000000"/>
        <rFont val="ＭＳ ゴシック"/>
        <family val="3"/>
        <charset val="128"/>
      </rPr>
      <t>〒003－0028
札幌市白石区平和通１丁目南２番３号</t>
    </r>
  </si>
  <si>
    <r>
      <rPr>
        <sz val="9"/>
        <color rgb="FF000000"/>
        <rFont val="ＭＳ ゴシック"/>
        <family val="3"/>
        <charset val="128"/>
      </rPr>
      <t>011-867-7400
(011-867-8670)</t>
    </r>
  </si>
  <si>
    <r>
      <rPr>
        <sz val="9"/>
        <color rgb="FF000000"/>
        <rFont val="ＭＳ Ｐゴシック"/>
        <family val="3"/>
        <charset val="128"/>
      </rPr>
      <t>( 訪看23 )第    489 号
( 訪看25 )第    589 号</t>
    </r>
  </si>
  <si>
    <t>258</t>
  </si>
  <si>
    <t>05,9097,2</t>
  </si>
  <si>
    <r>
      <rPr>
        <sz val="9"/>
        <color rgb="FF000000"/>
        <rFont val="ＭＳ ゴシック"/>
        <family val="3"/>
        <charset val="128"/>
      </rPr>
      <t>医療法人社団　日向会
訪問看護ステーションひまわり</t>
    </r>
  </si>
  <si>
    <r>
      <rPr>
        <sz val="9"/>
        <color rgb="FF000000"/>
        <rFont val="ＭＳ ゴシック"/>
        <family val="3"/>
        <charset val="128"/>
      </rPr>
      <t>〒062－0053
札幌市豊平区月寒東三条１６丁目３－１０メディカルセンタービル２Ｆ</t>
    </r>
  </si>
  <si>
    <r>
      <rPr>
        <sz val="9"/>
        <color rgb="FF000000"/>
        <rFont val="ＭＳ ゴシック"/>
        <family val="3"/>
        <charset val="128"/>
      </rPr>
      <t>011-876-8823
(011-876-8826)</t>
    </r>
  </si>
  <si>
    <r>
      <rPr>
        <sz val="9"/>
        <color rgb="FF000000"/>
        <rFont val="ＭＳ Ｐゴシック"/>
        <family val="3"/>
        <charset val="128"/>
      </rPr>
      <t>( 訪看10 )第    281 号
( 訪看23 )第    502 号
( 訪看25 )第    601 号
( 訪看27 )第     87 号
( 訪看28 )第     70 号</t>
    </r>
  </si>
  <si>
    <t>259</t>
  </si>
  <si>
    <t>05,9098,0</t>
  </si>
  <si>
    <r>
      <rPr>
        <sz val="9"/>
        <color rgb="FF000000"/>
        <rFont val="ＭＳ ゴシック"/>
        <family val="3"/>
        <charset val="128"/>
      </rPr>
      <t>医療法人重仁会
訪問看護ステーション　エミーデ</t>
    </r>
  </si>
  <si>
    <r>
      <rPr>
        <sz val="9"/>
        <color rgb="FF000000"/>
        <rFont val="ＭＳ ゴシック"/>
        <family val="3"/>
        <charset val="128"/>
      </rPr>
      <t>〒004－0041
札幌市厚別区大谷地東５丁目７－１０介護老人保健施設ナーシングヴィラ大谷地</t>
    </r>
  </si>
  <si>
    <r>
      <rPr>
        <sz val="9"/>
        <color rgb="FF000000"/>
        <rFont val="ＭＳ ゴシック"/>
        <family val="3"/>
        <charset val="128"/>
      </rPr>
      <t>011-892-3737
(011-894-6188)</t>
    </r>
  </si>
  <si>
    <r>
      <rPr>
        <sz val="9"/>
        <color rgb="FF000000"/>
        <rFont val="ＭＳ Ｐゴシック"/>
        <family val="3"/>
        <charset val="128"/>
      </rPr>
      <t>( 訪看10 )第    285 号
( 訪看23 )第    507 号
( 訪看25 )第    605 号
( 訪看27 )第     89 号
( 訪看28 )第     72 号</t>
    </r>
  </si>
  <si>
    <r>
      <rPr>
        <sz val="9"/>
        <color rgb="FF000000"/>
        <rFont val="ＭＳ Ｐゴシック"/>
        <family val="3"/>
        <charset val="128"/>
      </rPr>
      <t>令和 4年 2月 1日
平成30年 2月 1日
平成30年 2月 1日
平成30年 2月 1日
平成30年 2月 1日</t>
    </r>
  </si>
  <si>
    <t>260</t>
  </si>
  <si>
    <t>05,9099,8</t>
  </si>
  <si>
    <r>
      <rPr>
        <sz val="9"/>
        <color rgb="FF000000"/>
        <rFont val="ＭＳ ゴシック"/>
        <family val="3"/>
        <charset val="128"/>
      </rPr>
      <t>株式会社Ｓｉｒｉｕｓ
訪問看護ステーション　リファインこもれび</t>
    </r>
  </si>
  <si>
    <r>
      <rPr>
        <sz val="9"/>
        <color rgb="FF000000"/>
        <rFont val="ＭＳ ゴシック"/>
        <family val="3"/>
        <charset val="128"/>
      </rPr>
      <t>〒003－0832
札幌市白石区北郷二条３丁目４－７</t>
    </r>
  </si>
  <si>
    <r>
      <rPr>
        <sz val="9"/>
        <color rgb="FF000000"/>
        <rFont val="ＭＳ ゴシック"/>
        <family val="3"/>
        <charset val="128"/>
      </rPr>
      <t>011-598-8822
(011-598-8828)</t>
    </r>
  </si>
  <si>
    <r>
      <rPr>
        <sz val="9"/>
        <color rgb="FF000000"/>
        <rFont val="ＭＳ Ｐゴシック"/>
        <family val="3"/>
        <charset val="128"/>
      </rPr>
      <t>( 訪看23 )第    534 号
( 訪看25 )第    620 号</t>
    </r>
  </si>
  <si>
    <t>261</t>
  </si>
  <si>
    <t>05,9102,0</t>
  </si>
  <si>
    <r>
      <rPr>
        <sz val="9"/>
        <color rgb="FF000000"/>
        <rFont val="ＭＳ ゴシック"/>
        <family val="3"/>
        <charset val="128"/>
      </rPr>
      <t>株式会社Ａ＆Ｎ
訪問看護ステーションあき</t>
    </r>
  </si>
  <si>
    <r>
      <rPr>
        <sz val="9"/>
        <color rgb="FF000000"/>
        <rFont val="ＭＳ ゴシック"/>
        <family val="3"/>
        <charset val="128"/>
      </rPr>
      <t>〒064－0929
札幌市中央区南二十九条西１１丁目３－１ルーチェ１０３号室</t>
    </r>
  </si>
  <si>
    <r>
      <rPr>
        <sz val="9"/>
        <color rgb="FF000000"/>
        <rFont val="ＭＳ ゴシック"/>
        <family val="3"/>
        <charset val="128"/>
      </rPr>
      <t xml:space="preserve">090-1382-5574
</t>
    </r>
  </si>
  <si>
    <r>
      <rPr>
        <sz val="9"/>
        <color rgb="FF000000"/>
        <rFont val="ＭＳ Ｐゴシック"/>
        <family val="3"/>
        <charset val="128"/>
      </rPr>
      <t>( 訪看23 )第    532 号
( 訪看25 )第    619 号</t>
    </r>
  </si>
  <si>
    <t>262</t>
  </si>
  <si>
    <t>05,9105,3</t>
  </si>
  <si>
    <r>
      <rPr>
        <sz val="9"/>
        <color rgb="FF000000"/>
        <rFont val="ＭＳ ゴシック"/>
        <family val="3"/>
        <charset val="128"/>
      </rPr>
      <t>医療法人社団　粋
訪問看護ステーションＨＡＹＡ</t>
    </r>
  </si>
  <si>
    <r>
      <rPr>
        <sz val="9"/>
        <color rgb="FF000000"/>
        <rFont val="ＭＳ ゴシック"/>
        <family val="3"/>
        <charset val="128"/>
      </rPr>
      <t>〒004－0065
札幌市厚別区厚別西五条１丁目１６番２０号２階</t>
    </r>
  </si>
  <si>
    <r>
      <rPr>
        <sz val="9"/>
        <color rgb="FF000000"/>
        <rFont val="ＭＳ ゴシック"/>
        <family val="3"/>
        <charset val="128"/>
      </rPr>
      <t>011-802-6835
(011-802-6836)</t>
    </r>
  </si>
  <si>
    <r>
      <rPr>
        <sz val="9"/>
        <color rgb="FF000000"/>
        <rFont val="ＭＳ Ｐゴシック"/>
        <family val="3"/>
        <charset val="128"/>
      </rPr>
      <t>( 訪看10 )第    310 号
( 訪看23 )第    547 号
( 訪看25 )第    632 号</t>
    </r>
  </si>
  <si>
    <r>
      <rPr>
        <sz val="9"/>
        <color rgb="FF000000"/>
        <rFont val="ＭＳ Ｐゴシック"/>
        <family val="3"/>
        <charset val="128"/>
      </rPr>
      <t>令和 2年 8月 1日
令和 2年 8月 1日
平成30年 7月 1日</t>
    </r>
  </si>
  <si>
    <t>263</t>
  </si>
  <si>
    <t>05,9106,1</t>
  </si>
  <si>
    <r>
      <rPr>
        <sz val="9"/>
        <color rgb="FF000000"/>
        <rFont val="ＭＳ ゴシック"/>
        <family val="3"/>
        <charset val="128"/>
      </rPr>
      <t>ＳＯＭＰＯケア株式会社
ＳＯＭＰＯケア　札幌青葉　訪問看護</t>
    </r>
  </si>
  <si>
    <r>
      <rPr>
        <sz val="9"/>
        <color rgb="FF000000"/>
        <rFont val="ＭＳ ゴシック"/>
        <family val="3"/>
        <charset val="128"/>
      </rPr>
      <t>〒004－0021
札幌市厚別区青葉町１３丁目５番４０号</t>
    </r>
  </si>
  <si>
    <r>
      <rPr>
        <sz val="9"/>
        <color rgb="FF000000"/>
        <rFont val="ＭＳ ゴシック"/>
        <family val="3"/>
        <charset val="128"/>
      </rPr>
      <t>011-801-3362
(011-801-3350)</t>
    </r>
  </si>
  <si>
    <r>
      <rPr>
        <sz val="9"/>
        <color rgb="FF000000"/>
        <rFont val="ＭＳ Ｐゴシック"/>
        <family val="3"/>
        <charset val="128"/>
      </rPr>
      <t>( 訪看10 )第    300 号
( 訪看23 )第    538 号
( 訪看25 )第    623 号
( 訪看27 )第     96 号</t>
    </r>
  </si>
  <si>
    <r>
      <rPr>
        <sz val="9"/>
        <color rgb="FF000000"/>
        <rFont val="ＭＳ Ｐゴシック"/>
        <family val="3"/>
        <charset val="128"/>
      </rPr>
      <t>令和 2年11月 1日
平成30年 7月 1日
平成30年 7月 1日
平成30年 7月 1日</t>
    </r>
  </si>
  <si>
    <t>264</t>
  </si>
  <si>
    <t>05,9107,9</t>
  </si>
  <si>
    <r>
      <rPr>
        <sz val="9"/>
        <color rgb="FF000000"/>
        <rFont val="ＭＳ ゴシック"/>
        <family val="3"/>
        <charset val="128"/>
      </rPr>
      <t>ＳＯＭＰＯケア株式会社
ＳＯＭＰＯケア　札幌菊水　訪問看護</t>
    </r>
  </si>
  <si>
    <r>
      <rPr>
        <sz val="9"/>
        <color rgb="FF000000"/>
        <rFont val="ＭＳ ゴシック"/>
        <family val="3"/>
        <charset val="128"/>
      </rPr>
      <t>〒003－0803
札幌市白石区菊水三条４丁目２番７号樋口ビル</t>
    </r>
  </si>
  <si>
    <r>
      <rPr>
        <sz val="9"/>
        <color rgb="FF000000"/>
        <rFont val="ＭＳ ゴシック"/>
        <family val="3"/>
        <charset val="128"/>
      </rPr>
      <t>011-812-6042
(011-812-6043)</t>
    </r>
  </si>
  <si>
    <r>
      <rPr>
        <sz val="9"/>
        <color rgb="FF000000"/>
        <rFont val="ＭＳ Ｐゴシック"/>
        <family val="3"/>
        <charset val="128"/>
      </rPr>
      <t>( 訪看10 )第    306 号
( 訪看23 )第    544 号
( 訪看25 )第    629 号
( 訪看27 )第    226 号
( 訪看28 )第    140 号</t>
    </r>
  </si>
  <si>
    <r>
      <rPr>
        <sz val="9"/>
        <color rgb="FF000000"/>
        <rFont val="ＭＳ Ｐゴシック"/>
        <family val="3"/>
        <charset val="128"/>
      </rPr>
      <t>令和 3年10月 1日
平成30年 7月 1日
平成30年 7月 1日
令和 3年10月 1日
令和 3年10月 1日</t>
    </r>
  </si>
  <si>
    <t>265</t>
  </si>
  <si>
    <t>05,9108,7</t>
  </si>
  <si>
    <r>
      <rPr>
        <sz val="9"/>
        <color rgb="FF000000"/>
        <rFont val="ＭＳ ゴシック"/>
        <family val="3"/>
        <charset val="128"/>
      </rPr>
      <t>ＳＯＭＰＯケア株式会社
ＳＯＭＰＯケア　札幌川下　訪問看護</t>
    </r>
  </si>
  <si>
    <r>
      <rPr>
        <sz val="9"/>
        <color rgb="FF000000"/>
        <rFont val="ＭＳ ゴシック"/>
        <family val="3"/>
        <charset val="128"/>
      </rPr>
      <t>〒003－0863
札幌市白石区川下三条６丁目６番１号</t>
    </r>
  </si>
  <si>
    <r>
      <rPr>
        <sz val="9"/>
        <color rgb="FF000000"/>
        <rFont val="ＭＳ ゴシック"/>
        <family val="3"/>
        <charset val="128"/>
      </rPr>
      <t>011-871-3393
(011-871-3326)</t>
    </r>
  </si>
  <si>
    <r>
      <rPr>
        <sz val="9"/>
        <color rgb="FF000000"/>
        <rFont val="ＭＳ Ｐゴシック"/>
        <family val="3"/>
        <charset val="128"/>
      </rPr>
      <t>( 訪看10 )第    305 号
( 訪看23 )第    543 号
( 訪看25 )第    628 号
( 訪看27 )第    101 号</t>
    </r>
  </si>
  <si>
    <r>
      <rPr>
        <sz val="9"/>
        <color rgb="FF000000"/>
        <rFont val="ＭＳ Ｐゴシック"/>
        <family val="3"/>
        <charset val="128"/>
      </rPr>
      <t>令和 3年 3月 1日
平成30年 7月 1日
平成30年 7月 1日
平成30年 7月 1日</t>
    </r>
  </si>
  <si>
    <t>266</t>
  </si>
  <si>
    <t>05,9109,5</t>
  </si>
  <si>
    <r>
      <rPr>
        <sz val="9"/>
        <color rgb="FF000000"/>
        <rFont val="ＭＳ ゴシック"/>
        <family val="3"/>
        <charset val="128"/>
      </rPr>
      <t>ＳＯＭＰＯケア株式会社
ＳＯＭＰＯケア　札幌澄川　訪問看護</t>
    </r>
  </si>
  <si>
    <r>
      <rPr>
        <sz val="9"/>
        <color rgb="FF000000"/>
        <rFont val="ＭＳ ゴシック"/>
        <family val="3"/>
        <charset val="128"/>
      </rPr>
      <t>〒005－0006
札幌市南区澄川六条４丁目２番１号澄川ビル</t>
    </r>
  </si>
  <si>
    <r>
      <rPr>
        <sz val="9"/>
        <color rgb="FF000000"/>
        <rFont val="ＭＳ ゴシック"/>
        <family val="3"/>
        <charset val="128"/>
      </rPr>
      <t>011-820-5153
(011-825-8118)</t>
    </r>
  </si>
  <si>
    <r>
      <rPr>
        <sz val="9"/>
        <color rgb="FF000000"/>
        <rFont val="ＭＳ Ｐゴシック"/>
        <family val="3"/>
        <charset val="128"/>
      </rPr>
      <t>( 訪看10 )第    313 号
( 訪看23 )第    551 号
( 訪看25 )第    636 号</t>
    </r>
  </si>
  <si>
    <r>
      <rPr>
        <sz val="9"/>
        <color rgb="FF000000"/>
        <rFont val="ＭＳ Ｐゴシック"/>
        <family val="3"/>
        <charset val="128"/>
      </rPr>
      <t>令和 3年12月 1日
平成30年 7月 1日
平成30年 7月 1日</t>
    </r>
  </si>
  <si>
    <t>267</t>
  </si>
  <si>
    <t>05,9112,9</t>
  </si>
  <si>
    <r>
      <rPr>
        <sz val="9"/>
        <color rgb="FF000000"/>
        <rFont val="ＭＳ ゴシック"/>
        <family val="3"/>
        <charset val="128"/>
      </rPr>
      <t>医療法人社団図南会
訪問看護ステーション　えがお</t>
    </r>
  </si>
  <si>
    <r>
      <rPr>
        <sz val="9"/>
        <color rgb="FF000000"/>
        <rFont val="ＭＳ ゴシック"/>
        <family val="3"/>
        <charset val="128"/>
      </rPr>
      <t>〒004－0841
札幌市清田区清田一条４丁目４番３５号</t>
    </r>
  </si>
  <si>
    <r>
      <rPr>
        <sz val="9"/>
        <color rgb="FF000000"/>
        <rFont val="ＭＳ ゴシック"/>
        <family val="3"/>
        <charset val="128"/>
      </rPr>
      <t>011-888-2310
(011-888-2311)</t>
    </r>
  </si>
  <si>
    <r>
      <rPr>
        <sz val="9"/>
        <color rgb="FF000000"/>
        <rFont val="ＭＳ Ｐゴシック"/>
        <family val="3"/>
        <charset val="128"/>
      </rPr>
      <t>( 訪看10 )第    315 号</t>
    </r>
  </si>
  <si>
    <r>
      <rPr>
        <sz val="9"/>
        <color rgb="FF000000"/>
        <rFont val="ＭＳ Ｐゴシック"/>
        <family val="3"/>
        <charset val="128"/>
      </rPr>
      <t>令和 3年 8月 1日</t>
    </r>
  </si>
  <si>
    <t>268</t>
  </si>
  <si>
    <t>05,9114,5</t>
  </si>
  <si>
    <r>
      <rPr>
        <sz val="9"/>
        <color rgb="FF000000"/>
        <rFont val="ＭＳ ゴシック"/>
        <family val="3"/>
        <charset val="128"/>
      </rPr>
      <t>株式会社アイケア北海道
訪問看護ステーションアイケア北海道</t>
    </r>
  </si>
  <si>
    <r>
      <rPr>
        <sz val="9"/>
        <color rgb="FF000000"/>
        <rFont val="ＭＳ ゴシック"/>
        <family val="3"/>
        <charset val="128"/>
      </rPr>
      <t>〒004－0812
札幌市清田区美しが丘二条３丁目３－２</t>
    </r>
  </si>
  <si>
    <r>
      <rPr>
        <sz val="9"/>
        <color rgb="FF000000"/>
        <rFont val="ＭＳ ゴシック"/>
        <family val="3"/>
        <charset val="128"/>
      </rPr>
      <t>011-887-6218
(011-887-6219)</t>
    </r>
  </si>
  <si>
    <r>
      <rPr>
        <sz val="9"/>
        <color rgb="FF000000"/>
        <rFont val="ＭＳ Ｐゴシック"/>
        <family val="3"/>
        <charset val="128"/>
      </rPr>
      <t>( 訪看10 )第    324 号
( 訪看23 )第    568 号
( 訪看25 )第    652 号
( 訪看27 )第    154 号
( 訪看28 )第     85 号</t>
    </r>
  </si>
  <si>
    <r>
      <rPr>
        <sz val="9"/>
        <color rgb="FF000000"/>
        <rFont val="ＭＳ Ｐゴシック"/>
        <family val="3"/>
        <charset val="128"/>
      </rPr>
      <t>令和 3年 2月 1日
令和 3年 2月 1日
令和 3年 2月 1日
平成30年10月 1日
平成30年10月 1日</t>
    </r>
  </si>
  <si>
    <t>269</t>
  </si>
  <si>
    <t>05,9116,0</t>
  </si>
  <si>
    <r>
      <rPr>
        <sz val="9"/>
        <color rgb="FF000000"/>
        <rFont val="ＭＳ ゴシック"/>
        <family val="3"/>
        <charset val="128"/>
      </rPr>
      <t>株式会社ｔｗｏ．ｓｅｖｅｎ
リボン訪問看護ステーション平岸</t>
    </r>
  </si>
  <si>
    <r>
      <rPr>
        <sz val="9"/>
        <color rgb="FF000000"/>
        <rFont val="ＭＳ ゴシック"/>
        <family val="3"/>
        <charset val="128"/>
      </rPr>
      <t>〒062－0933
札幌市豊平区平岸三条１２丁目５－７　２０４号</t>
    </r>
  </si>
  <si>
    <r>
      <rPr>
        <sz val="9"/>
        <color rgb="FF000000"/>
        <rFont val="ＭＳ ゴシック"/>
        <family val="3"/>
        <charset val="128"/>
      </rPr>
      <t>011-814-5527
(011-814-0027)</t>
    </r>
  </si>
  <si>
    <r>
      <rPr>
        <sz val="9"/>
        <color rgb="FF000000"/>
        <rFont val="ＭＳ Ｐゴシック"/>
        <family val="3"/>
        <charset val="128"/>
      </rPr>
      <t>( 訪看10 )第    431 号
( 訪看23 )第    576 号
( 訪看25 )第    660 号</t>
    </r>
  </si>
  <si>
    <r>
      <rPr>
        <sz val="9"/>
        <color rgb="FF000000"/>
        <rFont val="ＭＳ Ｐゴシック"/>
        <family val="3"/>
        <charset val="128"/>
      </rPr>
      <t>令和 2年12月 1日
平成31年 2月 1日
平成31年 2月 1日</t>
    </r>
  </si>
  <si>
    <t>270</t>
  </si>
  <si>
    <t>05,9118,6</t>
  </si>
  <si>
    <r>
      <rPr>
        <sz val="9"/>
        <color rgb="FF000000"/>
        <rFont val="ＭＳ ゴシック"/>
        <family val="3"/>
        <charset val="128"/>
      </rPr>
      <t>イリス株式会社
訪問看護ステーションあやめ</t>
    </r>
  </si>
  <si>
    <r>
      <rPr>
        <sz val="9"/>
        <color rgb="FF000000"/>
        <rFont val="ＭＳ ゴシック"/>
        <family val="3"/>
        <charset val="128"/>
      </rPr>
      <t>〒005－0021
札幌市南区真駒内本町５丁目１番８号第５ナベビル２階</t>
    </r>
  </si>
  <si>
    <r>
      <rPr>
        <sz val="9"/>
        <color rgb="FF000000"/>
        <rFont val="ＭＳ ゴシック"/>
        <family val="3"/>
        <charset val="128"/>
      </rPr>
      <t>080-6085-4966
(011-582-0621)</t>
    </r>
  </si>
  <si>
    <r>
      <rPr>
        <sz val="9"/>
        <color rgb="FF000000"/>
        <rFont val="ＭＳ Ｐゴシック"/>
        <family val="3"/>
        <charset val="128"/>
      </rPr>
      <t>( 訪看23 )第    577 号
( 訪看25 )第    661 号</t>
    </r>
  </si>
  <si>
    <r>
      <rPr>
        <sz val="9"/>
        <color rgb="FF000000"/>
        <rFont val="ＭＳ Ｐゴシック"/>
        <family val="3"/>
        <charset val="128"/>
      </rPr>
      <t>平成31年 1月 1日
平成31年 1月 1日</t>
    </r>
  </si>
  <si>
    <t>271</t>
  </si>
  <si>
    <t>05,9119,4</t>
  </si>
  <si>
    <r>
      <rPr>
        <sz val="9"/>
        <color rgb="FF000000"/>
        <rFont val="ＭＳ ゴシック"/>
        <family val="3"/>
        <charset val="128"/>
      </rPr>
      <t>医療法人徳洲会
医療法人徳洲会　札幌徳洲会訪問看護ステーション</t>
    </r>
  </si>
  <si>
    <r>
      <rPr>
        <sz val="9"/>
        <color rgb="FF000000"/>
        <rFont val="ＭＳ ゴシック"/>
        <family val="3"/>
        <charset val="128"/>
      </rPr>
      <t>〒004－0041
札幌市厚別区大谷地東１丁目１番１号</t>
    </r>
  </si>
  <si>
    <r>
      <rPr>
        <sz val="9"/>
        <color rgb="FF000000"/>
        <rFont val="ＭＳ ゴシック"/>
        <family val="3"/>
        <charset val="128"/>
      </rPr>
      <t>011-890-1110
(011-896-2202)</t>
    </r>
  </si>
  <si>
    <r>
      <rPr>
        <sz val="9"/>
        <color rgb="FF000000"/>
        <rFont val="ＭＳ Ｐゴシック"/>
        <family val="3"/>
        <charset val="128"/>
      </rPr>
      <t>( 訪看23 )第    614 号
( 訪看25 )第    688 号</t>
    </r>
  </si>
  <si>
    <r>
      <rPr>
        <sz val="9"/>
        <color rgb="FF000000"/>
        <rFont val="ＭＳ Ｐゴシック"/>
        <family val="3"/>
        <charset val="128"/>
      </rPr>
      <t>令和元年 7月 1日
令和元年 7月 1日</t>
    </r>
  </si>
  <si>
    <t>272</t>
  </si>
  <si>
    <t>05,9122,8</t>
  </si>
  <si>
    <r>
      <rPr>
        <sz val="9"/>
        <color rgb="FF000000"/>
        <rFont val="ＭＳ ゴシック"/>
        <family val="3"/>
        <charset val="128"/>
      </rPr>
      <t>合同会社まるわ
訪問看護　パークウェル</t>
    </r>
  </si>
  <si>
    <r>
      <rPr>
        <sz val="9"/>
        <color rgb="FF000000"/>
        <rFont val="ＭＳ ゴシック"/>
        <family val="3"/>
        <charset val="128"/>
      </rPr>
      <t>〒062－0932
札幌市豊平区平岸二条１丁目７－６　パークウェル学園前</t>
    </r>
  </si>
  <si>
    <r>
      <rPr>
        <sz val="9"/>
        <color rgb="FF000000"/>
        <rFont val="ＭＳ ゴシック"/>
        <family val="3"/>
        <charset val="128"/>
      </rPr>
      <t>011-376-1713
(011-312-3266)</t>
    </r>
  </si>
  <si>
    <r>
      <rPr>
        <sz val="9"/>
        <color rgb="FF000000"/>
        <rFont val="ＭＳ Ｐゴシック"/>
        <family val="3"/>
        <charset val="128"/>
      </rPr>
      <t>( 訪看10 )第    555 号
( 訪看23 )第    607 号
( 訪看25 )第    681 号</t>
    </r>
  </si>
  <si>
    <r>
      <rPr>
        <sz val="9"/>
        <color rgb="FF000000"/>
        <rFont val="ＭＳ Ｐゴシック"/>
        <family val="3"/>
        <charset val="128"/>
      </rPr>
      <t>令和 5年 3月 1日
令和元年 6月 1日
令和元年 6月 1日</t>
    </r>
  </si>
  <si>
    <t>273</t>
  </si>
  <si>
    <t>05,9123,6</t>
  </si>
  <si>
    <r>
      <rPr>
        <sz val="9"/>
        <color rgb="FF000000"/>
        <rFont val="ＭＳ ゴシック"/>
        <family val="3"/>
        <charset val="128"/>
      </rPr>
      <t>株式会社はこぶね
訪問看護ステーション　ワッカ</t>
    </r>
  </si>
  <si>
    <r>
      <rPr>
        <sz val="9"/>
        <color rgb="FF000000"/>
        <rFont val="ＭＳ ゴシック"/>
        <family val="3"/>
        <charset val="128"/>
      </rPr>
      <t>〒004－0863
札幌市清田区北野三条２丁目１１番１５号</t>
    </r>
  </si>
  <si>
    <r>
      <rPr>
        <sz val="9"/>
        <color rgb="FF000000"/>
        <rFont val="ＭＳ ゴシック"/>
        <family val="3"/>
        <charset val="128"/>
      </rPr>
      <t>011-876-9670
(011-876-9645)</t>
    </r>
  </si>
  <si>
    <r>
      <rPr>
        <sz val="9"/>
        <color rgb="FF000000"/>
        <rFont val="ＭＳ Ｐゴシック"/>
        <family val="3"/>
        <charset val="128"/>
      </rPr>
      <t>( 訪看23 )第    613 号
( 訪看25 )第    687 号</t>
    </r>
  </si>
  <si>
    <t>274</t>
  </si>
  <si>
    <t>05,9124,4</t>
  </si>
  <si>
    <r>
      <rPr>
        <sz val="9"/>
        <color rgb="FF000000"/>
        <rFont val="ＭＳ ゴシック"/>
        <family val="3"/>
        <charset val="128"/>
      </rPr>
      <t>ノーザリーライフケア株式会社
アオハル訪問看護ステーション</t>
    </r>
  </si>
  <si>
    <r>
      <rPr>
        <sz val="9"/>
        <color rgb="FF000000"/>
        <rFont val="ＭＳ ゴシック"/>
        <family val="3"/>
        <charset val="128"/>
      </rPr>
      <t>〒004－0065
札幌市厚別区厚別西五条2丁目18-22</t>
    </r>
  </si>
  <si>
    <r>
      <rPr>
        <sz val="9"/>
        <color rgb="FF000000"/>
        <rFont val="ＭＳ ゴシック"/>
        <family val="3"/>
        <charset val="128"/>
      </rPr>
      <t>011-890-5300
(011-890-5305)</t>
    </r>
  </si>
  <si>
    <r>
      <rPr>
        <sz val="9"/>
        <color rgb="FF000000"/>
        <rFont val="ＭＳ Ｐゴシック"/>
        <family val="3"/>
        <charset val="128"/>
      </rPr>
      <t>( 訪看23 )第    611 号
( 訪看25 )第    685 号</t>
    </r>
  </si>
  <si>
    <t>275</t>
  </si>
  <si>
    <t>05,9126,9</t>
  </si>
  <si>
    <r>
      <rPr>
        <sz val="9"/>
        <color rgb="FF000000"/>
        <rFont val="ＭＳ ゴシック"/>
        <family val="3"/>
        <charset val="128"/>
      </rPr>
      <t>医療法人徳洲会
医療法人徳洲会　緩和ケア訪問看護ステーション札幌</t>
    </r>
  </si>
  <si>
    <r>
      <rPr>
        <sz val="9"/>
        <color rgb="FF000000"/>
        <rFont val="ＭＳ ゴシック"/>
        <family val="3"/>
        <charset val="128"/>
      </rPr>
      <t>〒004－0875
札幌市清田区平岡五条１丁目５番１０号</t>
    </r>
  </si>
  <si>
    <r>
      <rPr>
        <sz val="9"/>
        <color rgb="FF000000"/>
        <rFont val="ＭＳ ゴシック"/>
        <family val="3"/>
        <charset val="128"/>
      </rPr>
      <t>011-807-8207
(011-807-8208)</t>
    </r>
  </si>
  <si>
    <r>
      <rPr>
        <sz val="9"/>
        <color rgb="FF000000"/>
        <rFont val="ＭＳ Ｐゴシック"/>
        <family val="3"/>
        <charset val="128"/>
      </rPr>
      <t>( 訪看23 )第    621 号
( 訪看25 )第    695 号
( 訪看26 )第     29 号
( 訪看29 )第     20 号
( 訪看31 )第     12 号
( 訪看32 )第      8 号</t>
    </r>
  </si>
  <si>
    <r>
      <rPr>
        <sz val="9"/>
        <color rgb="FF000000"/>
        <rFont val="ＭＳ Ｐゴシック"/>
        <family val="3"/>
        <charset val="128"/>
      </rPr>
      <t>令和元年 9月 1日
令和元年 9月 1日
令和元年 9月 1日
令和 4年10月 1日
令和 2年10月 1日
令和 4年 4月 1日</t>
    </r>
  </si>
  <si>
    <t>276</t>
  </si>
  <si>
    <t>05,9127,7</t>
  </si>
  <si>
    <r>
      <rPr>
        <sz val="9"/>
        <color rgb="FF000000"/>
        <rFont val="ＭＳ ゴシック"/>
        <family val="3"/>
        <charset val="128"/>
      </rPr>
      <t>株式会社　フェザーイノベーション
スカイ訪問看護ステーション</t>
    </r>
  </si>
  <si>
    <r>
      <rPr>
        <sz val="9"/>
        <color rgb="FF000000"/>
        <rFont val="ＭＳ ゴシック"/>
        <family val="3"/>
        <charset val="128"/>
      </rPr>
      <t>〒003－0021
札幌市白石区栄通２１丁目２１－２４ベアーズⅡ３０２</t>
    </r>
  </si>
  <si>
    <r>
      <rPr>
        <sz val="9"/>
        <color rgb="FF000000"/>
        <rFont val="ＭＳ ゴシック"/>
        <family val="3"/>
        <charset val="128"/>
      </rPr>
      <t xml:space="preserve">090-1523-4850
</t>
    </r>
  </si>
  <si>
    <r>
      <rPr>
        <sz val="9"/>
        <color rgb="FF000000"/>
        <rFont val="ＭＳ Ｐゴシック"/>
        <family val="3"/>
        <charset val="128"/>
      </rPr>
      <t>( 訪看10 )第    413 号
( 訪看23 )第    714 号
( 訪看25 )第    787 号
( 訪看27 )第    229 号</t>
    </r>
  </si>
  <si>
    <r>
      <rPr>
        <sz val="9"/>
        <color rgb="FF000000"/>
        <rFont val="ＭＳ Ｐゴシック"/>
        <family val="3"/>
        <charset val="128"/>
      </rPr>
      <t>令和 4年 1月 1日
令和 3年 4月 1日
令和 3年 4月 1日
令和 3年11月 1日</t>
    </r>
  </si>
  <si>
    <t>277</t>
  </si>
  <si>
    <t>05,9128,5</t>
  </si>
  <si>
    <r>
      <rPr>
        <sz val="9"/>
        <color rgb="FF000000"/>
        <rFont val="ＭＳ ゴシック"/>
        <family val="3"/>
        <charset val="128"/>
      </rPr>
      <t>株式会社みなづき
訪問看護ステーション　みなづき</t>
    </r>
  </si>
  <si>
    <r>
      <rPr>
        <sz val="9"/>
        <color rgb="FF000000"/>
        <rFont val="ＭＳ ゴシック"/>
        <family val="3"/>
        <charset val="128"/>
      </rPr>
      <t>〒007－0808
札幌市東区東苗穂八条２丁目１３番８号みなづきホーム東苗穂館</t>
    </r>
  </si>
  <si>
    <r>
      <rPr>
        <sz val="9"/>
        <color rgb="FF000000"/>
        <rFont val="ＭＳ ゴシック"/>
        <family val="3"/>
        <charset val="128"/>
      </rPr>
      <t>011-598-1470
(011-598-1471)</t>
    </r>
  </si>
  <si>
    <r>
      <rPr>
        <sz val="9"/>
        <color rgb="FF000000"/>
        <rFont val="ＭＳ Ｐゴシック"/>
        <family val="3"/>
        <charset val="128"/>
      </rPr>
      <t>( 訪看23 )第    680 号
( 訪看25 )第    752 号</t>
    </r>
  </si>
  <si>
    <r>
      <rPr>
        <sz val="9"/>
        <color rgb="FF000000"/>
        <rFont val="ＭＳ Ｐゴシック"/>
        <family val="3"/>
        <charset val="128"/>
      </rPr>
      <t>令和 2年 7月 1日
令和 2年 7月 1日</t>
    </r>
  </si>
  <si>
    <t>278</t>
  </si>
  <si>
    <t>05,9129,3</t>
  </si>
  <si>
    <r>
      <rPr>
        <sz val="9"/>
        <color rgb="FF000000"/>
        <rFont val="ＭＳ ゴシック"/>
        <family val="3"/>
        <charset val="128"/>
      </rPr>
      <t>株式会社ＣＨＯＵＥＴＴＥ
訪問看護ステーション　シュエット</t>
    </r>
  </si>
  <si>
    <r>
      <rPr>
        <sz val="9"/>
        <color rgb="FF000000"/>
        <rFont val="ＭＳ ゴシック"/>
        <family val="3"/>
        <charset val="128"/>
      </rPr>
      <t>〒003－0021
札幌市白石区栄通１８丁目５－４５ライブビル３０２号</t>
    </r>
  </si>
  <si>
    <r>
      <rPr>
        <sz val="9"/>
        <color rgb="FF000000"/>
        <rFont val="ＭＳ ゴシック"/>
        <family val="3"/>
        <charset val="128"/>
      </rPr>
      <t>011-856-6502
(011-856-0703)</t>
    </r>
  </si>
  <si>
    <r>
      <rPr>
        <sz val="9"/>
        <color rgb="FF000000"/>
        <rFont val="ＭＳ Ｐゴシック"/>
        <family val="3"/>
        <charset val="128"/>
      </rPr>
      <t>( 訪看10 )第    450 号
( 訪看23 )第    651 号
( 訪看25 )第    725 号
( 訪看27 )第    197 号
( 訪看28 )第    119 号</t>
    </r>
  </si>
  <si>
    <r>
      <rPr>
        <sz val="9"/>
        <color rgb="FF000000"/>
        <rFont val="ＭＳ Ｐゴシック"/>
        <family val="3"/>
        <charset val="128"/>
      </rPr>
      <t>令和 4年 1月 1日
令和 2年 4月 1日
令和 2年 4月 1日
令和 2年12月 1日
令和 2年12月 1日</t>
    </r>
  </si>
  <si>
    <t>279</t>
  </si>
  <si>
    <t>05,9130,1</t>
  </si>
  <si>
    <r>
      <rPr>
        <sz val="9"/>
        <color rgb="FF000000"/>
        <rFont val="ＭＳ ゴシック"/>
        <family val="3"/>
        <charset val="128"/>
      </rPr>
      <t>株式会社小春日和
訪問看護ステーション春の詩</t>
    </r>
  </si>
  <si>
    <r>
      <rPr>
        <sz val="9"/>
        <color rgb="FF000000"/>
        <rFont val="ＭＳ ゴシック"/>
        <family val="3"/>
        <charset val="128"/>
      </rPr>
      <t>〒004－0867
札幌市清田区北野七条４丁目１１番２２号北野イーストビル　３Ｆ</t>
    </r>
  </si>
  <si>
    <r>
      <rPr>
        <sz val="9"/>
        <color rgb="FF000000"/>
        <rFont val="ＭＳ ゴシック"/>
        <family val="3"/>
        <charset val="128"/>
      </rPr>
      <t>011-887-7285
(011-887-7286)</t>
    </r>
  </si>
  <si>
    <r>
      <rPr>
        <sz val="9"/>
        <color rgb="FF000000"/>
        <rFont val="ＭＳ Ｐゴシック"/>
        <family val="3"/>
        <charset val="128"/>
      </rPr>
      <t>( 訪看10 )第    415 号
( 訪看23 )第    649 号
( 訪看25 )第    723 号
( 訪看27 )第    178 号
( 訪看28 )第    105 号</t>
    </r>
  </si>
  <si>
    <r>
      <rPr>
        <sz val="9"/>
        <color rgb="FF000000"/>
        <rFont val="ＭＳ Ｐゴシック"/>
        <family val="3"/>
        <charset val="128"/>
      </rPr>
      <t>令和 3年 2月 1日
令和 2年 4月 1日
令和 2年 4月 1日
令和 2年 4月 1日
令和 2年 4月 1日</t>
    </r>
  </si>
  <si>
    <t>280</t>
  </si>
  <si>
    <t>05,9131,9</t>
  </si>
  <si>
    <r>
      <rPr>
        <sz val="9"/>
        <color rgb="FF000000"/>
        <rFont val="ＭＳ ゴシック"/>
        <family val="3"/>
        <charset val="128"/>
      </rPr>
      <t>株式会社つどい
訪問看護ステーション　つどい</t>
    </r>
  </si>
  <si>
    <r>
      <rPr>
        <sz val="9"/>
        <color rgb="FF000000"/>
        <rFont val="ＭＳ ゴシック"/>
        <family val="3"/>
        <charset val="128"/>
      </rPr>
      <t>〒003－0005
札幌市白石区東札幌五条１丁目１－１札幌市産業振興センター　３階</t>
    </r>
  </si>
  <si>
    <r>
      <rPr>
        <sz val="9"/>
        <color rgb="FF000000"/>
        <rFont val="ＭＳ ゴシック"/>
        <family val="3"/>
        <charset val="128"/>
      </rPr>
      <t>011-867-0087
(011-867-0126)</t>
    </r>
  </si>
  <si>
    <r>
      <rPr>
        <sz val="9"/>
        <color rgb="FF000000"/>
        <rFont val="ＭＳ Ｐゴシック"/>
        <family val="3"/>
        <charset val="128"/>
      </rPr>
      <t>( 訪看10 )第    410 号
( 訪看23 )第    643 号
( 訪看25 )第    717 号
( 訪看27 )第    228 号</t>
    </r>
  </si>
  <si>
    <r>
      <rPr>
        <sz val="9"/>
        <color rgb="FF000000"/>
        <rFont val="ＭＳ Ｐゴシック"/>
        <family val="3"/>
        <charset val="128"/>
      </rPr>
      <t>令和 3年 8月 1日
令和 4年 1月 1日
令和 2年 2月 1日
令和 3年11月 1日</t>
    </r>
  </si>
  <si>
    <t>281</t>
  </si>
  <si>
    <t>05,9133,5</t>
  </si>
  <si>
    <r>
      <rPr>
        <sz val="9"/>
        <color rgb="FF000000"/>
        <rFont val="ＭＳ ゴシック"/>
        <family val="3"/>
        <charset val="128"/>
      </rPr>
      <t>株式会社シーユーシー・ホスピス
看護クラーク札幌厚別</t>
    </r>
  </si>
  <si>
    <r>
      <rPr>
        <sz val="9"/>
        <color rgb="FF000000"/>
        <rFont val="ＭＳ ゴシック"/>
        <family val="3"/>
        <charset val="128"/>
      </rPr>
      <t>〒004－0064
札幌市厚別区厚別西四条２丁目１２番２１号</t>
    </r>
  </si>
  <si>
    <r>
      <rPr>
        <sz val="9"/>
        <color rgb="FF000000"/>
        <rFont val="ＭＳ ゴシック"/>
        <family val="3"/>
        <charset val="128"/>
      </rPr>
      <t>011-801-8220
(011-801-8221)</t>
    </r>
  </si>
  <si>
    <r>
      <rPr>
        <sz val="9"/>
        <color rgb="FF000000"/>
        <rFont val="ＭＳ Ｐゴシック"/>
        <family val="3"/>
        <charset val="128"/>
      </rPr>
      <t>( 訪看23 )第    655 号
( 訪看25 )第    729 号</t>
    </r>
  </si>
  <si>
    <t>282</t>
  </si>
  <si>
    <t>05,9134,3</t>
  </si>
  <si>
    <r>
      <rPr>
        <sz val="9"/>
        <color rgb="FF000000"/>
        <rFont val="ＭＳ ゴシック"/>
        <family val="3"/>
        <charset val="128"/>
      </rPr>
      <t>株式会社創生事業団
グッドタイム訪問看護ステーション・白石中央</t>
    </r>
  </si>
  <si>
    <r>
      <rPr>
        <sz val="9"/>
        <color rgb="FF000000"/>
        <rFont val="ＭＳ ゴシック"/>
        <family val="3"/>
        <charset val="128"/>
      </rPr>
      <t>〒003－0012
札幌市白石区中央二条６丁目９番１６号</t>
    </r>
  </si>
  <si>
    <r>
      <rPr>
        <sz val="9"/>
        <color rgb="FF000000"/>
        <rFont val="ＭＳ ゴシック"/>
        <family val="3"/>
        <charset val="128"/>
      </rPr>
      <t>011-896-0294
(011-896-0298)</t>
    </r>
  </si>
  <si>
    <r>
      <rPr>
        <sz val="9"/>
        <color rgb="FF000000"/>
        <rFont val="ＭＳ Ｐゴシック"/>
        <family val="3"/>
        <charset val="128"/>
      </rPr>
      <t>( 訪看10 )第    429 号
( 訪看23 )第    678 号
( 訪看25 )第    750 号</t>
    </r>
  </si>
  <si>
    <r>
      <rPr>
        <sz val="9"/>
        <color rgb="FF000000"/>
        <rFont val="ＭＳ Ｐゴシック"/>
        <family val="3"/>
        <charset val="128"/>
      </rPr>
      <t>令和 2年 9月 1日
令和 2年 6月 1日
令和 2年 6月 1日</t>
    </r>
  </si>
  <si>
    <t>283</t>
  </si>
  <si>
    <t>05,9137,6</t>
  </si>
  <si>
    <r>
      <rPr>
        <sz val="9"/>
        <color rgb="FF000000"/>
        <rFont val="ＭＳ ゴシック"/>
        <family val="3"/>
        <charset val="128"/>
      </rPr>
      <t>株式会社Ｃ．Ｓ．Ｅ
看護ステーションあいりす</t>
    </r>
  </si>
  <si>
    <r>
      <rPr>
        <sz val="9"/>
        <color rgb="FF000000"/>
        <rFont val="ＭＳ ゴシック"/>
        <family val="3"/>
        <charset val="128"/>
      </rPr>
      <t>〒003－0832
札幌市白石区北郷二条２丁目２－３６ハイツシャルマン１０５号</t>
    </r>
  </si>
  <si>
    <r>
      <rPr>
        <sz val="9"/>
        <color rgb="FF000000"/>
        <rFont val="ＭＳ ゴシック"/>
        <family val="3"/>
        <charset val="128"/>
      </rPr>
      <t>011-827-7466
(011-827-7465)</t>
    </r>
  </si>
  <si>
    <r>
      <rPr>
        <sz val="9"/>
        <color rgb="FF000000"/>
        <rFont val="ＭＳ Ｐゴシック"/>
        <family val="3"/>
        <charset val="128"/>
      </rPr>
      <t>( 訪看10 )第    494 号</t>
    </r>
  </si>
  <si>
    <r>
      <rPr>
        <sz val="9"/>
        <color rgb="FF000000"/>
        <rFont val="ＭＳ Ｐゴシック"/>
        <family val="3"/>
        <charset val="128"/>
      </rPr>
      <t>令和 3年12月 1日</t>
    </r>
  </si>
  <si>
    <t>284</t>
  </si>
  <si>
    <t>05,9139,2</t>
  </si>
  <si>
    <r>
      <rPr>
        <sz val="9"/>
        <color rgb="FF000000"/>
        <rFont val="ＭＳ ゴシック"/>
        <family val="3"/>
        <charset val="128"/>
      </rPr>
      <t>株式会社リビングプラットフォームケア
ライブラリ札幌白石訪問看護ステーション</t>
    </r>
  </si>
  <si>
    <r>
      <rPr>
        <sz val="9"/>
        <color rgb="FF000000"/>
        <rFont val="ＭＳ ゴシック"/>
        <family val="3"/>
        <charset val="128"/>
      </rPr>
      <t>〒003－0833
札幌市白石区北郷三条１丁目１番１８号ライブラリ白石はな壱号館</t>
    </r>
  </si>
  <si>
    <r>
      <rPr>
        <sz val="9"/>
        <color rgb="FF000000"/>
        <rFont val="ＭＳ ゴシック"/>
        <family val="3"/>
        <charset val="128"/>
      </rPr>
      <t>011-872-4341
(011-879-8772)</t>
    </r>
  </si>
  <si>
    <r>
      <rPr>
        <sz val="9"/>
        <color rgb="FF000000"/>
        <rFont val="ＭＳ Ｐゴシック"/>
        <family val="3"/>
        <charset val="128"/>
      </rPr>
      <t>( 訪看23 )第    709 号
( 訪看25 )第    782 号</t>
    </r>
  </si>
  <si>
    <r>
      <rPr>
        <sz val="9"/>
        <color rgb="FF000000"/>
        <rFont val="ＭＳ Ｐゴシック"/>
        <family val="3"/>
        <charset val="128"/>
      </rPr>
      <t>令和 3年 2月 1日
令和 3年 2月 1日</t>
    </r>
  </si>
  <si>
    <t>285</t>
  </si>
  <si>
    <t>05,9140,0</t>
  </si>
  <si>
    <r>
      <rPr>
        <sz val="9"/>
        <color rgb="FF000000"/>
        <rFont val="ＭＳ ゴシック"/>
        <family val="3"/>
        <charset val="128"/>
      </rPr>
      <t>ＴＣＳ　Ｍｅｄｉｃａｌｉｚｅ株式会社
ライフケアＳＭＢ訪問看護ステーション札幌</t>
    </r>
  </si>
  <si>
    <r>
      <rPr>
        <sz val="9"/>
        <color rgb="FF000000"/>
        <rFont val="ＭＳ ゴシック"/>
        <family val="3"/>
        <charset val="128"/>
      </rPr>
      <t>〒062－0020
札幌市豊平区月寒中央通７丁目６－２０ＪＡ月寒中央ビル２階</t>
    </r>
  </si>
  <si>
    <r>
      <rPr>
        <sz val="9"/>
        <color rgb="FF000000"/>
        <rFont val="ＭＳ ゴシック"/>
        <family val="3"/>
        <charset val="128"/>
      </rPr>
      <t>011-826-4900
(011-856-9574)</t>
    </r>
  </si>
  <si>
    <r>
      <rPr>
        <sz val="9"/>
        <color rgb="FF000000"/>
        <rFont val="ＭＳ Ｐゴシック"/>
        <family val="3"/>
        <charset val="128"/>
      </rPr>
      <t>( 訪看10 )第    440 号
( 訪看23 )第    693 号
( 訪看25 )第    765 号
( 訪看27 )第    191 号
( 訪看28 )第    116 号</t>
    </r>
  </si>
  <si>
    <r>
      <rPr>
        <sz val="9"/>
        <color rgb="FF000000"/>
        <rFont val="ＭＳ Ｐゴシック"/>
        <family val="3"/>
        <charset val="128"/>
      </rPr>
      <t>令和 2年10月 1日
令和 2年10月 1日
令和 2年10月 1日
令和 2年10月 1日
令和 2年10月 1日</t>
    </r>
  </si>
  <si>
    <t>286</t>
  </si>
  <si>
    <t>05,9141,8</t>
  </si>
  <si>
    <r>
      <rPr>
        <sz val="9"/>
        <color rgb="FF000000"/>
        <rFont val="ＭＳ ゴシック"/>
        <family val="3"/>
        <charset val="128"/>
      </rPr>
      <t>株式会社ケアライズ
訪問看護ステーション　ケアライズ</t>
    </r>
  </si>
  <si>
    <r>
      <rPr>
        <sz val="9"/>
        <color rgb="FF000000"/>
        <rFont val="ＭＳ ゴシック"/>
        <family val="3"/>
        <charset val="128"/>
      </rPr>
      <t>〒003－0022
札幌市白石区南郷通２１丁目南５－３９南郷２１メディカルビル１Ｆ</t>
    </r>
  </si>
  <si>
    <r>
      <rPr>
        <sz val="9"/>
        <color rgb="FF000000"/>
        <rFont val="ＭＳ ゴシック"/>
        <family val="3"/>
        <charset val="128"/>
      </rPr>
      <t>011-827-6636
(011-827-6637)</t>
    </r>
  </si>
  <si>
    <r>
      <rPr>
        <sz val="9"/>
        <color rgb="FF000000"/>
        <rFont val="ＭＳ Ｐゴシック"/>
        <family val="3"/>
        <charset val="128"/>
      </rPr>
      <t>( 訪看10 )第    446 号
( 訪看23 )第    700 号
( 訪看25 )第    772 号
( 訪看27 )第    195 号
( 訪看28 )第    118 号</t>
    </r>
  </si>
  <si>
    <r>
      <rPr>
        <sz val="9"/>
        <color rgb="FF000000"/>
        <rFont val="ＭＳ Ｐゴシック"/>
        <family val="3"/>
        <charset val="128"/>
      </rPr>
      <t>令和 3年10月 1日
令和 2年11月 1日
令和 2年11月 1日
令和 2年11月 1日
令和 2年11月 1日</t>
    </r>
  </si>
  <si>
    <t>287</t>
  </si>
  <si>
    <t>05,9142,6</t>
  </si>
  <si>
    <r>
      <rPr>
        <sz val="9"/>
        <color rgb="FF000000"/>
        <rFont val="ＭＳ ゴシック"/>
        <family val="3"/>
        <charset val="128"/>
      </rPr>
      <t>社会医療法人交雄会メディカル
訪問看護ステーション風鈴</t>
    </r>
  </si>
  <si>
    <r>
      <rPr>
        <sz val="9"/>
        <color rgb="FF000000"/>
        <rFont val="ＭＳ ゴシック"/>
        <family val="3"/>
        <charset val="128"/>
      </rPr>
      <t>〒004－0051
札幌市厚別区厚別中央一条６丁目２－５</t>
    </r>
  </si>
  <si>
    <r>
      <rPr>
        <sz val="9"/>
        <color rgb="FF000000"/>
        <rFont val="ＭＳ ゴシック"/>
        <family val="3"/>
        <charset val="128"/>
      </rPr>
      <t>011-351-3127
(011-351-3128)</t>
    </r>
  </si>
  <si>
    <r>
      <rPr>
        <sz val="9"/>
        <color rgb="FF000000"/>
        <rFont val="ＭＳ Ｐゴシック"/>
        <family val="3"/>
        <charset val="128"/>
      </rPr>
      <t>( 訪看10 )第    532 号
( 訪看23 )第    701 号
( 訪看25 )第    773 号</t>
    </r>
  </si>
  <si>
    <r>
      <rPr>
        <sz val="9"/>
        <color rgb="FF000000"/>
        <rFont val="ＭＳ Ｐゴシック"/>
        <family val="3"/>
        <charset val="128"/>
      </rPr>
      <t>令和 4年10月 1日
令和 2年11月 1日
令和 2年11月 1日</t>
    </r>
  </si>
  <si>
    <t>288</t>
  </si>
  <si>
    <t>05,9143,4</t>
  </si>
  <si>
    <r>
      <rPr>
        <sz val="9"/>
        <color rgb="FF000000"/>
        <rFont val="ＭＳ ゴシック"/>
        <family val="3"/>
        <charset val="128"/>
      </rPr>
      <t>株式会社ドクターアイズ
朝日訪問看護ステーション　澄川</t>
    </r>
  </si>
  <si>
    <r>
      <rPr>
        <sz val="9"/>
        <color rgb="FF000000"/>
        <rFont val="ＭＳ ゴシック"/>
        <family val="3"/>
        <charset val="128"/>
      </rPr>
      <t>〒005－0004
札幌市南区澄川四条２丁目１７－１７</t>
    </r>
  </si>
  <si>
    <r>
      <rPr>
        <sz val="9"/>
        <color rgb="FF000000"/>
        <rFont val="ＭＳ ゴシック"/>
        <family val="3"/>
        <charset val="128"/>
      </rPr>
      <t>011-598-6608
(011-598-6621)</t>
    </r>
  </si>
  <si>
    <r>
      <rPr>
        <sz val="9"/>
        <color rgb="FF000000"/>
        <rFont val="ＭＳ Ｐゴシック"/>
        <family val="3"/>
        <charset val="128"/>
      </rPr>
      <t>( 訪看23 )第    704 号
( 訪看25 )第    777 号</t>
    </r>
  </si>
  <si>
    <r>
      <rPr>
        <sz val="9"/>
        <color rgb="FF000000"/>
        <rFont val="ＭＳ Ｐゴシック"/>
        <family val="3"/>
        <charset val="128"/>
      </rPr>
      <t>令和 2年12月 1日
令和 2年12月 1日</t>
    </r>
  </si>
  <si>
    <t>289</t>
  </si>
  <si>
    <t>05,9144,2</t>
  </si>
  <si>
    <r>
      <rPr>
        <sz val="9"/>
        <color rgb="FF000000"/>
        <rFont val="ＭＳ ゴシック"/>
        <family val="3"/>
        <charset val="128"/>
      </rPr>
      <t>株式会社Ｗ’ｓ
訪問看護ステーションはっぴーらいふ</t>
    </r>
  </si>
  <si>
    <r>
      <rPr>
        <sz val="9"/>
        <color rgb="FF000000"/>
        <rFont val="ＭＳ ゴシック"/>
        <family val="3"/>
        <charset val="128"/>
      </rPr>
      <t>〒004－0842
札幌市清田区清田二条１丁目１４番１７号</t>
    </r>
  </si>
  <si>
    <r>
      <rPr>
        <sz val="9"/>
        <color rgb="FF000000"/>
        <rFont val="ＭＳ ゴシック"/>
        <family val="3"/>
        <charset val="128"/>
      </rPr>
      <t xml:space="preserve">011-807-5961
</t>
    </r>
  </si>
  <si>
    <r>
      <rPr>
        <sz val="9"/>
        <color rgb="FF000000"/>
        <rFont val="ＭＳ Ｐゴシック"/>
        <family val="3"/>
        <charset val="128"/>
      </rPr>
      <t>( 訪看10 )第    529 号
( 訪看23 )第    755 号
( 訪看25 )第    829 号</t>
    </r>
  </si>
  <si>
    <r>
      <rPr>
        <sz val="9"/>
        <color rgb="FF000000"/>
        <rFont val="ＭＳ Ｐゴシック"/>
        <family val="3"/>
        <charset val="128"/>
      </rPr>
      <t>令和 4年 9月 1日
令和 3年11月 1日
令和 3年11月 1日</t>
    </r>
  </si>
  <si>
    <t>290</t>
  </si>
  <si>
    <t>05,9145,9</t>
  </si>
  <si>
    <r>
      <rPr>
        <sz val="9"/>
        <color rgb="FF000000"/>
        <rFont val="ＭＳ ゴシック"/>
        <family val="3"/>
        <charset val="128"/>
      </rPr>
      <t>株式会社元気な介護
訪問看護ステーション　リーフィール</t>
    </r>
  </si>
  <si>
    <r>
      <rPr>
        <sz val="9"/>
        <color rgb="FF000000"/>
        <rFont val="ＭＳ ゴシック"/>
        <family val="3"/>
        <charset val="128"/>
      </rPr>
      <t>〒062－0921
札幌市豊平区中の島一条７丁目１２－１</t>
    </r>
  </si>
  <si>
    <r>
      <rPr>
        <sz val="9"/>
        <color rgb="FF000000"/>
        <rFont val="ＭＳ ゴシック"/>
        <family val="3"/>
        <charset val="128"/>
      </rPr>
      <t>011-842-1000
(011-842-1002)</t>
    </r>
  </si>
  <si>
    <r>
      <rPr>
        <sz val="9"/>
        <color rgb="FF000000"/>
        <rFont val="ＭＳ Ｐゴシック"/>
        <family val="3"/>
        <charset val="128"/>
      </rPr>
      <t>( 訪看10 )第    457 号
( 訪看23 )第    708 号
( 訪看25 )第    781 号</t>
    </r>
  </si>
  <si>
    <r>
      <rPr>
        <sz val="9"/>
        <color rgb="FF000000"/>
        <rFont val="ＭＳ Ｐゴシック"/>
        <family val="3"/>
        <charset val="128"/>
      </rPr>
      <t>令和 3年 2月 1日
令和 3年 2月 1日
令和 3年 2月 1日</t>
    </r>
  </si>
  <si>
    <t>291</t>
  </si>
  <si>
    <t>05,9146,7</t>
  </si>
  <si>
    <r>
      <rPr>
        <sz val="9"/>
        <color rgb="FF000000"/>
        <rFont val="ＭＳ ゴシック"/>
        <family val="3"/>
        <charset val="128"/>
      </rPr>
      <t>合同会社樹
訪問看護リハビリステーション　樹</t>
    </r>
  </si>
  <si>
    <r>
      <rPr>
        <sz val="9"/>
        <color rgb="FF000000"/>
        <rFont val="ＭＳ ゴシック"/>
        <family val="3"/>
        <charset val="128"/>
      </rPr>
      <t>〒004－0033
札幌市厚別区上野幌三条４丁目９－６</t>
    </r>
  </si>
  <si>
    <r>
      <rPr>
        <sz val="9"/>
        <color rgb="FF000000"/>
        <rFont val="ＭＳ ゴシック"/>
        <family val="3"/>
        <charset val="128"/>
      </rPr>
      <t>011-807-5680
(011-807-5683)</t>
    </r>
  </si>
  <si>
    <r>
      <rPr>
        <sz val="9"/>
        <color rgb="FF000000"/>
        <rFont val="ＭＳ Ｐゴシック"/>
        <family val="3"/>
        <charset val="128"/>
      </rPr>
      <t>( 訪看10 )第    509 号
( 訪看23 )第    711 号
( 訪看25 )第    784 号</t>
    </r>
  </si>
  <si>
    <r>
      <rPr>
        <sz val="9"/>
        <color rgb="FF000000"/>
        <rFont val="ＭＳ Ｐゴシック"/>
        <family val="3"/>
        <charset val="128"/>
      </rPr>
      <t>令和 4年 4月 1日
令和 3年 2月 1日
令和 3年 2月 1日</t>
    </r>
  </si>
  <si>
    <t>292</t>
  </si>
  <si>
    <t>05,9147,5</t>
  </si>
  <si>
    <r>
      <rPr>
        <sz val="9"/>
        <color rgb="FF000000"/>
        <rFont val="ＭＳ ゴシック"/>
        <family val="3"/>
        <charset val="128"/>
      </rPr>
      <t>株式会社メディカルフェロー
訪問看護ステーション　リハポート</t>
    </r>
  </si>
  <si>
    <r>
      <rPr>
        <sz val="9"/>
        <color rgb="FF000000"/>
        <rFont val="ＭＳ ゴシック"/>
        <family val="3"/>
        <charset val="128"/>
      </rPr>
      <t>〒005－0841
札幌市南区石山一条８丁目１－３ＯＭレジデンス札幌石山２０２号室</t>
    </r>
  </si>
  <si>
    <r>
      <rPr>
        <sz val="9"/>
        <color rgb="FF000000"/>
        <rFont val="ＭＳ ゴシック"/>
        <family val="3"/>
        <charset val="128"/>
      </rPr>
      <t>011-592-2110
(011-592-2111)</t>
    </r>
  </si>
  <si>
    <r>
      <rPr>
        <sz val="9"/>
        <color rgb="FF000000"/>
        <rFont val="ＭＳ Ｐゴシック"/>
        <family val="3"/>
        <charset val="128"/>
      </rPr>
      <t>( 訪看23 )第    738 号
( 訪看25 )第    811 号</t>
    </r>
  </si>
  <si>
    <r>
      <rPr>
        <sz val="9"/>
        <color rgb="FF000000"/>
        <rFont val="ＭＳ Ｐゴシック"/>
        <family val="3"/>
        <charset val="128"/>
      </rPr>
      <t>令和 3年 7月 1日
令和 3年 7月 1日</t>
    </r>
  </si>
  <si>
    <t>293</t>
  </si>
  <si>
    <t>05,9148,3</t>
  </si>
  <si>
    <r>
      <rPr>
        <sz val="9"/>
        <color rgb="FF000000"/>
        <rFont val="ＭＳ ゴシック"/>
        <family val="3"/>
        <charset val="128"/>
      </rPr>
      <t>医療法人社団秀和会ファミリークリニックこころ
医療法人社団秀和会訪問看護ステーションこころ</t>
    </r>
  </si>
  <si>
    <r>
      <rPr>
        <sz val="9"/>
        <color rgb="FF000000"/>
        <rFont val="ＭＳ ゴシック"/>
        <family val="3"/>
        <charset val="128"/>
      </rPr>
      <t>〒004－0011
札幌市厚別区もみじ台東４丁目２番７号</t>
    </r>
  </si>
  <si>
    <r>
      <rPr>
        <sz val="9"/>
        <color rgb="FF000000"/>
        <rFont val="ＭＳ ゴシック"/>
        <family val="3"/>
        <charset val="128"/>
      </rPr>
      <t>011-802-8127
(011-802-7545)</t>
    </r>
  </si>
  <si>
    <r>
      <rPr>
        <sz val="9"/>
        <color rgb="FF000000"/>
        <rFont val="ＭＳ Ｐゴシック"/>
        <family val="3"/>
        <charset val="128"/>
      </rPr>
      <t>( 訪看10 )第    467 号
( 訪看23 )第    719 号
( 訪看25 )第    791 号
( 訪看27 )第    208 号
( 訪看28 )第    128 号</t>
    </r>
  </si>
  <si>
    <t>294</t>
  </si>
  <si>
    <t>05,9149,1</t>
  </si>
  <si>
    <r>
      <rPr>
        <sz val="9"/>
        <color rgb="FF000000"/>
        <rFont val="ＭＳ ゴシック"/>
        <family val="3"/>
        <charset val="128"/>
      </rPr>
      <t>ソフィアメディ株式会社
ソフィアメディ訪問看護ステーション豊平</t>
    </r>
  </si>
  <si>
    <r>
      <rPr>
        <sz val="9"/>
        <color rgb="FF000000"/>
        <rFont val="ＭＳ ゴシック"/>
        <family val="3"/>
        <charset val="128"/>
      </rPr>
      <t>〒062－0006
札幌市豊平区美園六条５丁目３－２３美園６５ＭＳ　１階</t>
    </r>
  </si>
  <si>
    <r>
      <rPr>
        <sz val="9"/>
        <color rgb="FF000000"/>
        <rFont val="ＭＳ ゴシック"/>
        <family val="3"/>
        <charset val="128"/>
      </rPr>
      <t>011-867-0277
(011-867-0273)</t>
    </r>
  </si>
  <si>
    <r>
      <rPr>
        <sz val="9"/>
        <color rgb="FF000000"/>
        <rFont val="ＭＳ Ｐゴシック"/>
        <family val="3"/>
        <charset val="128"/>
      </rPr>
      <t>( 訪看10 )第    466 号
( 訪看23 )第    718 号
( 訪看25 )第    790 号
( 訪看27 )第    207 号</t>
    </r>
  </si>
  <si>
    <r>
      <rPr>
        <sz val="9"/>
        <color rgb="FF000000"/>
        <rFont val="ＭＳ Ｐゴシック"/>
        <family val="3"/>
        <charset val="128"/>
      </rPr>
      <t>令和 3年 8月 1日
令和 3年 4月 1日
令和 3年 4月 1日
令和 3年 4月 1日</t>
    </r>
  </si>
  <si>
    <t>295</t>
  </si>
  <si>
    <t>05,9150,9</t>
  </si>
  <si>
    <r>
      <rPr>
        <sz val="9"/>
        <color rgb="FF000000"/>
        <rFont val="ＭＳ ゴシック"/>
        <family val="3"/>
        <charset val="128"/>
      </rPr>
      <t>株式会社結絆
みいな訪問看護リハビリステーション</t>
    </r>
  </si>
  <si>
    <r>
      <rPr>
        <sz val="9"/>
        <color rgb="FF000000"/>
        <rFont val="ＭＳ ゴシック"/>
        <family val="3"/>
        <charset val="128"/>
      </rPr>
      <t>〒003－0023
札幌市白石区南郷通１８丁目北１－１０</t>
    </r>
  </si>
  <si>
    <r>
      <rPr>
        <sz val="9"/>
        <color rgb="FF000000"/>
        <rFont val="ＭＳ ゴシック"/>
        <family val="3"/>
        <charset val="128"/>
      </rPr>
      <t>011-598-6437
(011-598-6438)</t>
    </r>
  </si>
  <si>
    <r>
      <rPr>
        <sz val="9"/>
        <color rgb="FF000000"/>
        <rFont val="ＭＳ Ｐゴシック"/>
        <family val="3"/>
        <charset val="128"/>
      </rPr>
      <t>( 訪看10 )第    471 号
( 訪看23 )第    725 号
( 訪看25 )第    797 号
( 訪看27 )第    211 号</t>
    </r>
  </si>
  <si>
    <r>
      <rPr>
        <sz val="9"/>
        <color rgb="FF000000"/>
        <rFont val="ＭＳ Ｐゴシック"/>
        <family val="3"/>
        <charset val="128"/>
      </rPr>
      <t>令和 4年 2月 1日
令和 3年 5月 1日
令和 3年 5月 1日
令和 3年 5月 1日</t>
    </r>
  </si>
  <si>
    <t>296</t>
  </si>
  <si>
    <t>05,9151,7</t>
  </si>
  <si>
    <r>
      <rPr>
        <sz val="9"/>
        <color rgb="FF000000"/>
        <rFont val="ＭＳ ゴシック"/>
        <family val="3"/>
        <charset val="128"/>
      </rPr>
      <t>株式会社モンエクスプレス
訪問看護ステーションあいれもん</t>
    </r>
  </si>
  <si>
    <r>
      <rPr>
        <sz val="9"/>
        <color rgb="FF000000"/>
        <rFont val="ＭＳ ゴシック"/>
        <family val="3"/>
        <charset val="128"/>
      </rPr>
      <t>〒062－0936
札幌市豊平区平岸六条１７丁目１番２号ロイヤルレインボー平岸Ｃ棟１Ｆ</t>
    </r>
  </si>
  <si>
    <r>
      <rPr>
        <sz val="9"/>
        <color rgb="FF000000"/>
        <rFont val="ＭＳ ゴシック"/>
        <family val="3"/>
        <charset val="128"/>
      </rPr>
      <t>011-826-6610
(011-811-8871)</t>
    </r>
  </si>
  <si>
    <r>
      <rPr>
        <sz val="9"/>
        <color rgb="FF000000"/>
        <rFont val="ＭＳ Ｐゴシック"/>
        <family val="3"/>
        <charset val="128"/>
      </rPr>
      <t>( 訪看10 )第    477 号
( 訪看23 )第    732 号
( 訪看25 )第    805 号
( 訪看27 )第    215 号
( 訪看28 )第    134 号</t>
    </r>
  </si>
  <si>
    <r>
      <rPr>
        <sz val="9"/>
        <color rgb="FF000000"/>
        <rFont val="ＭＳ Ｐゴシック"/>
        <family val="3"/>
        <charset val="128"/>
      </rPr>
      <t>令和 3年10月 1日
令和 3年 7月 1日
令和 3年 7月 1日
令和 3年 7月 1日
令和 3年 7月 1日</t>
    </r>
  </si>
  <si>
    <t>297</t>
  </si>
  <si>
    <t>05,9152,5</t>
  </si>
  <si>
    <r>
      <rPr>
        <sz val="9"/>
        <color rgb="FF000000"/>
        <rFont val="ＭＳ ゴシック"/>
        <family val="3"/>
        <charset val="128"/>
      </rPr>
      <t>合同会社ネクストハート
アナベル訪問看護ステーション</t>
    </r>
  </si>
  <si>
    <r>
      <rPr>
        <sz val="9"/>
        <color rgb="FF000000"/>
        <rFont val="ＭＳ ゴシック"/>
        <family val="3"/>
        <charset val="128"/>
      </rPr>
      <t>〒003－0021
札幌市白石区栄通２丁目８番２６号</t>
    </r>
  </si>
  <si>
    <r>
      <rPr>
        <sz val="9"/>
        <color rgb="FF000000"/>
        <rFont val="ＭＳ ゴシック"/>
        <family val="3"/>
        <charset val="128"/>
      </rPr>
      <t>011-827-9981
(011-827-9927)</t>
    </r>
  </si>
  <si>
    <r>
      <rPr>
        <sz val="9"/>
        <color rgb="FF000000"/>
        <rFont val="ＭＳ Ｐゴシック"/>
        <family val="3"/>
        <charset val="128"/>
      </rPr>
      <t>( 訪看10 )第    481 号
( 訪看23 )第    736 号
( 訪看25 )第    810 号
( 訪看27 )第    255 号</t>
    </r>
  </si>
  <si>
    <r>
      <rPr>
        <sz val="9"/>
        <color rgb="FF000000"/>
        <rFont val="ＭＳ Ｐゴシック"/>
        <family val="3"/>
        <charset val="128"/>
      </rPr>
      <t>令和 3年 7月 1日
令和 3年 7月 1日
令和 3年 7月 1日
令和 4年 9月 1日</t>
    </r>
  </si>
  <si>
    <t>298</t>
  </si>
  <si>
    <t>05,9154,1</t>
  </si>
  <si>
    <r>
      <rPr>
        <sz val="9"/>
        <color rgb="FF000000"/>
        <rFont val="ＭＳ ゴシック"/>
        <family val="3"/>
        <charset val="128"/>
      </rPr>
      <t>株式会社いきいき生きる
訪問看護ステーションぷらちな</t>
    </r>
  </si>
  <si>
    <r>
      <rPr>
        <sz val="9"/>
        <color rgb="FF000000"/>
        <rFont val="ＭＳ ゴシック"/>
        <family val="3"/>
        <charset val="128"/>
      </rPr>
      <t>〒005－0831
札幌市南区中ノ沢２丁目２ホクレンショップ中ノ沢　２階</t>
    </r>
  </si>
  <si>
    <r>
      <rPr>
        <sz val="9"/>
        <color rgb="FF000000"/>
        <rFont val="ＭＳ ゴシック"/>
        <family val="3"/>
        <charset val="128"/>
      </rPr>
      <t>011-596-0470
(011-596-0471)</t>
    </r>
  </si>
  <si>
    <r>
      <rPr>
        <sz val="9"/>
        <color rgb="FF000000"/>
        <rFont val="ＭＳ Ｐゴシック"/>
        <family val="3"/>
        <charset val="128"/>
      </rPr>
      <t>( 訪看23 )第    754 号
( 訪看25 )第    828 号</t>
    </r>
  </si>
  <si>
    <t>299</t>
  </si>
  <si>
    <t>05,9155,8</t>
  </si>
  <si>
    <r>
      <rPr>
        <sz val="9"/>
        <color rgb="FF000000"/>
        <rFont val="ＭＳ ゴシック"/>
        <family val="3"/>
        <charset val="128"/>
      </rPr>
      <t>株式会社メディカルシャトー
訪問看護リハビリステーション白ゆり南郷</t>
    </r>
  </si>
  <si>
    <r>
      <rPr>
        <sz val="9"/>
        <color rgb="FF000000"/>
        <rFont val="ＭＳ ゴシック"/>
        <family val="3"/>
        <charset val="128"/>
      </rPr>
      <t>〒003－0022
札幌市白石区南郷通２丁目南１１番１２号</t>
    </r>
  </si>
  <si>
    <r>
      <rPr>
        <sz val="9"/>
        <color rgb="FF000000"/>
        <rFont val="ＭＳ ゴシック"/>
        <family val="3"/>
        <charset val="128"/>
      </rPr>
      <t>011-598-6850
(011-598-6857)</t>
    </r>
  </si>
  <si>
    <r>
      <rPr>
        <sz val="9"/>
        <color rgb="FF000000"/>
        <rFont val="ＭＳ Ｐゴシック"/>
        <family val="3"/>
        <charset val="128"/>
      </rPr>
      <t>( 訪看23 )第    750 号
( 訪看25 )第    824 号</t>
    </r>
  </si>
  <si>
    <r>
      <rPr>
        <sz val="9"/>
        <color rgb="FF000000"/>
        <rFont val="ＭＳ Ｐゴシック"/>
        <family val="3"/>
        <charset val="128"/>
      </rPr>
      <t>令和 3年10月 1日
令和 3年10月 1日</t>
    </r>
  </si>
  <si>
    <t>300</t>
  </si>
  <si>
    <t>05,9156,6</t>
  </si>
  <si>
    <r>
      <rPr>
        <sz val="9"/>
        <color rgb="FF000000"/>
        <rFont val="ＭＳ ゴシック"/>
        <family val="3"/>
        <charset val="128"/>
      </rPr>
      <t>医療法人社団青葉
訪問看護ステーションなないろ</t>
    </r>
  </si>
  <si>
    <r>
      <rPr>
        <sz val="9"/>
        <color rgb="FF000000"/>
        <rFont val="ＭＳ ゴシック"/>
        <family val="3"/>
        <charset val="128"/>
      </rPr>
      <t>〒005－0003
札幌市南区澄川三条６丁目３番３－１２２号じょうてつドエル真駒内</t>
    </r>
  </si>
  <si>
    <r>
      <rPr>
        <sz val="9"/>
        <color rgb="FF000000"/>
        <rFont val="ＭＳ ゴシック"/>
        <family val="3"/>
        <charset val="128"/>
      </rPr>
      <t>011-826-6642
(011-826-6643)</t>
    </r>
  </si>
  <si>
    <r>
      <rPr>
        <sz val="9"/>
        <color rgb="FF000000"/>
        <rFont val="ＭＳ Ｐゴシック"/>
        <family val="3"/>
        <charset val="128"/>
      </rPr>
      <t>( 訪看10 )第    488 号
( 訪看23 )第    745 号
( 訪看25 )第    819 号</t>
    </r>
  </si>
  <si>
    <r>
      <rPr>
        <sz val="9"/>
        <color rgb="FF000000"/>
        <rFont val="ＭＳ Ｐゴシック"/>
        <family val="3"/>
        <charset val="128"/>
      </rPr>
      <t>令和 3年10月 1日
令和 3年10月 1日
令和 3年10月 1日</t>
    </r>
  </si>
  <si>
    <t>301</t>
  </si>
  <si>
    <t>05,9157,4</t>
  </si>
  <si>
    <r>
      <rPr>
        <sz val="9"/>
        <color rgb="FF000000"/>
        <rFont val="ＭＳ ゴシック"/>
        <family val="3"/>
        <charset val="128"/>
      </rPr>
      <t>株式会社ウィズライフクリエイト
訪問看護ウィズ</t>
    </r>
  </si>
  <si>
    <r>
      <rPr>
        <sz val="9"/>
        <color rgb="FF000000"/>
        <rFont val="ＭＳ ゴシック"/>
        <family val="3"/>
        <charset val="128"/>
      </rPr>
      <t>〒062－0004
札幌市豊平区美園四条２丁目２－２５</t>
    </r>
  </si>
  <si>
    <r>
      <rPr>
        <sz val="9"/>
        <color rgb="FF000000"/>
        <rFont val="ＭＳ ゴシック"/>
        <family val="3"/>
        <charset val="128"/>
      </rPr>
      <t>011-826-5464
(011-252-7134)</t>
    </r>
  </si>
  <si>
    <r>
      <rPr>
        <sz val="9"/>
        <color rgb="FF000000"/>
        <rFont val="ＭＳ Ｐゴシック"/>
        <family val="3"/>
        <charset val="128"/>
      </rPr>
      <t>( 訪看10 )第    489 号
( 訪看23 )第    746 号
( 訪看25 )第    820 号
( 訪看27 )第    223 号
( 訪看28 )第    138 号</t>
    </r>
  </si>
  <si>
    <r>
      <rPr>
        <sz val="9"/>
        <color rgb="FF000000"/>
        <rFont val="ＭＳ Ｐゴシック"/>
        <family val="3"/>
        <charset val="128"/>
      </rPr>
      <t>令和 4年 2月 1日
令和 3年10月 1日
令和 3年10月 1日
令和 3年10月 1日
令和 3年10月 1日</t>
    </r>
  </si>
  <si>
    <t>302</t>
  </si>
  <si>
    <t>05,9159,0</t>
  </si>
  <si>
    <r>
      <rPr>
        <sz val="9"/>
        <color rgb="FF000000"/>
        <rFont val="ＭＳ ゴシック"/>
        <family val="3"/>
        <charset val="128"/>
      </rPr>
      <t>株式会社ソニック
住まいの訪問看護ステーション　新さっぽろ</t>
    </r>
  </si>
  <si>
    <r>
      <rPr>
        <sz val="9"/>
        <color rgb="FF000000"/>
        <rFont val="ＭＳ ゴシック"/>
        <family val="3"/>
        <charset val="128"/>
      </rPr>
      <t>〒004－0001
札幌市厚別区厚別東一条２丁目２番１５号</t>
    </r>
  </si>
  <si>
    <r>
      <rPr>
        <sz val="9"/>
        <color rgb="FF000000"/>
        <rFont val="ＭＳ ゴシック"/>
        <family val="3"/>
        <charset val="128"/>
      </rPr>
      <t>011-809-1001
(011-809-1002)</t>
    </r>
  </si>
  <si>
    <r>
      <rPr>
        <sz val="9"/>
        <color rgb="FF000000"/>
        <rFont val="ＭＳ Ｐゴシック"/>
        <family val="3"/>
        <charset val="128"/>
      </rPr>
      <t>( 訪看10 )第    495 号
( 訪看23 )第    759 号
( 訪看25 )第    833 号
( 訪看27 )第    230 号
( 訪看28 )第    143 号</t>
    </r>
  </si>
  <si>
    <r>
      <rPr>
        <sz val="9"/>
        <color rgb="FF000000"/>
        <rFont val="ＭＳ Ｐゴシック"/>
        <family val="3"/>
        <charset val="128"/>
      </rPr>
      <t>令和 3年12月 1日
令和 3年12月 1日
令和 3年12月 1日
令和 3年12月 1日
令和 3年12月 1日</t>
    </r>
  </si>
  <si>
    <t>303</t>
  </si>
  <si>
    <t>05,9160,8</t>
  </si>
  <si>
    <r>
      <rPr>
        <sz val="9"/>
        <color rgb="FF000000"/>
        <rFont val="ＭＳ ゴシック"/>
        <family val="3"/>
        <charset val="128"/>
      </rPr>
      <t>株式会社ビオネスト
訪問看護ステーションココエル　札幌</t>
    </r>
  </si>
  <si>
    <r>
      <rPr>
        <sz val="9"/>
        <color rgb="FF000000"/>
        <rFont val="ＭＳ ゴシック"/>
        <family val="3"/>
        <charset val="128"/>
      </rPr>
      <t>〒005－0021
札幌市南区真駒内本町１丁目５番３号</t>
    </r>
  </si>
  <si>
    <r>
      <rPr>
        <sz val="9"/>
        <color rgb="FF000000"/>
        <rFont val="ＭＳ ゴシック"/>
        <family val="3"/>
        <charset val="128"/>
      </rPr>
      <t>011-596-8911
(011-596-8928)</t>
    </r>
  </si>
  <si>
    <r>
      <rPr>
        <sz val="9"/>
        <color rgb="FF000000"/>
        <rFont val="ＭＳ Ｐゴシック"/>
        <family val="3"/>
        <charset val="128"/>
      </rPr>
      <t>( 訪看10 )第    496 号
( 訪看23 )第    760 号
( 訪看25 )第    834 号
( 訪看27 )第    231 号
( 訪看28 )第    144 号</t>
    </r>
  </si>
  <si>
    <r>
      <rPr>
        <sz val="9"/>
        <color rgb="FF000000"/>
        <rFont val="ＭＳ Ｐゴシック"/>
        <family val="3"/>
        <charset val="128"/>
      </rPr>
      <t>令和 4年 3月 1日
令和 3年12月 1日
令和 3年12月 1日
令和 3年12月 1日
令和 3年12月 1日</t>
    </r>
  </si>
  <si>
    <t>304</t>
  </si>
  <si>
    <t>05,9162,4</t>
  </si>
  <si>
    <r>
      <rPr>
        <sz val="9"/>
        <color rgb="FF000000"/>
        <rFont val="ＭＳ ゴシック"/>
        <family val="3"/>
        <charset val="128"/>
      </rPr>
      <t>有限会社エーアステス
訪問看護ステーション紬</t>
    </r>
  </si>
  <si>
    <r>
      <rPr>
        <sz val="9"/>
        <color rgb="FF000000"/>
        <rFont val="ＭＳ ゴシック"/>
        <family val="3"/>
        <charset val="128"/>
      </rPr>
      <t>〒062－0932
札幌市豊平区平岸二条５丁目２－４－２０１ネオハイツ</t>
    </r>
  </si>
  <si>
    <r>
      <rPr>
        <sz val="9"/>
        <color rgb="FF000000"/>
        <rFont val="ＭＳ ゴシック"/>
        <family val="3"/>
        <charset val="128"/>
      </rPr>
      <t>011-850-9306
(011-850-9306)</t>
    </r>
  </si>
  <si>
    <r>
      <rPr>
        <sz val="9"/>
        <color rgb="FF000000"/>
        <rFont val="ＭＳ Ｐゴシック"/>
        <family val="3"/>
        <charset val="128"/>
      </rPr>
      <t>( 訪看23 )第    798 号
( 訪看25 )第    872 号</t>
    </r>
  </si>
  <si>
    <r>
      <rPr>
        <sz val="9"/>
        <color rgb="FF000000"/>
        <rFont val="ＭＳ Ｐゴシック"/>
        <family val="3"/>
        <charset val="128"/>
      </rPr>
      <t>令和 4年 7月 1日
令和 4年 7月 1日</t>
    </r>
  </si>
  <si>
    <t>305</t>
  </si>
  <si>
    <t>05,9163,2</t>
  </si>
  <si>
    <r>
      <rPr>
        <sz val="9"/>
        <color rgb="FF000000"/>
        <rFont val="ＭＳ ゴシック"/>
        <family val="3"/>
        <charset val="128"/>
      </rPr>
      <t>一般社団法人療養生活支援協議会
訪問看護ステーション　さんさんさん</t>
    </r>
  </si>
  <si>
    <r>
      <rPr>
        <sz val="9"/>
        <color rgb="FF000000"/>
        <rFont val="ＭＳ ゴシック"/>
        <family val="3"/>
        <charset val="128"/>
      </rPr>
      <t>〒004－0061
札幌市厚別区厚別西一条２丁目１－１７グランシーＡＮ２０５号</t>
    </r>
  </si>
  <si>
    <r>
      <rPr>
        <sz val="9"/>
        <color rgb="FF000000"/>
        <rFont val="ＭＳ ゴシック"/>
        <family val="3"/>
        <charset val="128"/>
      </rPr>
      <t>011-398-6222
(011-398-6228)</t>
    </r>
  </si>
  <si>
    <r>
      <rPr>
        <sz val="9"/>
        <color rgb="FF000000"/>
        <rFont val="ＭＳ Ｐゴシック"/>
        <family val="3"/>
        <charset val="128"/>
      </rPr>
      <t>( 訪看10 )第    503 号
( 訪看23 )第    770 号
( 訪看25 )第    844 号
( 訪看27 )第    237 号
( 訪看28 )第    147 号</t>
    </r>
  </si>
  <si>
    <r>
      <rPr>
        <sz val="9"/>
        <color rgb="FF000000"/>
        <rFont val="ＭＳ Ｐゴシック"/>
        <family val="3"/>
        <charset val="128"/>
      </rPr>
      <t>令和 4年 3月 1日
令和 4年 3月 1日
令和 4年 3月 1日
令和 4年 3月 1日
令和 4年 3月 1日</t>
    </r>
  </si>
  <si>
    <t>306</t>
  </si>
  <si>
    <t>05,9164,0</t>
  </si>
  <si>
    <r>
      <rPr>
        <sz val="9"/>
        <color rgb="FF000000"/>
        <rFont val="ＭＳ ゴシック"/>
        <family val="3"/>
        <charset val="128"/>
      </rPr>
      <t>株式会社プリコーション
訪問看護ステーション　いっぽ　にほ　さんぽ</t>
    </r>
  </si>
  <si>
    <r>
      <rPr>
        <sz val="9"/>
        <color rgb="FF000000"/>
        <rFont val="ＭＳ ゴシック"/>
        <family val="3"/>
        <charset val="128"/>
      </rPr>
      <t>〒003－0023
札幌市白石区南郷通７丁目北５－１６第１中澤ビル２０１号室</t>
    </r>
  </si>
  <si>
    <r>
      <rPr>
        <sz val="9"/>
        <color rgb="FF000000"/>
        <rFont val="ＭＳ ゴシック"/>
        <family val="3"/>
        <charset val="128"/>
      </rPr>
      <t>011-827-7895
(011-827-7896)</t>
    </r>
  </si>
  <si>
    <r>
      <rPr>
        <sz val="9"/>
        <color rgb="FF000000"/>
        <rFont val="ＭＳ Ｐゴシック"/>
        <family val="3"/>
        <charset val="128"/>
      </rPr>
      <t>( 訪看10 )第    510 号
( 訪看23 )第    775 号
( 訪看25 )第    849 号</t>
    </r>
  </si>
  <si>
    <t>307</t>
  </si>
  <si>
    <t>05,9165,7</t>
  </si>
  <si>
    <r>
      <rPr>
        <sz val="9"/>
        <color rgb="FF000000"/>
        <rFont val="ＭＳ ゴシック"/>
        <family val="3"/>
        <charset val="128"/>
      </rPr>
      <t>株式会社モカ
もか訪問看護ステーション</t>
    </r>
  </si>
  <si>
    <r>
      <rPr>
        <sz val="9"/>
        <color rgb="FF000000"/>
        <rFont val="ＭＳ ゴシック"/>
        <family val="3"/>
        <charset val="128"/>
      </rPr>
      <t>〒062－0024
札幌市豊平区月寒西四条８丁目２番４７号</t>
    </r>
  </si>
  <si>
    <r>
      <rPr>
        <sz val="9"/>
        <color rgb="FF000000"/>
        <rFont val="ＭＳ ゴシック"/>
        <family val="3"/>
        <charset val="128"/>
      </rPr>
      <t>011-826-6896
(011-826-6420)</t>
    </r>
  </si>
  <si>
    <r>
      <rPr>
        <sz val="9"/>
        <color rgb="FF000000"/>
        <rFont val="ＭＳ Ｐゴシック"/>
        <family val="3"/>
        <charset val="128"/>
      </rPr>
      <t>( 訪看23 )第    794 号
( 訪看25 )第    868 号</t>
    </r>
  </si>
  <si>
    <t>308</t>
  </si>
  <si>
    <t>05,9167,3</t>
  </si>
  <si>
    <r>
      <rPr>
        <sz val="9"/>
        <color rgb="FF000000"/>
        <rFont val="ＭＳ ゴシック"/>
        <family val="3"/>
        <charset val="128"/>
      </rPr>
      <t>株式会社きずな
パルム訪問看護澄川</t>
    </r>
  </si>
  <si>
    <r>
      <rPr>
        <sz val="9"/>
        <color rgb="FF000000"/>
        <rFont val="ＭＳ ゴシック"/>
        <family val="3"/>
        <charset val="128"/>
      </rPr>
      <t>〒005－0005
札幌市南区澄川五条３丁目３－４１</t>
    </r>
  </si>
  <si>
    <r>
      <rPr>
        <sz val="9"/>
        <color rgb="FF000000"/>
        <rFont val="ＭＳ ゴシック"/>
        <family val="3"/>
        <charset val="128"/>
      </rPr>
      <t>011-850-9088
(011-850-9089)</t>
    </r>
  </si>
  <si>
    <r>
      <rPr>
        <sz val="9"/>
        <color rgb="FF000000"/>
        <rFont val="ＭＳ Ｐゴシック"/>
        <family val="3"/>
        <charset val="128"/>
      </rPr>
      <t>( 訪看23 )第    806 号
( 訪看25 )第    880 号
( 訪看32 )第     23 号</t>
    </r>
  </si>
  <si>
    <r>
      <rPr>
        <sz val="9"/>
        <color rgb="FF000000"/>
        <rFont val="ＭＳ Ｐゴシック"/>
        <family val="3"/>
        <charset val="128"/>
      </rPr>
      <t>令和 4年 9月 1日
令和 4年 9月 1日
令和 4年 9月 1日</t>
    </r>
  </si>
  <si>
    <t>309</t>
  </si>
  <si>
    <t>05,9170,7</t>
  </si>
  <si>
    <r>
      <rPr>
        <sz val="9"/>
        <color rgb="FF000000"/>
        <rFont val="ＭＳ ゴシック"/>
        <family val="3"/>
        <charset val="128"/>
      </rPr>
      <t>株式会社アンビス
医心館　訪問看護ステーション　東札幌</t>
    </r>
  </si>
  <si>
    <r>
      <rPr>
        <sz val="9"/>
        <color rgb="FF000000"/>
        <rFont val="ＭＳ ゴシック"/>
        <family val="3"/>
        <charset val="128"/>
      </rPr>
      <t>〒003－0001
札幌市白石区東札幌一条１丁目６番２５号</t>
    </r>
  </si>
  <si>
    <r>
      <rPr>
        <sz val="9"/>
        <color rgb="FF000000"/>
        <rFont val="ＭＳ ゴシック"/>
        <family val="3"/>
        <charset val="128"/>
      </rPr>
      <t>011-376-5061
(011-376-5062)</t>
    </r>
  </si>
  <si>
    <r>
      <rPr>
        <sz val="9"/>
        <color rgb="FF000000"/>
        <rFont val="ＭＳ Ｐゴシック"/>
        <family val="3"/>
        <charset val="128"/>
      </rPr>
      <t>( 訪看23 )第    812 号
( 訪看25 )第    886 号</t>
    </r>
  </si>
  <si>
    <t>310</t>
  </si>
  <si>
    <t>05,9172,3</t>
  </si>
  <si>
    <r>
      <rPr>
        <sz val="9"/>
        <color rgb="FF000000"/>
        <rFont val="ＭＳ ゴシック"/>
        <family val="3"/>
        <charset val="128"/>
      </rPr>
      <t>三井ヘルスサービス株式会社
訪問看護ステーション交雄会あかり厚別</t>
    </r>
  </si>
  <si>
    <r>
      <rPr>
        <sz val="9"/>
        <color rgb="FF000000"/>
        <rFont val="ＭＳ ゴシック"/>
        <family val="3"/>
        <charset val="128"/>
      </rPr>
      <t>〒004－0041
札幌市厚別区大谷地東５丁目７－２０</t>
    </r>
  </si>
  <si>
    <r>
      <rPr>
        <sz val="9"/>
        <color rgb="FF000000"/>
        <rFont val="ＭＳ ゴシック"/>
        <family val="3"/>
        <charset val="128"/>
      </rPr>
      <t>011-802-3139
(011-802-3136)</t>
    </r>
  </si>
  <si>
    <r>
      <rPr>
        <sz val="9"/>
        <color rgb="FF000000"/>
        <rFont val="ＭＳ Ｐゴシック"/>
        <family val="3"/>
        <charset val="128"/>
      </rPr>
      <t>( 訪看10 )第    533 号
( 訪看23 )第    813 号
( 訪看25 )第    887 号</t>
    </r>
  </si>
  <si>
    <r>
      <rPr>
        <sz val="9"/>
        <color rgb="FF000000"/>
        <rFont val="ＭＳ Ｐゴシック"/>
        <family val="3"/>
        <charset val="128"/>
      </rPr>
      <t>令和 4年10月 1日
令和 4年10月 1日
令和 4年10月 1日</t>
    </r>
  </si>
  <si>
    <t>311</t>
  </si>
  <si>
    <t>05,9173,1</t>
  </si>
  <si>
    <r>
      <rPr>
        <sz val="9"/>
        <color rgb="FF000000"/>
        <rFont val="ＭＳ ゴシック"/>
        <family val="3"/>
        <charset val="128"/>
      </rPr>
      <t>株式会社ホーク
訪問看護ステーション　ホークプラス</t>
    </r>
  </si>
  <si>
    <r>
      <rPr>
        <sz val="9"/>
        <color rgb="FF000000"/>
        <rFont val="ＭＳ ゴシック"/>
        <family val="3"/>
        <charset val="128"/>
      </rPr>
      <t>〒004－0021
札幌市厚別区青葉町１１丁目１－７ｆｅｕｉｌｌｅｓ　ｖｅｒｔｅｓ　ＡＪ　１００２号室</t>
    </r>
  </si>
  <si>
    <r>
      <rPr>
        <sz val="9"/>
        <color rgb="FF000000"/>
        <rFont val="ＭＳ ゴシック"/>
        <family val="3"/>
        <charset val="128"/>
      </rPr>
      <t>011-807-5810
(011-807-5820)</t>
    </r>
  </si>
  <si>
    <r>
      <rPr>
        <sz val="9"/>
        <color rgb="FF000000"/>
        <rFont val="ＭＳ Ｐゴシック"/>
        <family val="3"/>
        <charset val="128"/>
      </rPr>
      <t>( 訪看10 )第    541 号
( 訪看23 )第    818 号
( 訪看25 )第    892 号</t>
    </r>
  </si>
  <si>
    <r>
      <rPr>
        <sz val="9"/>
        <color rgb="FF000000"/>
        <rFont val="ＭＳ Ｐゴシック"/>
        <family val="3"/>
        <charset val="128"/>
      </rPr>
      <t>令和 4年11月 1日
令和 4年11月 1日
令和 4年11月 1日</t>
    </r>
  </si>
  <si>
    <t>312</t>
  </si>
  <si>
    <t>05,9174,9</t>
  </si>
  <si>
    <r>
      <rPr>
        <sz val="9"/>
        <color rgb="FF000000"/>
        <rFont val="ＭＳ ゴシック"/>
        <family val="3"/>
        <charset val="128"/>
      </rPr>
      <t>あしすと株式会社
訪問看護ステーションあしすと</t>
    </r>
  </si>
  <si>
    <r>
      <rPr>
        <sz val="9"/>
        <color rgb="FF000000"/>
        <rFont val="ＭＳ ゴシック"/>
        <family val="3"/>
        <charset val="128"/>
      </rPr>
      <t>〒004－0841
札幌市清田区清田一条４丁目１番５５号</t>
    </r>
  </si>
  <si>
    <r>
      <rPr>
        <sz val="9"/>
        <color rgb="FF000000"/>
        <rFont val="ＭＳ ゴシック"/>
        <family val="3"/>
        <charset val="128"/>
      </rPr>
      <t>011-375-6472
(011-375-6473)</t>
    </r>
  </si>
  <si>
    <r>
      <rPr>
        <sz val="9"/>
        <color rgb="FF000000"/>
        <rFont val="ＭＳ Ｐゴシック"/>
        <family val="3"/>
        <charset val="128"/>
      </rPr>
      <t>( 訪看10 )第    547 号</t>
    </r>
  </si>
  <si>
    <r>
      <rPr>
        <sz val="9"/>
        <color rgb="FF000000"/>
        <rFont val="ＭＳ Ｐゴシック"/>
        <family val="3"/>
        <charset val="128"/>
      </rPr>
      <t>令和 5年 1月 1日</t>
    </r>
  </si>
  <si>
    <t>313</t>
  </si>
  <si>
    <t>05,9175,6</t>
  </si>
  <si>
    <r>
      <rPr>
        <sz val="9"/>
        <color rgb="FF000000"/>
        <rFont val="ＭＳ ゴシック"/>
        <family val="3"/>
        <charset val="128"/>
      </rPr>
      <t>合同会社Ｎｉｃｏ
ナースケアＮｉｃｏ</t>
    </r>
  </si>
  <si>
    <r>
      <rPr>
        <sz val="9"/>
        <color rgb="FF000000"/>
        <rFont val="ＭＳ ゴシック"/>
        <family val="3"/>
        <charset val="128"/>
      </rPr>
      <t>〒062－0042
札幌市豊平区福住二条１０丁目３－８</t>
    </r>
  </si>
  <si>
    <r>
      <rPr>
        <sz val="9"/>
        <color rgb="FF000000"/>
        <rFont val="ＭＳ ゴシック"/>
        <family val="3"/>
        <charset val="128"/>
      </rPr>
      <t xml:space="preserve">070-1563-9755
</t>
    </r>
  </si>
  <si>
    <r>
      <rPr>
        <sz val="9"/>
        <color rgb="FF000000"/>
        <rFont val="ＭＳ Ｐゴシック"/>
        <family val="3"/>
        <charset val="128"/>
      </rPr>
      <t>( 訪看10 )第    550 号
( 訪看23 )第    830 号
( 訪看25 )第    904 号
( 訪看27 )第    265 号
( 訪看28 )第    169 号</t>
    </r>
  </si>
  <si>
    <r>
      <rPr>
        <sz val="9"/>
        <color rgb="FF000000"/>
        <rFont val="ＭＳ Ｐゴシック"/>
        <family val="3"/>
        <charset val="128"/>
      </rPr>
      <t>令和 5年 2月 1日
令和 5年 2月 1日
令和 5年 2月 1日
令和 5年 2月 1日
令和 5年 2月 1日</t>
    </r>
  </si>
  <si>
    <t>314</t>
  </si>
  <si>
    <t>05,9176,4</t>
  </si>
  <si>
    <r>
      <rPr>
        <sz val="9"/>
        <color rgb="FF000000"/>
        <rFont val="ＭＳ ゴシック"/>
        <family val="3"/>
        <charset val="128"/>
      </rPr>
      <t>株式会社ｓ－ｅｄｇｅ
ＳＯＩＮ訪問看護ステーション厚別</t>
    </r>
  </si>
  <si>
    <r>
      <rPr>
        <sz val="9"/>
        <color rgb="FF000000"/>
        <rFont val="ＭＳ ゴシック"/>
        <family val="3"/>
        <charset val="128"/>
      </rPr>
      <t>〒004－0062
札幌市厚別区厚別西二条４丁目８－１５アクティブコート１０５号室</t>
    </r>
  </si>
  <si>
    <r>
      <rPr>
        <sz val="9"/>
        <color rgb="FF000000"/>
        <rFont val="ＭＳ ゴシック"/>
        <family val="3"/>
        <charset val="128"/>
      </rPr>
      <t>090-2074-6901
(011-374-7310)</t>
    </r>
  </si>
  <si>
    <r>
      <rPr>
        <sz val="9"/>
        <color rgb="FF000000"/>
        <rFont val="ＭＳ Ｐゴシック"/>
        <family val="3"/>
        <charset val="128"/>
      </rPr>
      <t>( 訪看23 )第    840 号
( 訪看25 )第    913 号</t>
    </r>
  </si>
  <si>
    <t>315</t>
  </si>
  <si>
    <t>05,9177,2</t>
  </si>
  <si>
    <r>
      <rPr>
        <sz val="9"/>
        <color rgb="FF000000"/>
        <rFont val="ＭＳ ゴシック"/>
        <family val="3"/>
        <charset val="128"/>
      </rPr>
      <t>社会福祉法人　モニカ
訪問看護ステーション　さくら</t>
    </r>
  </si>
  <si>
    <r>
      <rPr>
        <sz val="9"/>
        <color rgb="FF000000"/>
        <rFont val="ＭＳ ゴシック"/>
        <family val="3"/>
        <charset val="128"/>
      </rPr>
      <t>〒003－0024
札幌市白石区本郷通１１丁目南３番２６号</t>
    </r>
  </si>
  <si>
    <r>
      <rPr>
        <sz val="9"/>
        <color rgb="FF000000"/>
        <rFont val="ＭＳ ゴシック"/>
        <family val="3"/>
        <charset val="128"/>
      </rPr>
      <t>080-7058-0750
(011-868-4114)</t>
    </r>
  </si>
  <si>
    <r>
      <rPr>
        <sz val="9"/>
        <color rgb="FF000000"/>
        <rFont val="ＭＳ Ｐゴシック"/>
        <family val="3"/>
        <charset val="128"/>
      </rPr>
      <t>( 訪看10 )第    563 号
( 訪看23 )第    841 号
( 訪看25 )第    914 号
( 訪看27 )第    272 号
( 訪看28 )第    175 号</t>
    </r>
  </si>
  <si>
    <t>316</t>
  </si>
  <si>
    <t>05,9178,0</t>
  </si>
  <si>
    <r>
      <rPr>
        <sz val="9"/>
        <color rgb="FF000000"/>
        <rFont val="ＭＳ ゴシック"/>
        <family val="3"/>
        <charset val="128"/>
      </rPr>
      <t>株式会社Ａｙ
訪問看護ステーションＣＩＳＥ</t>
    </r>
  </si>
  <si>
    <r>
      <rPr>
        <sz val="9"/>
        <color rgb="FF000000"/>
        <rFont val="ＭＳ ゴシック"/>
        <family val="3"/>
        <charset val="128"/>
      </rPr>
      <t>〒062－0904
札幌市豊平区豊平四条３丁目３－１７久慈ビル</t>
    </r>
  </si>
  <si>
    <r>
      <rPr>
        <sz val="9"/>
        <color rgb="FF000000"/>
        <rFont val="ＭＳ ゴシック"/>
        <family val="3"/>
        <charset val="128"/>
      </rPr>
      <t xml:space="preserve">080-4044-1506
</t>
    </r>
  </si>
  <si>
    <r>
      <rPr>
        <sz val="9"/>
        <color rgb="FF000000"/>
        <rFont val="ＭＳ Ｐゴシック"/>
        <family val="3"/>
        <charset val="128"/>
      </rPr>
      <t>( 訪看10 )第    557 号
( 訪看23 )第    835 号</t>
    </r>
  </si>
  <si>
    <t>317</t>
  </si>
  <si>
    <t>05,9180,6</t>
  </si>
  <si>
    <r>
      <rPr>
        <sz val="9"/>
        <color rgb="FF000000"/>
        <rFont val="ＭＳ ゴシック"/>
        <family val="3"/>
        <charset val="128"/>
      </rPr>
      <t>株式会社ＪＳＨ
訪問看護ステーション　コルディアーレ札幌</t>
    </r>
  </si>
  <si>
    <r>
      <rPr>
        <sz val="9"/>
        <color rgb="FF000000"/>
        <rFont val="ＭＳ ゴシック"/>
        <family val="3"/>
        <charset val="128"/>
      </rPr>
      <t>〒003－0806
札幌市白石区菊水六条１丁目１－３３石川ビル２階</t>
    </r>
  </si>
  <si>
    <r>
      <rPr>
        <sz val="9"/>
        <color rgb="FF000000"/>
        <rFont val="ＭＳ ゴシック"/>
        <family val="3"/>
        <charset val="128"/>
      </rPr>
      <t>011-887-0562
(011-887-0563)</t>
    </r>
  </si>
  <si>
    <r>
      <rPr>
        <sz val="9"/>
        <color rgb="FF000000"/>
        <rFont val="ＭＳ Ｐゴシック"/>
        <family val="3"/>
        <charset val="128"/>
      </rPr>
      <t>( 訪看10 )第    565 号</t>
    </r>
  </si>
  <si>
    <r>
      <rPr>
        <sz val="9"/>
        <color rgb="FF000000"/>
        <rFont val="ＭＳ Ｐゴシック"/>
        <family val="3"/>
        <charset val="128"/>
      </rPr>
      <t>令和 5年 4月 1日</t>
    </r>
  </si>
  <si>
    <t>318</t>
  </si>
  <si>
    <t>05,9181,4</t>
  </si>
  <si>
    <r>
      <rPr>
        <sz val="9"/>
        <color rgb="FF000000"/>
        <rFont val="ＭＳ ゴシック"/>
        <family val="3"/>
        <charset val="128"/>
      </rPr>
      <t>株式会社セブンブレンチ
訪問看護ルグラン</t>
    </r>
  </si>
  <si>
    <r>
      <rPr>
        <sz val="9"/>
        <color rgb="FF000000"/>
        <rFont val="ＭＳ ゴシック"/>
        <family val="3"/>
        <charset val="128"/>
      </rPr>
      <t>〒062－0922
札幌市豊平区中の島二条７丁目４－５ナーシングホームルグラン中の島２号館１階</t>
    </r>
  </si>
  <si>
    <r>
      <rPr>
        <sz val="9"/>
        <color rgb="FF000000"/>
        <rFont val="ＭＳ ゴシック"/>
        <family val="3"/>
        <charset val="128"/>
      </rPr>
      <t>011-814-5151
(011-826-4625)</t>
    </r>
  </si>
  <si>
    <r>
      <rPr>
        <sz val="9"/>
        <color rgb="FF000000"/>
        <rFont val="ＭＳ Ｐゴシック"/>
        <family val="3"/>
        <charset val="128"/>
      </rPr>
      <t>( 訪看23 )第    848 号
( 訪看25 )第    920 号</t>
    </r>
  </si>
  <si>
    <r>
      <rPr>
        <sz val="9"/>
        <color rgb="FF000000"/>
        <rFont val="ＭＳ Ｐゴシック"/>
        <family val="3"/>
        <charset val="128"/>
      </rPr>
      <t>令和 5年 5月 1日
令和 5年 5月 1日</t>
    </r>
  </si>
  <si>
    <t>319</t>
  </si>
  <si>
    <t>05,9182,2</t>
  </si>
  <si>
    <r>
      <rPr>
        <sz val="9"/>
        <color rgb="FF000000"/>
        <rFont val="ＭＳ ゴシック"/>
        <family val="3"/>
        <charset val="128"/>
      </rPr>
      <t>合同会社ＥＭＡＲＢＥＬ
Ｎｕｒｓｅ　Ｃａｒｅ</t>
    </r>
  </si>
  <si>
    <r>
      <rPr>
        <sz val="9"/>
        <color rgb="FF000000"/>
        <rFont val="ＭＳ ゴシック"/>
        <family val="3"/>
        <charset val="128"/>
      </rPr>
      <t>〒062－0932
札幌市豊平区平岸二条１１丁目３－２１第５川崎ビル２階</t>
    </r>
  </si>
  <si>
    <r>
      <rPr>
        <sz val="9"/>
        <color rgb="FF000000"/>
        <rFont val="ＭＳ ゴシック"/>
        <family val="3"/>
        <charset val="128"/>
      </rPr>
      <t>080-4503-9281
(011-500-2727)</t>
    </r>
  </si>
  <si>
    <r>
      <rPr>
        <sz val="9"/>
        <color rgb="FF000000"/>
        <rFont val="ＭＳ Ｐゴシック"/>
        <family val="3"/>
        <charset val="128"/>
      </rPr>
      <t>( 訪看23 )第    847 号
( 訪看25 )第    919 号</t>
    </r>
  </si>
  <si>
    <t>320</t>
  </si>
  <si>
    <t>05,9401,6</t>
  </si>
  <si>
    <r>
      <rPr>
        <sz val="9"/>
        <color rgb="FF000000"/>
        <rFont val="ＭＳ ゴシック"/>
        <family val="3"/>
        <charset val="128"/>
      </rPr>
      <t>社会福祉法人　ノテ福祉会
訪問看護ステーション　ノテ真栄</t>
    </r>
  </si>
  <si>
    <r>
      <rPr>
        <sz val="9"/>
        <color rgb="FF000000"/>
        <rFont val="ＭＳ ゴシック"/>
        <family val="3"/>
        <charset val="128"/>
      </rPr>
      <t>〒004－0839
札幌市清田区真栄４３４番地６</t>
    </r>
  </si>
  <si>
    <r>
      <rPr>
        <sz val="9"/>
        <color rgb="FF000000"/>
        <rFont val="ＭＳ ゴシック"/>
        <family val="3"/>
        <charset val="128"/>
      </rPr>
      <t>011-885-2755
(011-885-2811)</t>
    </r>
  </si>
  <si>
    <r>
      <rPr>
        <sz val="9"/>
        <color rgb="FF000000"/>
        <rFont val="ＭＳ Ｐゴシック"/>
        <family val="3"/>
        <charset val="128"/>
      </rPr>
      <t>( 訪看23 )第    290 号
( 訪看25 )第    323 号</t>
    </r>
  </si>
  <si>
    <r>
      <rPr>
        <sz val="9"/>
        <color rgb="FF000000"/>
        <rFont val="ＭＳ Ｐゴシック"/>
        <family val="3"/>
        <charset val="128"/>
      </rPr>
      <t>平成25年 6月 1日
平成22年10月 1日</t>
    </r>
  </si>
  <si>
    <t>321</t>
  </si>
  <si>
    <t>05,9402,4</t>
  </si>
  <si>
    <r>
      <rPr>
        <sz val="9"/>
        <color rgb="FF000000"/>
        <rFont val="ＭＳ ゴシック"/>
        <family val="3"/>
        <charset val="128"/>
      </rPr>
      <t>株式会社　モア・アクティブ
訪問看護ステーション　モア・アクティブ札幌白石</t>
    </r>
  </si>
  <si>
    <r>
      <rPr>
        <sz val="9"/>
        <color rgb="FF000000"/>
        <rFont val="ＭＳ ゴシック"/>
        <family val="3"/>
        <charset val="128"/>
      </rPr>
      <t>〒003－0024
札幌市白石区本郷通　南１丁目南３番１号　モデュロール１０１号室</t>
    </r>
  </si>
  <si>
    <r>
      <rPr>
        <sz val="9"/>
        <color rgb="FF000000"/>
        <rFont val="ＭＳ ゴシック"/>
        <family val="3"/>
        <charset val="128"/>
      </rPr>
      <t>011-860-5007
(011-860-5008)</t>
    </r>
  </si>
  <si>
    <r>
      <rPr>
        <sz val="9"/>
        <color rgb="FF000000"/>
        <rFont val="ＭＳ Ｐゴシック"/>
        <family val="3"/>
        <charset val="128"/>
      </rPr>
      <t>( 訪看23 )第    263 号
( 訪看25 )第    360 号</t>
    </r>
  </si>
  <si>
    <r>
      <rPr>
        <sz val="9"/>
        <color rgb="FF000000"/>
        <rFont val="ＭＳ Ｐゴシック"/>
        <family val="3"/>
        <charset val="128"/>
      </rPr>
      <t>平成24年 5月 1日
平成24年 5月 1日</t>
    </r>
  </si>
  <si>
    <t>322</t>
  </si>
  <si>
    <t>05,9404,0</t>
  </si>
  <si>
    <r>
      <rPr>
        <sz val="9"/>
        <color rgb="FF000000"/>
        <rFont val="ＭＳ ゴシック"/>
        <family val="3"/>
        <charset val="128"/>
      </rPr>
      <t>ＭＴ居宅サービス株式会社
訪問看護リハビリセンター椿</t>
    </r>
  </si>
  <si>
    <r>
      <rPr>
        <sz val="9"/>
        <color rgb="FF000000"/>
        <rFont val="ＭＳ ゴシック"/>
        <family val="3"/>
        <charset val="128"/>
      </rPr>
      <t>〒004－0033
札幌市厚別区上野幌三条４丁目１９－２６　ホクノー上野幌ビル２階Ｃ</t>
    </r>
  </si>
  <si>
    <r>
      <rPr>
        <sz val="9"/>
        <color rgb="FF000000"/>
        <rFont val="ＭＳ ゴシック"/>
        <family val="3"/>
        <charset val="128"/>
      </rPr>
      <t>011-802-5921
(011-802-5931)</t>
    </r>
  </si>
  <si>
    <r>
      <rPr>
        <sz val="9"/>
        <color rgb="FF000000"/>
        <rFont val="ＭＳ Ｐゴシック"/>
        <family val="3"/>
        <charset val="128"/>
      </rPr>
      <t>( 訪看10 )第    175 号
( 訪看23 )第    268 号
( 訪看25 )第    365 号</t>
    </r>
  </si>
  <si>
    <r>
      <rPr>
        <sz val="9"/>
        <color rgb="FF000000"/>
        <rFont val="ＭＳ Ｐゴシック"/>
        <family val="3"/>
        <charset val="128"/>
      </rPr>
      <t>令和 2年 2月 1日
平成24年 7月 1日
平成24年 7月 1日</t>
    </r>
  </si>
  <si>
    <t>323</t>
  </si>
  <si>
    <t>05,9405,7</t>
  </si>
  <si>
    <r>
      <rPr>
        <sz val="9"/>
        <color rgb="FF000000"/>
        <rFont val="ＭＳ ゴシック"/>
        <family val="3"/>
        <charset val="128"/>
      </rPr>
      <t>医療法人社団鈴木内科医院
鈴木内科介護看護センター</t>
    </r>
  </si>
  <si>
    <r>
      <rPr>
        <sz val="9"/>
        <color rgb="FF000000"/>
        <rFont val="ＭＳ Ｐゴシック"/>
        <family val="3"/>
        <charset val="128"/>
      </rPr>
      <t>( 訪看23 )第    312 号
( 訪看25 )第    413 号</t>
    </r>
  </si>
  <si>
    <r>
      <rPr>
        <sz val="9"/>
        <color rgb="FF000000"/>
        <rFont val="ＭＳ Ｐゴシック"/>
        <family val="3"/>
        <charset val="128"/>
      </rPr>
      <t>平成26年 1月 1日
平成26年 1月 1日</t>
    </r>
  </si>
  <si>
    <t>324</t>
  </si>
  <si>
    <t>05,9406,5</t>
  </si>
  <si>
    <r>
      <rPr>
        <sz val="9"/>
        <color rgb="FF000000"/>
        <rFont val="ＭＳ ゴシック"/>
        <family val="3"/>
        <charset val="128"/>
      </rPr>
      <t>社会医療法人康和会
複合型居宅介護しらかば</t>
    </r>
  </si>
  <si>
    <r>
      <rPr>
        <sz val="9"/>
        <color rgb="FF000000"/>
        <rFont val="ＭＳ ゴシック"/>
        <family val="3"/>
        <charset val="128"/>
      </rPr>
      <t>〒062－0053
札幌市豊平区月寒東三条１８丁目２０番４８号</t>
    </r>
  </si>
  <si>
    <r>
      <rPr>
        <sz val="9"/>
        <color rgb="FF000000"/>
        <rFont val="ＭＳ ゴシック"/>
        <family val="3"/>
        <charset val="128"/>
      </rPr>
      <t>011-826-5565
(011-826-5663)</t>
    </r>
  </si>
  <si>
    <r>
      <rPr>
        <sz val="9"/>
        <color rgb="FF000000"/>
        <rFont val="ＭＳ Ｐゴシック"/>
        <family val="3"/>
        <charset val="128"/>
      </rPr>
      <t>( 訪看23 )第    358 号
( 訪看25 )第    457 号</t>
    </r>
  </si>
  <si>
    <t>325</t>
  </si>
  <si>
    <t>05,9407,3</t>
  </si>
  <si>
    <r>
      <rPr>
        <sz val="9"/>
        <color rgb="FF000000"/>
        <rFont val="ＭＳ ゴシック"/>
        <family val="3"/>
        <charset val="128"/>
      </rPr>
      <t>社会医療法人康和会
２４時間訪問介護看護　しらかば</t>
    </r>
  </si>
  <si>
    <r>
      <rPr>
        <sz val="9"/>
        <color rgb="FF000000"/>
        <rFont val="ＭＳ ゴシック"/>
        <family val="3"/>
        <charset val="128"/>
      </rPr>
      <t>011-826-1156
(011-826-5585)</t>
    </r>
  </si>
  <si>
    <r>
      <rPr>
        <sz val="9"/>
        <color rgb="FF000000"/>
        <rFont val="ＭＳ Ｐゴシック"/>
        <family val="3"/>
        <charset val="128"/>
      </rPr>
      <t>( 訪看23 )第    366 号
( 訪看25 )第    466 号</t>
    </r>
  </si>
  <si>
    <r>
      <rPr>
        <sz val="9"/>
        <color rgb="FF000000"/>
        <rFont val="ＭＳ Ｐゴシック"/>
        <family val="3"/>
        <charset val="128"/>
      </rPr>
      <t>平成26年12月 1日
平成26年12月 1日</t>
    </r>
  </si>
  <si>
    <t>326</t>
  </si>
  <si>
    <t>05,9409,9</t>
  </si>
  <si>
    <r>
      <rPr>
        <sz val="9"/>
        <color rgb="FF000000"/>
        <rFont val="ＭＳ ゴシック"/>
        <family val="3"/>
        <charset val="128"/>
      </rPr>
      <t>医療法人社団日本医療大学
看護小規模多機能型居宅介護日本医療大学病院新さっぽろ</t>
    </r>
  </si>
  <si>
    <r>
      <rPr>
        <sz val="9"/>
        <color rgb="FF000000"/>
        <rFont val="ＭＳ ゴシック"/>
        <family val="3"/>
        <charset val="128"/>
      </rPr>
      <t>〒004－0031
札幌市厚別区上野幌一条１丁目２－２８</t>
    </r>
  </si>
  <si>
    <r>
      <rPr>
        <sz val="9"/>
        <color rgb="FF000000"/>
        <rFont val="ＭＳ ゴシック"/>
        <family val="3"/>
        <charset val="128"/>
      </rPr>
      <t>011-375-1355
(011-375-1360)</t>
    </r>
  </si>
  <si>
    <r>
      <rPr>
        <sz val="9"/>
        <color rgb="FF000000"/>
        <rFont val="ＭＳ Ｐゴシック"/>
        <family val="3"/>
        <charset val="128"/>
      </rPr>
      <t>( 訪看23 )第    610 号
( 訪看25 )第    684 号</t>
    </r>
  </si>
  <si>
    <t>327</t>
  </si>
  <si>
    <t>05,9410,7</t>
  </si>
  <si>
    <r>
      <rPr>
        <sz val="9"/>
        <color rgb="FF000000"/>
        <rFont val="ＭＳ ゴシック"/>
        <family val="3"/>
        <charset val="128"/>
      </rPr>
      <t>ノーザリーライフケア株式会社
看護小規模多機能ノーザリー厚別西</t>
    </r>
  </si>
  <si>
    <r>
      <rPr>
        <sz val="9"/>
        <color rgb="FF000000"/>
        <rFont val="ＭＳ Ｐゴシック"/>
        <family val="3"/>
        <charset val="128"/>
      </rPr>
      <t>( 訪看23 )第    619 号
( 訪看25 )第    693 号</t>
    </r>
  </si>
  <si>
    <t>328</t>
  </si>
  <si>
    <t>05,9411,5</t>
  </si>
  <si>
    <r>
      <rPr>
        <sz val="9"/>
        <color rgb="FF000000"/>
        <rFont val="ＭＳ ゴシック"/>
        <family val="3"/>
        <charset val="128"/>
      </rPr>
      <t>医療法人社団青葉
ＨＡＲＥＬＵ宮の森看護小規模多機能型居宅介護</t>
    </r>
  </si>
  <si>
    <r>
      <rPr>
        <sz val="9"/>
        <color rgb="FF000000"/>
        <rFont val="ＭＳ ゴシック"/>
        <family val="3"/>
        <charset val="128"/>
      </rPr>
      <t>011-215-8292
(011-215-8878)</t>
    </r>
  </si>
  <si>
    <r>
      <rPr>
        <sz val="9"/>
        <color rgb="FF000000"/>
        <rFont val="ＭＳ Ｐゴシック"/>
        <family val="3"/>
        <charset val="128"/>
      </rPr>
      <t>( 訪看23 )第    756 号
( 訪看25 )第    830 号</t>
    </r>
  </si>
  <si>
    <t>329</t>
  </si>
  <si>
    <t>10,9004,8</t>
  </si>
  <si>
    <r>
      <rPr>
        <sz val="9"/>
        <color rgb="FF000000"/>
        <rFont val="ＭＳ ゴシック"/>
        <family val="3"/>
        <charset val="128"/>
      </rPr>
      <t>一般社団法人　北海道総合在宅ケア事業団
一般社団法人北海道総合在宅ケア事業団江別訪問看護ステーション</t>
    </r>
  </si>
  <si>
    <r>
      <rPr>
        <sz val="9"/>
        <color rgb="FF000000"/>
        <rFont val="ＭＳ ゴシック"/>
        <family val="3"/>
        <charset val="128"/>
      </rPr>
      <t>〒069－0842
江別市大麻沢町５番の６　江別市いきいきセンター</t>
    </r>
  </si>
  <si>
    <r>
      <rPr>
        <sz val="9"/>
        <color rgb="FF000000"/>
        <rFont val="ＭＳ ゴシック"/>
        <family val="3"/>
        <charset val="128"/>
      </rPr>
      <t xml:space="preserve">011-387-8877
</t>
    </r>
  </si>
  <si>
    <r>
      <rPr>
        <sz val="9"/>
        <color rgb="FF000000"/>
        <rFont val="ＭＳ Ｐゴシック"/>
        <family val="3"/>
        <charset val="128"/>
      </rPr>
      <t>( 訪看10 )第     60 号
( 訪看23 )第    125 号
( 訪看25 )第     27 号
( 訪看27 )第    113 号</t>
    </r>
  </si>
  <si>
    <r>
      <rPr>
        <sz val="9"/>
        <color rgb="FF000000"/>
        <rFont val="ＭＳ Ｐゴシック"/>
        <family val="3"/>
        <charset val="128"/>
      </rPr>
      <t>令和 3年12月 1日
平成20年 4月 1日
平成10年 5月 1日
平成30年 7月 1日</t>
    </r>
  </si>
  <si>
    <t>330</t>
  </si>
  <si>
    <t>10,9006,3</t>
  </si>
  <si>
    <r>
      <rPr>
        <sz val="9"/>
        <color rgb="FF000000"/>
        <rFont val="ＭＳ ゴシック"/>
        <family val="3"/>
        <charset val="128"/>
      </rPr>
      <t>一般社団法人　北海道総合在宅ケア事業団
一般社団法人北海道総合在宅ケア事業団当別訪問看護ステーション</t>
    </r>
  </si>
  <si>
    <r>
      <rPr>
        <sz val="9"/>
        <color rgb="FF000000"/>
        <rFont val="ＭＳ ゴシック"/>
        <family val="3"/>
        <charset val="128"/>
      </rPr>
      <t>〒061－0226
石狩郡当別町錦町５５番地９ＪＲドーミー当別１階</t>
    </r>
  </si>
  <si>
    <r>
      <rPr>
        <sz val="9"/>
        <color rgb="FF000000"/>
        <rFont val="ＭＳ ゴシック"/>
        <family val="3"/>
        <charset val="128"/>
      </rPr>
      <t xml:space="preserve">01332-5-2150
</t>
    </r>
  </si>
  <si>
    <r>
      <rPr>
        <sz val="9"/>
        <color rgb="FF000000"/>
        <rFont val="ＭＳ Ｐゴシック"/>
        <family val="3"/>
        <charset val="128"/>
      </rPr>
      <t>( 訪看10 )第     61 号
( 訪看23 )第    197 号
( 訪看25 )第    288 号
( 訪看27 )第    114 号
( 訪看30 )第     38 号</t>
    </r>
  </si>
  <si>
    <r>
      <rPr>
        <sz val="9"/>
        <color rgb="FF000000"/>
        <rFont val="ＭＳ Ｐゴシック"/>
        <family val="3"/>
        <charset val="128"/>
      </rPr>
      <t>令和 3年10月 1日
平成20年12月 1日
平成20年12月 1日
平成30年 7月 1日
令和 5年 4月 1日</t>
    </r>
  </si>
  <si>
    <t>331</t>
  </si>
  <si>
    <t>10,9007,1</t>
  </si>
  <si>
    <r>
      <rPr>
        <sz val="9"/>
        <color rgb="FF000000"/>
        <rFont val="ＭＳ ゴシック"/>
        <family val="3"/>
        <charset val="128"/>
      </rPr>
      <t>医療法人　友愛会
訪問看護ステーションゆうあい</t>
    </r>
  </si>
  <si>
    <r>
      <rPr>
        <sz val="9"/>
        <color rgb="FF000000"/>
        <rFont val="ＭＳ ゴシック"/>
        <family val="3"/>
        <charset val="128"/>
      </rPr>
      <t>〒069－0806
江別市新栄台　４６－１</t>
    </r>
  </si>
  <si>
    <r>
      <rPr>
        <sz val="9"/>
        <color rgb="FF000000"/>
        <rFont val="ＭＳ ゴシック"/>
        <family val="3"/>
        <charset val="128"/>
      </rPr>
      <t xml:space="preserve">011-380-5078
</t>
    </r>
  </si>
  <si>
    <r>
      <rPr>
        <sz val="9"/>
        <color rgb="FF000000"/>
        <rFont val="ＭＳ Ｐゴシック"/>
        <family val="3"/>
        <charset val="128"/>
      </rPr>
      <t>( 訪看23 )第     55 号
( 訪看25 )第     89 号</t>
    </r>
  </si>
  <si>
    <r>
      <rPr>
        <sz val="9"/>
        <color rgb="FF000000"/>
        <rFont val="ＭＳ Ｐゴシック"/>
        <family val="3"/>
        <charset val="128"/>
      </rPr>
      <t>平成20年 4月 1日
平成11年 2月 1日</t>
    </r>
  </si>
  <si>
    <t>332</t>
  </si>
  <si>
    <t>10,9013,9</t>
  </si>
  <si>
    <r>
      <rPr>
        <sz val="9"/>
        <color rgb="FF000000"/>
        <rFont val="ＭＳ ゴシック"/>
        <family val="3"/>
        <charset val="128"/>
      </rPr>
      <t>医療法人英生会
訪問看護ステーションのっぽろ</t>
    </r>
  </si>
  <si>
    <r>
      <rPr>
        <sz val="9"/>
        <color rgb="FF000000"/>
        <rFont val="ＭＳ ゴシック"/>
        <family val="3"/>
        <charset val="128"/>
      </rPr>
      <t>〒069－0813
江別市野幌町５３番地の５</t>
    </r>
  </si>
  <si>
    <r>
      <rPr>
        <sz val="9"/>
        <color rgb="FF000000"/>
        <rFont val="ＭＳ ゴシック"/>
        <family val="3"/>
        <charset val="128"/>
      </rPr>
      <t>011-382-3483
(011-383-7965)</t>
    </r>
  </si>
  <si>
    <r>
      <rPr>
        <sz val="9"/>
        <color rgb="FF000000"/>
        <rFont val="ＭＳ Ｐゴシック"/>
        <family val="3"/>
        <charset val="128"/>
      </rPr>
      <t>( 訪看23 )第     58 号
( 訪看25 )第    205 号</t>
    </r>
  </si>
  <si>
    <r>
      <rPr>
        <sz val="9"/>
        <color rgb="FF000000"/>
        <rFont val="ＭＳ Ｐゴシック"/>
        <family val="3"/>
        <charset val="128"/>
      </rPr>
      <t>平成20年 4月 1日
平成18年 2月 1日</t>
    </r>
  </si>
  <si>
    <t>333</t>
  </si>
  <si>
    <t>10,9015,4</t>
  </si>
  <si>
    <r>
      <rPr>
        <sz val="9"/>
        <color rgb="FF000000"/>
        <rFont val="ＭＳ ゴシック"/>
        <family val="3"/>
        <charset val="128"/>
      </rPr>
      <t>江別市長
江別市立病院訪問看護ステーションいたわり</t>
    </r>
  </si>
  <si>
    <r>
      <rPr>
        <sz val="9"/>
        <color rgb="FF000000"/>
        <rFont val="ＭＳ ゴシック"/>
        <family val="3"/>
        <charset val="128"/>
      </rPr>
      <t>〒067－0004
江別市若草町６番地</t>
    </r>
  </si>
  <si>
    <r>
      <rPr>
        <sz val="9"/>
        <color rgb="FF000000"/>
        <rFont val="ＭＳ ゴシック"/>
        <family val="3"/>
        <charset val="128"/>
      </rPr>
      <t>011-382-5151
(011-384-1321)</t>
    </r>
  </si>
  <si>
    <r>
      <rPr>
        <sz val="9"/>
        <color rgb="FF000000"/>
        <rFont val="ＭＳ Ｐゴシック"/>
        <family val="3"/>
        <charset val="128"/>
      </rPr>
      <t>( 訪看10 )第     32 号
( 訪看23 )第    223 号
( 訪看25 )第    313 号
( 訪看26 )第      6 号
( 訪看27 )第    150 号</t>
    </r>
  </si>
  <si>
    <r>
      <rPr>
        <sz val="9"/>
        <color rgb="FF000000"/>
        <rFont val="ＭＳ Ｐゴシック"/>
        <family val="3"/>
        <charset val="128"/>
      </rPr>
      <t>平成22年 4月 1日
平成22年 4月 1日
平成22年 4月 1日
平成26年 4月 1日
平成30年10月 1日</t>
    </r>
  </si>
  <si>
    <t>334</t>
  </si>
  <si>
    <t>10,9017,0</t>
  </si>
  <si>
    <r>
      <rPr>
        <sz val="9"/>
        <color rgb="FF000000"/>
        <rFont val="ＭＳ ゴシック"/>
        <family val="3"/>
        <charset val="128"/>
      </rPr>
      <t>株式会社ふくろう
訪問看護ステーションあうる</t>
    </r>
  </si>
  <si>
    <r>
      <rPr>
        <sz val="9"/>
        <color rgb="FF000000"/>
        <rFont val="ＭＳ ゴシック"/>
        <family val="3"/>
        <charset val="128"/>
      </rPr>
      <t>〒069－0845
江別市大麻２２０番地３１</t>
    </r>
  </si>
  <si>
    <r>
      <rPr>
        <sz val="9"/>
        <color rgb="FF000000"/>
        <rFont val="ＭＳ ゴシック"/>
        <family val="3"/>
        <charset val="128"/>
      </rPr>
      <t>011-388-3120
(011-386-4600)</t>
    </r>
  </si>
  <si>
    <r>
      <rPr>
        <sz val="9"/>
        <color rgb="FF000000"/>
        <rFont val="ＭＳ Ｐゴシック"/>
        <family val="3"/>
        <charset val="128"/>
      </rPr>
      <t>( 訪看10 )第    134 号
( 訪看23 )第    346 号
( 訪看25 )第    358 号</t>
    </r>
  </si>
  <si>
    <r>
      <rPr>
        <sz val="9"/>
        <color rgb="FF000000"/>
        <rFont val="ＭＳ Ｐゴシック"/>
        <family val="3"/>
        <charset val="128"/>
      </rPr>
      <t>令和 3年 9月 1日
平成26年 6月 1日
平成24年 4月 1日</t>
    </r>
  </si>
  <si>
    <t>335</t>
  </si>
  <si>
    <t>10,9019,6</t>
  </si>
  <si>
    <r>
      <rPr>
        <sz val="9"/>
        <color rgb="FF000000"/>
        <rFont val="ＭＳ ゴシック"/>
        <family val="3"/>
        <charset val="128"/>
      </rPr>
      <t>株式会社　Ａライフケア
訪問看護ステーション　ことり</t>
    </r>
  </si>
  <si>
    <r>
      <rPr>
        <sz val="9"/>
        <color rgb="FF000000"/>
        <rFont val="ＭＳ ゴシック"/>
        <family val="3"/>
        <charset val="128"/>
      </rPr>
      <t>〒067－0015
江別市５条６丁目１５番地の１</t>
    </r>
  </si>
  <si>
    <r>
      <rPr>
        <sz val="9"/>
        <color rgb="FF000000"/>
        <rFont val="ＭＳ ゴシック"/>
        <family val="3"/>
        <charset val="128"/>
      </rPr>
      <t>011-556-3335
(011-556-5422)</t>
    </r>
  </si>
  <si>
    <r>
      <rPr>
        <sz val="9"/>
        <color rgb="FF000000"/>
        <rFont val="ＭＳ Ｐゴシック"/>
        <family val="3"/>
        <charset val="128"/>
      </rPr>
      <t>( 訪看10 )第    233 号
( 訪看23 )第    427 号
( 訪看25 )第    524 号
( 訪看27 )第     51 号
( 訪看28 )第     38 号</t>
    </r>
  </si>
  <si>
    <r>
      <rPr>
        <sz val="9"/>
        <color rgb="FF000000"/>
        <rFont val="ＭＳ Ｐゴシック"/>
        <family val="3"/>
        <charset val="128"/>
      </rPr>
      <t>令和 4年 3月 1日
平成28年 3月 1日
平成28年 3月 1日
平成28年 3月 1日
平成28年 3月 1日</t>
    </r>
  </si>
  <si>
    <t>336</t>
  </si>
  <si>
    <t>10,9020,4</t>
  </si>
  <si>
    <r>
      <rPr>
        <sz val="9"/>
        <color rgb="FF000000"/>
        <rFont val="ＭＳ ゴシック"/>
        <family val="3"/>
        <charset val="128"/>
      </rPr>
      <t>株式会社　健康会
株式会社　健康会　訪問看護ステーションおおあさ</t>
    </r>
  </si>
  <si>
    <r>
      <rPr>
        <sz val="9"/>
        <color rgb="FF000000"/>
        <rFont val="ＭＳ ゴシック"/>
        <family val="3"/>
        <charset val="128"/>
      </rPr>
      <t>〒069－0854
江別市大麻中町２番１７メディカルビルおおあさ３Ｆ</t>
    </r>
  </si>
  <si>
    <r>
      <rPr>
        <sz val="9"/>
        <color rgb="FF000000"/>
        <rFont val="ＭＳ ゴシック"/>
        <family val="3"/>
        <charset val="128"/>
      </rPr>
      <t>011-387-5067
(011-387-5091)</t>
    </r>
  </si>
  <si>
    <r>
      <rPr>
        <sz val="9"/>
        <color rgb="FF000000"/>
        <rFont val="ＭＳ Ｐゴシック"/>
        <family val="3"/>
        <charset val="128"/>
      </rPr>
      <t>( 訪看23 )第    423 号
( 訪看25 )第    522 号</t>
    </r>
  </si>
  <si>
    <r>
      <rPr>
        <sz val="9"/>
        <color rgb="FF000000"/>
        <rFont val="ＭＳ Ｐゴシック"/>
        <family val="3"/>
        <charset val="128"/>
      </rPr>
      <t>平成28年 3月 1日
平成28年 3月 1日</t>
    </r>
  </si>
  <si>
    <t>337</t>
  </si>
  <si>
    <t>10,9021,2</t>
  </si>
  <si>
    <r>
      <rPr>
        <sz val="9"/>
        <color rgb="FF000000"/>
        <rFont val="ＭＳ ゴシック"/>
        <family val="3"/>
        <charset val="128"/>
      </rPr>
      <t>株式会社Ｎ・フィールド
訪問看護ステーション　デューン江別</t>
    </r>
  </si>
  <si>
    <r>
      <rPr>
        <sz val="9"/>
        <color rgb="FF000000"/>
        <rFont val="ＭＳ ゴシック"/>
        <family val="3"/>
        <charset val="128"/>
      </rPr>
      <t>〒069－0846
江別市大麻桜木町３４－３クシェル　ソレイユ１０４号</t>
    </r>
  </si>
  <si>
    <r>
      <rPr>
        <sz val="9"/>
        <color rgb="FF000000"/>
        <rFont val="ＭＳ ゴシック"/>
        <family val="3"/>
        <charset val="128"/>
      </rPr>
      <t>011-398-8452
(011-398-8453)</t>
    </r>
  </si>
  <si>
    <r>
      <rPr>
        <sz val="9"/>
        <color rgb="FF000000"/>
        <rFont val="ＭＳ Ｐゴシック"/>
        <family val="3"/>
        <charset val="128"/>
      </rPr>
      <t>( 訪看10 )第    242 号</t>
    </r>
  </si>
  <si>
    <t>338</t>
  </si>
  <si>
    <t>10,9022,0</t>
  </si>
  <si>
    <r>
      <rPr>
        <sz val="9"/>
        <color rgb="FF000000"/>
        <rFont val="ＭＳ ゴシック"/>
        <family val="3"/>
        <charset val="128"/>
      </rPr>
      <t>株式会社みのりの丘
訪問看護ステーションみのりの丘</t>
    </r>
  </si>
  <si>
    <r>
      <rPr>
        <sz val="9"/>
        <color rgb="FF000000"/>
        <rFont val="ＭＳ ゴシック"/>
        <family val="3"/>
        <charset val="128"/>
      </rPr>
      <t>〒069－0852
江別市大麻東町１５番地の３０</t>
    </r>
  </si>
  <si>
    <r>
      <rPr>
        <sz val="9"/>
        <color rgb="FF000000"/>
        <rFont val="ＭＳ ゴシック"/>
        <family val="3"/>
        <charset val="128"/>
      </rPr>
      <t>011-375-1547
(011-398-9750)</t>
    </r>
  </si>
  <si>
    <r>
      <rPr>
        <sz val="9"/>
        <color rgb="FF000000"/>
        <rFont val="ＭＳ Ｐゴシック"/>
        <family val="3"/>
        <charset val="128"/>
      </rPr>
      <t>( 訪看23 )第    580 号
( 訪看25 )第    663 号</t>
    </r>
  </si>
  <si>
    <t>339</t>
  </si>
  <si>
    <t>10,9023,8</t>
  </si>
  <si>
    <r>
      <rPr>
        <sz val="9"/>
        <color rgb="FF000000"/>
        <rFont val="ＭＳ ゴシック"/>
        <family val="3"/>
        <charset val="128"/>
      </rPr>
      <t>株式会社　ワクラフ
訪問看護ステーション　こことわ</t>
    </r>
  </si>
  <si>
    <r>
      <rPr>
        <sz val="9"/>
        <color rgb="FF000000"/>
        <rFont val="ＭＳ ゴシック"/>
        <family val="3"/>
        <charset val="128"/>
      </rPr>
      <t>〒069－0802
江別市野幌寿町３－３グリーンコーポ　１０１</t>
    </r>
  </si>
  <si>
    <r>
      <rPr>
        <sz val="9"/>
        <color rgb="FF000000"/>
        <rFont val="ＭＳ ゴシック"/>
        <family val="3"/>
        <charset val="128"/>
      </rPr>
      <t>011-887-8601
(011-887-8602)</t>
    </r>
  </si>
  <si>
    <r>
      <rPr>
        <sz val="9"/>
        <color rgb="FF000000"/>
        <rFont val="ＭＳ Ｐゴシック"/>
        <family val="3"/>
        <charset val="128"/>
      </rPr>
      <t>( 訪看23 )第    612 号
( 訪看25 )第    686 号</t>
    </r>
  </si>
  <si>
    <t>340</t>
  </si>
  <si>
    <t>10,9024,6</t>
  </si>
  <si>
    <r>
      <rPr>
        <sz val="9"/>
        <color rgb="FF000000"/>
        <rFont val="ＭＳ ゴシック"/>
        <family val="3"/>
        <charset val="128"/>
      </rPr>
      <t>株式会社　ライズリング
訪問看護ステーション　あんずの華</t>
    </r>
  </si>
  <si>
    <r>
      <rPr>
        <sz val="9"/>
        <color rgb="FF000000"/>
        <rFont val="ＭＳ ゴシック"/>
        <family val="3"/>
        <charset val="128"/>
      </rPr>
      <t>〒067－0041
江別市元江別本町１０番地の２３</t>
    </r>
  </si>
  <si>
    <r>
      <rPr>
        <sz val="9"/>
        <color rgb="FF000000"/>
        <rFont val="ＭＳ ゴシック"/>
        <family val="3"/>
        <charset val="128"/>
      </rPr>
      <t>011-382-3000
(011-382-1010)</t>
    </r>
  </si>
  <si>
    <r>
      <rPr>
        <sz val="9"/>
        <color rgb="FF000000"/>
        <rFont val="ＭＳ Ｐゴシック"/>
        <family val="3"/>
        <charset val="128"/>
      </rPr>
      <t>( 訪看10 )第    551 号
( 訪看23 )第    644 号
( 訪看25 )第    718 号
( 訪看27 )第    266 号</t>
    </r>
  </si>
  <si>
    <r>
      <rPr>
        <sz val="9"/>
        <color rgb="FF000000"/>
        <rFont val="ＭＳ Ｐゴシック"/>
        <family val="3"/>
        <charset val="128"/>
      </rPr>
      <t>令和 5年 2月 1日
令和 2年 2月 1日
令和 2年 2月 1日
令和 5年 2月 1日</t>
    </r>
  </si>
  <si>
    <t>341</t>
  </si>
  <si>
    <t>10,9025,3</t>
  </si>
  <si>
    <r>
      <rPr>
        <sz val="9"/>
        <color rgb="FF000000"/>
        <rFont val="ＭＳ ゴシック"/>
        <family val="3"/>
        <charset val="128"/>
      </rPr>
      <t>一般社団法人ポラリス
一般社団法人ポラリス　在宅看護センターポラリス</t>
    </r>
  </si>
  <si>
    <r>
      <rPr>
        <sz val="9"/>
        <color rgb="FF000000"/>
        <rFont val="ＭＳ ゴシック"/>
        <family val="3"/>
        <charset val="128"/>
      </rPr>
      <t>〒069－0816
江別市野幌住吉町１１－９</t>
    </r>
  </si>
  <si>
    <r>
      <rPr>
        <sz val="9"/>
        <color rgb="FF000000"/>
        <rFont val="ＭＳ ゴシック"/>
        <family val="3"/>
        <charset val="128"/>
      </rPr>
      <t>011-807-7405
(011-807-7406)</t>
    </r>
  </si>
  <si>
    <r>
      <rPr>
        <sz val="9"/>
        <color rgb="FF000000"/>
        <rFont val="ＭＳ Ｐゴシック"/>
        <family val="3"/>
        <charset val="128"/>
      </rPr>
      <t>( 訪看10 )第    414 号
( 訪看23 )第    646 号
( 訪看25 )第    720 号
( 訪看26 )第     31 号</t>
    </r>
  </si>
  <si>
    <r>
      <rPr>
        <sz val="9"/>
        <color rgb="FF000000"/>
        <rFont val="ＭＳ Ｐゴシック"/>
        <family val="3"/>
        <charset val="128"/>
      </rPr>
      <t>令和 2年10月 1日
令和 2年 3月 1日
令和 2年 3月 1日
令和 2年 3月 1日</t>
    </r>
  </si>
  <si>
    <t>342</t>
  </si>
  <si>
    <t>10,9026,1</t>
  </si>
  <si>
    <r>
      <rPr>
        <sz val="9"/>
        <color rgb="FF000000"/>
        <rFont val="ＭＳ ゴシック"/>
        <family val="3"/>
        <charset val="128"/>
      </rPr>
      <t>社会福祉法人　勤医協福祉会
勤医協訪問看護ステーションとうべつ</t>
    </r>
  </si>
  <si>
    <r>
      <rPr>
        <sz val="9"/>
        <color rgb="FF000000"/>
        <rFont val="ＭＳ ゴシック"/>
        <family val="3"/>
        <charset val="128"/>
      </rPr>
      <t>〒061－0224
石狩郡当別町末広１１８番地５２</t>
    </r>
  </si>
  <si>
    <r>
      <rPr>
        <sz val="9"/>
        <color rgb="FF000000"/>
        <rFont val="ＭＳ ゴシック"/>
        <family val="3"/>
        <charset val="128"/>
      </rPr>
      <t>0133-23-0453
(0133-23-0461)</t>
    </r>
  </si>
  <si>
    <r>
      <rPr>
        <sz val="9"/>
        <color rgb="FF000000"/>
        <rFont val="ＭＳ Ｐゴシック"/>
        <family val="3"/>
        <charset val="128"/>
      </rPr>
      <t>( 訪看23 )第    653 号
( 訪看25 )第    727 号</t>
    </r>
  </si>
  <si>
    <t>343</t>
  </si>
  <si>
    <t>10,9027,9</t>
  </si>
  <si>
    <r>
      <rPr>
        <sz val="9"/>
        <color rgb="FF000000"/>
        <rFont val="ＭＳ ゴシック"/>
        <family val="3"/>
        <charset val="128"/>
      </rPr>
      <t>社会医療法人関愛会
江別訪問診療所　かかりつけ訪問看護　ちいきの森</t>
    </r>
  </si>
  <si>
    <r>
      <rPr>
        <sz val="9"/>
        <color rgb="FF000000"/>
        <rFont val="ＭＳ ゴシック"/>
        <family val="3"/>
        <charset val="128"/>
      </rPr>
      <t>〒067－0064
江別市上江別４７６－４</t>
    </r>
  </si>
  <si>
    <r>
      <rPr>
        <sz val="9"/>
        <color rgb="FF000000"/>
        <rFont val="ＭＳ ゴシック"/>
        <family val="3"/>
        <charset val="128"/>
      </rPr>
      <t>011-398-6890
(011-398-6891)</t>
    </r>
  </si>
  <si>
    <r>
      <rPr>
        <sz val="9"/>
        <color rgb="FF000000"/>
        <rFont val="ＭＳ Ｐゴシック"/>
        <family val="3"/>
        <charset val="128"/>
      </rPr>
      <t>( 訪看23 )第    679 号
( 訪看25 )第    751 号
( 訪看26 )第     35 号
( 訪看29 )第     25 号</t>
    </r>
  </si>
  <si>
    <r>
      <rPr>
        <sz val="9"/>
        <color rgb="FF000000"/>
        <rFont val="ＭＳ Ｐゴシック"/>
        <family val="3"/>
        <charset val="128"/>
      </rPr>
      <t>令和 2年 6月 1日
令和 2年 6月 1日
令和 2年 6月 1日
令和 5年 3月 1日</t>
    </r>
  </si>
  <si>
    <t>344</t>
  </si>
  <si>
    <t>10,9028,7</t>
  </si>
  <si>
    <r>
      <rPr>
        <sz val="9"/>
        <color rgb="FF000000"/>
        <rFont val="ＭＳ ゴシック"/>
        <family val="3"/>
        <charset val="128"/>
      </rPr>
      <t>ＴＡＫＵＭＩプランニング株式会社
訪問看護ステーション　ラ・ムーン</t>
    </r>
  </si>
  <si>
    <r>
      <rPr>
        <sz val="9"/>
        <color rgb="FF000000"/>
        <rFont val="ＭＳ ゴシック"/>
        <family val="3"/>
        <charset val="128"/>
      </rPr>
      <t>〒069－0806
江別市新栄台９１番地２住宅型有料老人ホーム　ラ・ムーン内</t>
    </r>
  </si>
  <si>
    <r>
      <rPr>
        <sz val="9"/>
        <color rgb="FF000000"/>
        <rFont val="ＭＳ ゴシック"/>
        <family val="3"/>
        <charset val="128"/>
      </rPr>
      <t>011-374-7770
(011-374-7773)</t>
    </r>
  </si>
  <si>
    <r>
      <rPr>
        <sz val="9"/>
        <color rgb="FF000000"/>
        <rFont val="ＭＳ Ｐゴシック"/>
        <family val="3"/>
        <charset val="128"/>
      </rPr>
      <t>( 訪看23 )第    681 号
( 訪看25 )第    753 号</t>
    </r>
  </si>
  <si>
    <t>345</t>
  </si>
  <si>
    <t>10,9029,5</t>
  </si>
  <si>
    <r>
      <rPr>
        <sz val="9"/>
        <color rgb="FF000000"/>
        <rFont val="ＭＳ ゴシック"/>
        <family val="3"/>
        <charset val="128"/>
      </rPr>
      <t>ブルー・ケア株式会社
訪問看護ステーション　ブルーライズ野幌</t>
    </r>
  </si>
  <si>
    <r>
      <rPr>
        <sz val="9"/>
        <color rgb="FF000000"/>
        <rFont val="ＭＳ ゴシック"/>
        <family val="3"/>
        <charset val="128"/>
      </rPr>
      <t>〒069－0815
江別市野幌末広町３９番地の１</t>
    </r>
  </si>
  <si>
    <r>
      <rPr>
        <sz val="9"/>
        <color rgb="FF000000"/>
        <rFont val="ＭＳ ゴシック"/>
        <family val="3"/>
        <charset val="128"/>
      </rPr>
      <t>011-807-7625
(011-807-7626)</t>
    </r>
  </si>
  <si>
    <r>
      <rPr>
        <sz val="9"/>
        <color rgb="FF000000"/>
        <rFont val="ＭＳ Ｐゴシック"/>
        <family val="3"/>
        <charset val="128"/>
      </rPr>
      <t>( 訪看23 )第    742 号
( 訪看25 )第    815 号</t>
    </r>
  </si>
  <si>
    <t>346</t>
  </si>
  <si>
    <t>10,9030,3</t>
  </si>
  <si>
    <r>
      <rPr>
        <sz val="9"/>
        <color rgb="FF000000"/>
        <rFont val="ＭＳ ゴシック"/>
        <family val="3"/>
        <charset val="128"/>
      </rPr>
      <t>合同会社グリーンアイランド
訪問看護ステーション　なずな当別</t>
    </r>
  </si>
  <si>
    <r>
      <rPr>
        <sz val="9"/>
        <color rgb="FF000000"/>
        <rFont val="ＭＳ ゴシック"/>
        <family val="3"/>
        <charset val="128"/>
      </rPr>
      <t>〒061－0227
石狩郡当別町園生２９４番地５１</t>
    </r>
  </si>
  <si>
    <r>
      <rPr>
        <sz val="9"/>
        <color rgb="FF000000"/>
        <rFont val="ＭＳ ゴシック"/>
        <family val="3"/>
        <charset val="128"/>
      </rPr>
      <t>090-9434-8348
(011-876-8348)</t>
    </r>
  </si>
  <si>
    <r>
      <rPr>
        <sz val="9"/>
        <color rgb="FF000000"/>
        <rFont val="ＭＳ Ｐゴシック"/>
        <family val="3"/>
        <charset val="128"/>
      </rPr>
      <t>( 訪看10 )第    511 号
( 訪看23 )第    776 号
( 訪看25 )第    850 号
( 訪看27 )第    242 号
( 訪看28 )第    151 号</t>
    </r>
  </si>
  <si>
    <t>347</t>
  </si>
  <si>
    <t>10,9031,1</t>
  </si>
  <si>
    <r>
      <rPr>
        <sz val="9"/>
        <color rgb="FF000000"/>
        <rFont val="ＭＳ ゴシック"/>
        <family val="3"/>
        <charset val="128"/>
      </rPr>
      <t>合同会社のっぽろ社会福祉士事務所
合同会社のっぽろ社会福祉士事務所　訪問看護ステーション　ハピネス</t>
    </r>
  </si>
  <si>
    <r>
      <rPr>
        <sz val="9"/>
        <color rgb="FF000000"/>
        <rFont val="ＭＳ ゴシック"/>
        <family val="3"/>
        <charset val="128"/>
      </rPr>
      <t>〒069－0824
江別市東野幌本町２５－２ヴィラパーク２０３</t>
    </r>
  </si>
  <si>
    <r>
      <rPr>
        <sz val="9"/>
        <color rgb="FF000000"/>
        <rFont val="ＭＳ ゴシック"/>
        <family val="3"/>
        <charset val="128"/>
      </rPr>
      <t>011-807-5452
(011-807-5453)</t>
    </r>
  </si>
  <si>
    <r>
      <rPr>
        <sz val="9"/>
        <color rgb="FF000000"/>
        <rFont val="ＭＳ Ｐゴシック"/>
        <family val="3"/>
        <charset val="128"/>
      </rPr>
      <t>( 訪看10 )第    512 号
( 訪看23 )第    777 号
( 訪看25 )第    851 号
( 訪看27 )第    243 号
( 訪看28 )第    152 号</t>
    </r>
  </si>
  <si>
    <t>348</t>
  </si>
  <si>
    <t>10,9032,9</t>
  </si>
  <si>
    <r>
      <rPr>
        <sz val="9"/>
        <color rgb="FF000000"/>
        <rFont val="ＭＳ ゴシック"/>
        <family val="3"/>
        <charset val="128"/>
      </rPr>
      <t>株式会社　ＮＯＹＡＵ
訪問看護ステーション　おるおる</t>
    </r>
  </si>
  <si>
    <r>
      <rPr>
        <sz val="9"/>
        <color rgb="FF000000"/>
        <rFont val="ＭＳ ゴシック"/>
        <family val="3"/>
        <charset val="128"/>
      </rPr>
      <t>〒067－0023
江別市東光町１番３号ビラージュ東光２０２</t>
    </r>
  </si>
  <si>
    <r>
      <rPr>
        <sz val="9"/>
        <color rgb="FF000000"/>
        <rFont val="ＭＳ ゴシック"/>
        <family val="3"/>
        <charset val="128"/>
      </rPr>
      <t>011-398-5290
(011-398-5291)</t>
    </r>
  </si>
  <si>
    <r>
      <rPr>
        <sz val="9"/>
        <color rgb="FF000000"/>
        <rFont val="ＭＳ Ｐゴシック"/>
        <family val="3"/>
        <charset val="128"/>
      </rPr>
      <t>( 訪看10 )第    534 号
( 訪看23 )第    807 号
( 訪看25 )第    881 号
( 訪看27 )第    258 号
( 訪看28 )第    164 号</t>
    </r>
  </si>
  <si>
    <r>
      <rPr>
        <sz val="9"/>
        <color rgb="FF000000"/>
        <rFont val="ＭＳ Ｐゴシック"/>
        <family val="3"/>
        <charset val="128"/>
      </rPr>
      <t>令和 4年10月 1日
令和 4年 9月 1日
令和 4年 9月 1日
令和 4年10月 1日
令和 4年10月 1日</t>
    </r>
  </si>
  <si>
    <t>349</t>
  </si>
  <si>
    <t>10,9402,4</t>
  </si>
  <si>
    <r>
      <rPr>
        <sz val="9"/>
        <color rgb="FF000000"/>
        <rFont val="ＭＳ ゴシック"/>
        <family val="3"/>
        <charset val="128"/>
      </rPr>
      <t>株式会社ライフデザイン
サポート２４江別</t>
    </r>
  </si>
  <si>
    <r>
      <rPr>
        <sz val="9"/>
        <color rgb="FF000000"/>
        <rFont val="ＭＳ ゴシック"/>
        <family val="3"/>
        <charset val="128"/>
      </rPr>
      <t>〒069－0847
江別市大麻ひかり町４４－１５ソルシティパレス１０２</t>
    </r>
  </si>
  <si>
    <r>
      <rPr>
        <sz val="9"/>
        <color rgb="FF000000"/>
        <rFont val="ＭＳ ゴシック"/>
        <family val="3"/>
        <charset val="128"/>
      </rPr>
      <t>011-807-5546
(011-807-5547)</t>
    </r>
  </si>
  <si>
    <r>
      <rPr>
        <sz val="9"/>
        <color rgb="FF000000"/>
        <rFont val="ＭＳ Ｐゴシック"/>
        <family val="3"/>
        <charset val="128"/>
      </rPr>
      <t>( 訪看10 )第    535 号
( 訪看23 )第    751 号
( 訪看25 )第    825 号
( 訪看27 )第    259 号</t>
    </r>
  </si>
  <si>
    <r>
      <rPr>
        <sz val="9"/>
        <color rgb="FF000000"/>
        <rFont val="ＭＳ Ｐゴシック"/>
        <family val="3"/>
        <charset val="128"/>
      </rPr>
      <t>令和 4年10月 1日
令和 3年10月 1日
令和 3年10月 1日
令和 4年10月 1日</t>
    </r>
  </si>
  <si>
    <t>350</t>
  </si>
  <si>
    <t>11,9001,2</t>
  </si>
  <si>
    <r>
      <rPr>
        <sz val="9"/>
        <color rgb="FF000000"/>
        <rFont val="ＭＳ ゴシック"/>
        <family val="3"/>
        <charset val="128"/>
      </rPr>
      <t>一般社団法人　北海道総合在宅ケア事業団
一般社団法人北海道総合在宅ケア事業団千歳訪問看護ステーション</t>
    </r>
  </si>
  <si>
    <r>
      <rPr>
        <sz val="9"/>
        <color rgb="FF000000"/>
        <rFont val="ＭＳ ゴシック"/>
        <family val="3"/>
        <charset val="128"/>
      </rPr>
      <t>〒066－0033
千歳市北光２丁目１番１号市立千歳市民病院内</t>
    </r>
  </si>
  <si>
    <r>
      <rPr>
        <sz val="9"/>
        <color rgb="FF000000"/>
        <rFont val="ＭＳ ゴシック"/>
        <family val="3"/>
        <charset val="128"/>
      </rPr>
      <t>0123-22-3400
(0123-22-3500)</t>
    </r>
  </si>
  <si>
    <r>
      <rPr>
        <sz val="9"/>
        <color rgb="FF000000"/>
        <rFont val="ＭＳ Ｐゴシック"/>
        <family val="3"/>
        <charset val="128"/>
      </rPr>
      <t>( 訪看10 )第     62 号
( 訪看23 )第    123 号
( 訪看25 )第     97 号
( 訪看27 )第    115 号</t>
    </r>
  </si>
  <si>
    <t>351</t>
  </si>
  <si>
    <t>11,9002,0</t>
  </si>
  <si>
    <r>
      <rPr>
        <sz val="9"/>
        <color rgb="FF000000"/>
        <rFont val="ＭＳ ゴシック"/>
        <family val="3"/>
        <charset val="128"/>
      </rPr>
      <t>医療法人　同仁会
訪問看護ステーションしののめ</t>
    </r>
  </si>
  <si>
    <r>
      <rPr>
        <sz val="9"/>
        <color rgb="FF000000"/>
        <rFont val="ＭＳ ゴシック"/>
        <family val="3"/>
        <charset val="128"/>
      </rPr>
      <t>〒066－0042
千歳市東雲町１丁目１１番地</t>
    </r>
  </si>
  <si>
    <r>
      <rPr>
        <sz val="9"/>
        <color rgb="FF000000"/>
        <rFont val="ＭＳ ゴシック"/>
        <family val="3"/>
        <charset val="128"/>
      </rPr>
      <t xml:space="preserve">0123-26-0617
</t>
    </r>
  </si>
  <si>
    <r>
      <rPr>
        <sz val="9"/>
        <color rgb="FF000000"/>
        <rFont val="ＭＳ Ｐゴシック"/>
        <family val="3"/>
        <charset val="128"/>
      </rPr>
      <t>( 訪看23 )第    185 号
( 訪看25 )第    112 号</t>
    </r>
  </si>
  <si>
    <r>
      <rPr>
        <sz val="9"/>
        <color rgb="FF000000"/>
        <rFont val="ＭＳ Ｐゴシック"/>
        <family val="3"/>
        <charset val="128"/>
      </rPr>
      <t>平成20年 6月 1日
平成11年 7月19日</t>
    </r>
  </si>
  <si>
    <t>352</t>
  </si>
  <si>
    <t>11,9006,1</t>
  </si>
  <si>
    <r>
      <rPr>
        <sz val="9"/>
        <color rgb="FF000000"/>
        <rFont val="ＭＳ ゴシック"/>
        <family val="3"/>
        <charset val="128"/>
      </rPr>
      <t>株式会社　シェアドリーム
訪問看護ステーション　わかち愛</t>
    </r>
  </si>
  <si>
    <r>
      <rPr>
        <sz val="9"/>
        <color rgb="FF000000"/>
        <rFont val="ＭＳ ゴシック"/>
        <family val="3"/>
        <charset val="128"/>
      </rPr>
      <t>〒066－0063
千歳市幸町１丁目１１番</t>
    </r>
  </si>
  <si>
    <r>
      <rPr>
        <sz val="9"/>
        <color rgb="FF000000"/>
        <rFont val="ＭＳ ゴシック"/>
        <family val="3"/>
        <charset val="128"/>
      </rPr>
      <t>0123-25-5001
(0123-25-5023)</t>
    </r>
  </si>
  <si>
    <r>
      <rPr>
        <sz val="9"/>
        <color rgb="FF000000"/>
        <rFont val="ＭＳ Ｐゴシック"/>
        <family val="3"/>
        <charset val="128"/>
      </rPr>
      <t>( 訪看10 )第    163 号
( 訪看23 )第    323 号
( 訪看25 )第    423 号
( 訪看27 )第     18 号
( 訪看28 )第     16 号</t>
    </r>
  </si>
  <si>
    <r>
      <rPr>
        <sz val="9"/>
        <color rgb="FF000000"/>
        <rFont val="ＭＳ Ｐゴシック"/>
        <family val="3"/>
        <charset val="128"/>
      </rPr>
      <t>令和 4年 3月 1日
平成25年 7月 1日
平成25年 7月 1日
平成26年 9月 1日
平成26年 9月 1日</t>
    </r>
  </si>
  <si>
    <t>353</t>
  </si>
  <si>
    <t>11,9007,9</t>
  </si>
  <si>
    <r>
      <rPr>
        <sz val="9"/>
        <color rgb="FF000000"/>
        <rFont val="ＭＳ ゴシック"/>
        <family val="3"/>
        <charset val="128"/>
      </rPr>
      <t>株式会社元気な介護
訪問看護ステーション　くらしさ千歳</t>
    </r>
  </si>
  <si>
    <r>
      <rPr>
        <sz val="9"/>
        <color rgb="FF000000"/>
        <rFont val="ＭＳ ゴシック"/>
        <family val="3"/>
        <charset val="128"/>
      </rPr>
      <t>〒066－0047
千歳市本町５丁目１５０２－３メイライズＡ－２</t>
    </r>
  </si>
  <si>
    <r>
      <rPr>
        <sz val="9"/>
        <color rgb="FF000000"/>
        <rFont val="ＭＳ ゴシック"/>
        <family val="3"/>
        <charset val="128"/>
      </rPr>
      <t>0123-27-9043
(0123-27-9044)</t>
    </r>
  </si>
  <si>
    <r>
      <rPr>
        <sz val="9"/>
        <color rgb="FF000000"/>
        <rFont val="ＭＳ Ｐゴシック"/>
        <family val="3"/>
        <charset val="128"/>
      </rPr>
      <t>( 訪看10 )第    272 号
( 訪看23 )第    394 号
( 訪看25 )第    655 号
( 訪看27 )第     83 号</t>
    </r>
  </si>
  <si>
    <r>
      <rPr>
        <sz val="9"/>
        <color rgb="FF000000"/>
        <rFont val="ＭＳ Ｐゴシック"/>
        <family val="3"/>
        <charset val="128"/>
      </rPr>
      <t>令和 3年 6月 1日
平成27年 5月13日
平成30年12月 1日
平成29年 9月 1日</t>
    </r>
  </si>
  <si>
    <t>354</t>
  </si>
  <si>
    <t>11,9009,5</t>
  </si>
  <si>
    <r>
      <rPr>
        <sz val="9"/>
        <color rgb="FF000000"/>
        <rFont val="ＭＳ ゴシック"/>
        <family val="3"/>
        <charset val="128"/>
      </rPr>
      <t>株式会社　凛花
訪問看護ステーション　プレモ</t>
    </r>
  </si>
  <si>
    <r>
      <rPr>
        <sz val="9"/>
        <color rgb="FF000000"/>
        <rFont val="ＭＳ ゴシック"/>
        <family val="3"/>
        <charset val="128"/>
      </rPr>
      <t>〒066－0042
千歳市東雲町３丁目１番１７</t>
    </r>
  </si>
  <si>
    <r>
      <rPr>
        <sz val="9"/>
        <color rgb="FF000000"/>
        <rFont val="ＭＳ ゴシック"/>
        <family val="3"/>
        <charset val="128"/>
      </rPr>
      <t>0123-25-5847
(0123-25-5848)</t>
    </r>
  </si>
  <si>
    <r>
      <rPr>
        <sz val="9"/>
        <color rgb="FF000000"/>
        <rFont val="ＭＳ Ｐゴシック"/>
        <family val="3"/>
        <charset val="128"/>
      </rPr>
      <t>( 訪看10 )第    325 号
( 訪看23 )第    570 号
( 訪看25 )第    654 号</t>
    </r>
  </si>
  <si>
    <r>
      <rPr>
        <sz val="9"/>
        <color rgb="FF000000"/>
        <rFont val="ＭＳ Ｐゴシック"/>
        <family val="3"/>
        <charset val="128"/>
      </rPr>
      <t>令和 3年 8月 1日
平成30年10月 1日
平成30年10月 1日</t>
    </r>
  </si>
  <si>
    <t>355</t>
  </si>
  <si>
    <t>11,9010,3</t>
  </si>
  <si>
    <r>
      <rPr>
        <sz val="9"/>
        <color rgb="FF000000"/>
        <rFont val="ＭＳ ゴシック"/>
        <family val="3"/>
        <charset val="128"/>
      </rPr>
      <t>医療法人北海道家庭医療学センター
向陽台訪問看護ステーション</t>
    </r>
  </si>
  <si>
    <r>
      <rPr>
        <sz val="9"/>
        <color rgb="FF000000"/>
        <rFont val="ＭＳ ゴシック"/>
        <family val="3"/>
        <charset val="128"/>
      </rPr>
      <t>〒066－0054
千歳市柏陽４丁目３－５</t>
    </r>
  </si>
  <si>
    <r>
      <rPr>
        <sz val="9"/>
        <color rgb="FF000000"/>
        <rFont val="ＭＳ ゴシック"/>
        <family val="3"/>
        <charset val="128"/>
      </rPr>
      <t>0123-21-8168
(0123-21-8158)</t>
    </r>
  </si>
  <si>
    <r>
      <rPr>
        <sz val="9"/>
        <color rgb="FF000000"/>
        <rFont val="ＭＳ Ｐゴシック"/>
        <family val="3"/>
        <charset val="128"/>
      </rPr>
      <t>( 訪看10 )第    420 号
( 訪看23 )第    661 号
( 訪看25 )第    734 号
( 訪看26 )第     33 号
( 訪看27 )第    182 号
( 訪看28 )第    108 号
( 訪看30 )第     33 号</t>
    </r>
  </si>
  <si>
    <r>
      <rPr>
        <sz val="9"/>
        <color rgb="FF000000"/>
        <rFont val="ＭＳ Ｐゴシック"/>
        <family val="3"/>
        <charset val="128"/>
      </rPr>
      <t>令和 2年 4月 1日
令和 2年 4月 1日
令和 2年 4月 1日
令和 2年 4月 1日
令和 2年 4月 1日
令和 2年 4月 1日
令和 4年 4月 1日</t>
    </r>
  </si>
  <si>
    <t>356</t>
  </si>
  <si>
    <t>11,9011,1</t>
  </si>
  <si>
    <r>
      <rPr>
        <sz val="9"/>
        <color rgb="FF000000"/>
        <rFont val="ＭＳ ゴシック"/>
        <family val="3"/>
        <charset val="128"/>
      </rPr>
      <t>合同会社　ｎｏｎ・ｎｏ
訪問看護ステーション　のんの</t>
    </r>
  </si>
  <si>
    <r>
      <rPr>
        <sz val="9"/>
        <color rgb="FF000000"/>
        <rFont val="ＭＳ ゴシック"/>
        <family val="3"/>
        <charset val="128"/>
      </rPr>
      <t>〒066－0026
千歳市住吉２丁目６番９号</t>
    </r>
  </si>
  <si>
    <r>
      <rPr>
        <sz val="9"/>
        <color rgb="FF000000"/>
        <rFont val="ＭＳ ゴシック"/>
        <family val="3"/>
        <charset val="128"/>
      </rPr>
      <t>0123-25-6577
(0123-25-6588)</t>
    </r>
  </si>
  <si>
    <r>
      <rPr>
        <sz val="9"/>
        <color rgb="FF000000"/>
        <rFont val="ＭＳ Ｐゴシック"/>
        <family val="3"/>
        <charset val="128"/>
      </rPr>
      <t>( 訪看10 )第    468 号
( 訪看23 )第    721 号
( 訪看25 )第    793 号</t>
    </r>
  </si>
  <si>
    <t>357</t>
  </si>
  <si>
    <t>11,9012,9</t>
  </si>
  <si>
    <r>
      <rPr>
        <sz val="9"/>
        <color rgb="FF000000"/>
        <rFont val="ＭＳ ゴシック"/>
        <family val="3"/>
        <charset val="128"/>
      </rPr>
      <t>株式会社ＮＯＹＡＵ
訪問看護ステーションつばさ</t>
    </r>
  </si>
  <si>
    <r>
      <rPr>
        <sz val="9"/>
        <color rgb="FF000000"/>
        <rFont val="ＭＳ ゴシック"/>
        <family val="3"/>
        <charset val="128"/>
      </rPr>
      <t>〒066－0074
千歳市緑町１丁目３番３０号</t>
    </r>
  </si>
  <si>
    <r>
      <rPr>
        <sz val="9"/>
        <color rgb="FF000000"/>
        <rFont val="ＭＳ ゴシック"/>
        <family val="3"/>
        <charset val="128"/>
      </rPr>
      <t xml:space="preserve">0123-23-0283
</t>
    </r>
  </si>
  <si>
    <r>
      <rPr>
        <sz val="9"/>
        <color rgb="FF000000"/>
        <rFont val="ＭＳ Ｐゴシック"/>
        <family val="3"/>
        <charset val="128"/>
      </rPr>
      <t>( 訪看23 )第    796 号
( 訪看25 )第    870 号
( 訪看30 )第     37 号</t>
    </r>
  </si>
  <si>
    <r>
      <rPr>
        <sz val="9"/>
        <color rgb="FF000000"/>
        <rFont val="ＭＳ Ｐゴシック"/>
        <family val="3"/>
        <charset val="128"/>
      </rPr>
      <t>令和 4年 7月 1日
令和 4年 7月 1日
令和 5年 3月 1日</t>
    </r>
  </si>
  <si>
    <t>358</t>
  </si>
  <si>
    <t>11,9014,5</t>
  </si>
  <si>
    <r>
      <rPr>
        <sz val="9"/>
        <color rgb="FF000000"/>
        <rFont val="ＭＳ ゴシック"/>
        <family val="3"/>
        <charset val="128"/>
      </rPr>
      <t>株式会社　ＭＣＬ
グラン・セラ看護室</t>
    </r>
  </si>
  <si>
    <r>
      <rPr>
        <sz val="9"/>
        <color rgb="FF000000"/>
        <rFont val="ＭＳ ゴシック"/>
        <family val="3"/>
        <charset val="128"/>
      </rPr>
      <t>〒066－0055
千歳市里美２丁目２番６号第３ビジュアルコーポ２０１号室</t>
    </r>
  </si>
  <si>
    <r>
      <rPr>
        <sz val="9"/>
        <color rgb="FF000000"/>
        <rFont val="ＭＳ ゴシック"/>
        <family val="3"/>
        <charset val="128"/>
      </rPr>
      <t>0123-25-8058
(0123-25-8778)</t>
    </r>
  </si>
  <si>
    <r>
      <rPr>
        <sz val="9"/>
        <color rgb="FF000000"/>
        <rFont val="ＭＳ Ｐゴシック"/>
        <family val="3"/>
        <charset val="128"/>
      </rPr>
      <t>( 訪看23 )第    849 号
( 訪看25 )第    921 号</t>
    </r>
  </si>
  <si>
    <t>359</t>
  </si>
  <si>
    <t>11,9401,4</t>
  </si>
  <si>
    <r>
      <rPr>
        <sz val="9"/>
        <color rgb="FF000000"/>
        <rFont val="ＭＳ ゴシック"/>
        <family val="3"/>
        <charset val="128"/>
      </rPr>
      <t>有限会社　ケアサポートえいぶる
訪問看護ステーション　明日葉</t>
    </r>
  </si>
  <si>
    <r>
      <rPr>
        <sz val="9"/>
        <color rgb="FF000000"/>
        <rFont val="ＭＳ ゴシック"/>
        <family val="3"/>
        <charset val="128"/>
      </rPr>
      <t>〒066－0025
千歳市梅ケ丘１丁目７－１２</t>
    </r>
  </si>
  <si>
    <r>
      <rPr>
        <sz val="9"/>
        <color rgb="FF000000"/>
        <rFont val="ＭＳ ゴシック"/>
        <family val="3"/>
        <charset val="128"/>
      </rPr>
      <t>0123-25-8812
(0123-25-8813)</t>
    </r>
  </si>
  <si>
    <r>
      <rPr>
        <sz val="9"/>
        <color rgb="FF000000"/>
        <rFont val="ＭＳ Ｐゴシック"/>
        <family val="3"/>
        <charset val="128"/>
      </rPr>
      <t>( 訪看23 )第    322 号
( 訪看25 )第    422 号</t>
    </r>
  </si>
  <si>
    <r>
      <rPr>
        <sz val="9"/>
        <color rgb="FF000000"/>
        <rFont val="ＭＳ Ｐゴシック"/>
        <family val="3"/>
        <charset val="128"/>
      </rPr>
      <t>平成24年 6月 1日
平成24年 6月 1日</t>
    </r>
  </si>
  <si>
    <t>360</t>
  </si>
  <si>
    <t>11,9404,8</t>
  </si>
  <si>
    <r>
      <rPr>
        <sz val="9"/>
        <color rgb="FF000000"/>
        <rFont val="ＭＳ ゴシック"/>
        <family val="3"/>
        <charset val="128"/>
      </rPr>
      <t>株式会社ゆうしんかん
ゆうしんかん訪問看護ステーション</t>
    </r>
  </si>
  <si>
    <r>
      <rPr>
        <sz val="9"/>
        <color rgb="FF000000"/>
        <rFont val="ＭＳ ゴシック"/>
        <family val="3"/>
        <charset val="128"/>
      </rPr>
      <t>〒066－0083
千歳市みどり台北２丁目５番１５号</t>
    </r>
  </si>
  <si>
    <r>
      <rPr>
        <sz val="9"/>
        <color rgb="FF000000"/>
        <rFont val="ＭＳ ゴシック"/>
        <family val="3"/>
        <charset val="128"/>
      </rPr>
      <t>0123-42-3058
(0123-42-3056)</t>
    </r>
  </si>
  <si>
    <r>
      <rPr>
        <sz val="9"/>
        <color rgb="FF000000"/>
        <rFont val="ＭＳ Ｐゴシック"/>
        <family val="3"/>
        <charset val="128"/>
      </rPr>
      <t>( 訪看23 )第    615 号
( 訪看25 )第    689 号</t>
    </r>
  </si>
  <si>
    <t>361</t>
  </si>
  <si>
    <t>11,9405,5</t>
  </si>
  <si>
    <r>
      <rPr>
        <sz val="9"/>
        <color rgb="FF000000"/>
        <rFont val="ＭＳ ゴシック"/>
        <family val="3"/>
        <charset val="128"/>
      </rPr>
      <t>株式会社やさしい介護
訪問看護ステーションやさしい介護しののめ</t>
    </r>
  </si>
  <si>
    <r>
      <rPr>
        <sz val="9"/>
        <color rgb="FF000000"/>
        <rFont val="ＭＳ ゴシック"/>
        <family val="3"/>
        <charset val="128"/>
      </rPr>
      <t>〒066－0066
千歳市大和２丁目３－７</t>
    </r>
  </si>
  <si>
    <r>
      <rPr>
        <sz val="9"/>
        <color rgb="FF000000"/>
        <rFont val="ＭＳ ゴシック"/>
        <family val="3"/>
        <charset val="128"/>
      </rPr>
      <t>0123-21-8341
(0123-21-8641)</t>
    </r>
  </si>
  <si>
    <r>
      <rPr>
        <sz val="9"/>
        <color rgb="FF000000"/>
        <rFont val="ＭＳ Ｐゴシック"/>
        <family val="3"/>
        <charset val="128"/>
      </rPr>
      <t>( 訪看10 )第    441 号
( 訪看23 )第    660 号
( 訪看25 )第    733 号</t>
    </r>
  </si>
  <si>
    <r>
      <rPr>
        <sz val="9"/>
        <color rgb="FF000000"/>
        <rFont val="ＭＳ Ｐゴシック"/>
        <family val="3"/>
        <charset val="128"/>
      </rPr>
      <t>令和 2年10月 1日
令和 2年 4月 1日
令和 2年 4月 1日</t>
    </r>
  </si>
  <si>
    <t>362</t>
  </si>
  <si>
    <t>12,9001,0</t>
  </si>
  <si>
    <r>
      <rPr>
        <sz val="9"/>
        <color rgb="FF000000"/>
        <rFont val="ＭＳ ゴシック"/>
        <family val="3"/>
        <charset val="128"/>
      </rPr>
      <t>一般社団法人　北海道総合在宅ケア事業団
一般社団法人北海道総合在宅ケア事業団恵庭訪問看護ステーション</t>
    </r>
  </si>
  <si>
    <r>
      <rPr>
        <sz val="9"/>
        <color rgb="FF000000"/>
        <rFont val="ＭＳ ゴシック"/>
        <family val="3"/>
        <charset val="128"/>
      </rPr>
      <t>〒061－1374
恵庭市恵み野北３丁目１番１　恵庭リサーチ・ビジネスパークセンタービル内２階Ｗ－２０９号室</t>
    </r>
  </si>
  <si>
    <r>
      <rPr>
        <sz val="9"/>
        <color rgb="FF000000"/>
        <rFont val="ＭＳ ゴシック"/>
        <family val="3"/>
        <charset val="128"/>
      </rPr>
      <t xml:space="preserve">0123-36-2055
</t>
    </r>
  </si>
  <si>
    <r>
      <rPr>
        <sz val="9"/>
        <color rgb="FF000000"/>
        <rFont val="ＭＳ Ｐゴシック"/>
        <family val="3"/>
        <charset val="128"/>
      </rPr>
      <t>( 訪看10 )第     63 号
( 訪看23 )第    124 号
( 訪看25 )第     35 号
( 訪看27 )第    116 号</t>
    </r>
  </si>
  <si>
    <r>
      <rPr>
        <sz val="9"/>
        <color rgb="FF000000"/>
        <rFont val="ＭＳ Ｐゴシック"/>
        <family val="3"/>
        <charset val="128"/>
      </rPr>
      <t>令和 4年 3月 1日
平成20年 4月 1日
平成10年 5月 1日
平成30年 7月 1日</t>
    </r>
  </si>
  <si>
    <t>363</t>
  </si>
  <si>
    <t>12,9004,4</t>
  </si>
  <si>
    <r>
      <rPr>
        <sz val="9"/>
        <color rgb="FF000000"/>
        <rFont val="ＭＳ ゴシック"/>
        <family val="3"/>
        <charset val="128"/>
      </rPr>
      <t>株式会社ＹＡＲＵＫＡ
いちい訪問看護ステーション　えにわ</t>
    </r>
  </si>
  <si>
    <r>
      <rPr>
        <sz val="9"/>
        <color rgb="FF000000"/>
        <rFont val="ＭＳ ゴシック"/>
        <family val="3"/>
        <charset val="128"/>
      </rPr>
      <t>〒061－1431
恵庭市有明町４丁目１番１号</t>
    </r>
  </si>
  <si>
    <r>
      <rPr>
        <sz val="9"/>
        <color rgb="FF000000"/>
        <rFont val="ＭＳ ゴシック"/>
        <family val="3"/>
        <charset val="128"/>
      </rPr>
      <t>0123-25-6313
(0123-25-6314)</t>
    </r>
  </si>
  <si>
    <r>
      <rPr>
        <sz val="9"/>
        <color rgb="FF000000"/>
        <rFont val="ＭＳ Ｐゴシック"/>
        <family val="3"/>
        <charset val="128"/>
      </rPr>
      <t>( 訪看10 )第    228 号
( 訪看23 )第    413 号
( 訪看25 )第    512 号
( 訪看27 )第    149 号</t>
    </r>
  </si>
  <si>
    <r>
      <rPr>
        <sz val="9"/>
        <color rgb="FF000000"/>
        <rFont val="ＭＳ Ｐゴシック"/>
        <family val="3"/>
        <charset val="128"/>
      </rPr>
      <t>令和 2年12月 1日
令和 3年10月 1日
平成27年11月 1日
平成30年10月 1日</t>
    </r>
  </si>
  <si>
    <t>364</t>
  </si>
  <si>
    <t>12,9006,9</t>
  </si>
  <si>
    <r>
      <rPr>
        <sz val="9"/>
        <color rgb="FF000000"/>
        <rFont val="ＭＳ ゴシック"/>
        <family val="3"/>
        <charset val="128"/>
      </rPr>
      <t>医療法人社団　緩和ケアクリニック・恵庭
緩和ケアクリニック・恵庭　訪問看護ステーション</t>
    </r>
  </si>
  <si>
    <r>
      <rPr>
        <sz val="9"/>
        <color rgb="FF000000"/>
        <rFont val="ＭＳ ゴシック"/>
        <family val="3"/>
        <charset val="128"/>
      </rPr>
      <t>〒061－1412
恵庭市白樺町３丁目２２番１号</t>
    </r>
  </si>
  <si>
    <r>
      <rPr>
        <sz val="9"/>
        <color rgb="FF000000"/>
        <rFont val="ＭＳ ゴシック"/>
        <family val="3"/>
        <charset val="128"/>
      </rPr>
      <t>0123-35-3300
(0123-35-3301)</t>
    </r>
  </si>
  <si>
    <r>
      <rPr>
        <sz val="9"/>
        <color rgb="FF000000"/>
        <rFont val="ＭＳ Ｐゴシック"/>
        <family val="3"/>
        <charset val="128"/>
      </rPr>
      <t>( 訪看23 )第    436 号
( 訪看25 )第    532 号</t>
    </r>
  </si>
  <si>
    <t>365</t>
  </si>
  <si>
    <t>12,9007,7</t>
  </si>
  <si>
    <r>
      <rPr>
        <sz val="9"/>
        <color rgb="FF000000"/>
        <rFont val="ＭＳ ゴシック"/>
        <family val="3"/>
        <charset val="128"/>
      </rPr>
      <t>社会医療法人　北晨会
社会医療法人　北晨会　恵み野訪問看護ステーション「はあと」</t>
    </r>
  </si>
  <si>
    <r>
      <rPr>
        <sz val="9"/>
        <color rgb="FF000000"/>
        <rFont val="ＭＳ ゴシック"/>
        <family val="3"/>
        <charset val="128"/>
      </rPr>
      <t>〒061－1373
恵庭市恵み野西２丁目３ー１０サービス付高齢者住宅「シャロームめぐみの」１階</t>
    </r>
  </si>
  <si>
    <r>
      <rPr>
        <sz val="9"/>
        <color rgb="FF000000"/>
        <rFont val="ＭＳ ゴシック"/>
        <family val="3"/>
        <charset val="128"/>
      </rPr>
      <t>0123-36-7555
(0123-33-7359)</t>
    </r>
  </si>
  <si>
    <r>
      <rPr>
        <sz val="9"/>
        <color rgb="FF000000"/>
        <rFont val="ＭＳ Ｐゴシック"/>
        <family val="3"/>
        <charset val="128"/>
      </rPr>
      <t>( 訪看23 )第    441 号
( 訪看25 )第    535 号
( 訪看26 )第     24 号
( 訪看30 )第     34 号
( 訪看32 )第      9 号</t>
    </r>
  </si>
  <si>
    <r>
      <rPr>
        <sz val="9"/>
        <color rgb="FF000000"/>
        <rFont val="ＭＳ Ｐゴシック"/>
        <family val="3"/>
        <charset val="128"/>
      </rPr>
      <t>平成28年 6月 1日
平成28年 6月 1日
平成30年 4月 1日
令和 4年 4月 1日
令和 4年 4月 1日</t>
    </r>
  </si>
  <si>
    <t>366</t>
  </si>
  <si>
    <t>12,9009,3</t>
  </si>
  <si>
    <r>
      <rPr>
        <sz val="9"/>
        <color rgb="FF000000"/>
        <rFont val="ＭＳ ゴシック"/>
        <family val="3"/>
        <charset val="128"/>
      </rPr>
      <t>Ｊケア株式会社
訪問看護ステーション結</t>
    </r>
  </si>
  <si>
    <r>
      <rPr>
        <sz val="9"/>
        <color rgb="FF000000"/>
        <rFont val="ＭＳ ゴシック"/>
        <family val="3"/>
        <charset val="128"/>
      </rPr>
      <t>〒061－1449
恵庭市黄金中央１丁目１３番地１</t>
    </r>
  </si>
  <si>
    <r>
      <rPr>
        <sz val="9"/>
        <color rgb="FF000000"/>
        <rFont val="ＭＳ ゴシック"/>
        <family val="3"/>
        <charset val="128"/>
      </rPr>
      <t>0123-29-5785
(0123-29-5786)</t>
    </r>
  </si>
  <si>
    <r>
      <rPr>
        <sz val="9"/>
        <color rgb="FF000000"/>
        <rFont val="ＭＳ Ｐゴシック"/>
        <family val="3"/>
        <charset val="128"/>
      </rPr>
      <t>( 訪看10 )第    456 号
( 訪看23 )第    707 号
( 訪看25 )第    780 号
( 訪看27 )第    200 号
( 訪看28 )第    122 号</t>
    </r>
  </si>
  <si>
    <r>
      <rPr>
        <sz val="9"/>
        <color rgb="FF000000"/>
        <rFont val="ＭＳ Ｐゴシック"/>
        <family val="3"/>
        <charset val="128"/>
      </rPr>
      <t>令和 3年 2月 1日
令和 3年 1月 1日
令和 3年 1月 1日
令和 3年 1月 1日
令和 3年 1月 1日</t>
    </r>
  </si>
  <si>
    <t>367</t>
  </si>
  <si>
    <t>13,9001,8</t>
  </si>
  <si>
    <r>
      <rPr>
        <sz val="9"/>
        <color rgb="FF000000"/>
        <rFont val="ＭＳ ゴシック"/>
        <family val="3"/>
        <charset val="128"/>
      </rPr>
      <t>一般社団法人　北海道総合在宅ケア事業団
一般社団法人北海道総合在宅ケア事業団北広島地域訪問看護ステーション</t>
    </r>
  </si>
  <si>
    <r>
      <rPr>
        <sz val="9"/>
        <color rgb="FF000000"/>
        <rFont val="ＭＳ ゴシック"/>
        <family val="3"/>
        <charset val="128"/>
      </rPr>
      <t>〒061－1121
北広島市中央３丁目３－１しんこうビル２階</t>
    </r>
  </si>
  <si>
    <r>
      <rPr>
        <sz val="9"/>
        <color rgb="FF000000"/>
        <rFont val="ＭＳ ゴシック"/>
        <family val="3"/>
        <charset val="128"/>
      </rPr>
      <t>011-372-5665
(011-372-5775)</t>
    </r>
  </si>
  <si>
    <r>
      <rPr>
        <sz val="9"/>
        <color rgb="FF000000"/>
        <rFont val="ＭＳ Ｐゴシック"/>
        <family val="3"/>
        <charset val="128"/>
      </rPr>
      <t>( 訪看10 )第     64 号
( 訪看23 )第    114 号
( 訪看25 )第    230 号
( 訪看27 )第    117 号</t>
    </r>
  </si>
  <si>
    <r>
      <rPr>
        <sz val="9"/>
        <color rgb="FF000000"/>
        <rFont val="ＭＳ Ｐゴシック"/>
        <family val="3"/>
        <charset val="128"/>
      </rPr>
      <t>令和 3年10月 1日
平成20年 4月 1日
平成18年11月 1日
平成30年 7月 1日</t>
    </r>
  </si>
  <si>
    <t>368</t>
  </si>
  <si>
    <t>13,9004,2</t>
  </si>
  <si>
    <r>
      <rPr>
        <sz val="9"/>
        <color rgb="FF000000"/>
        <rFont val="ＭＳ ゴシック"/>
        <family val="3"/>
        <charset val="128"/>
      </rPr>
      <t>社会福祉法人　北海長正会
北広島訪問看護ステーション四恩園</t>
    </r>
  </si>
  <si>
    <r>
      <rPr>
        <sz val="9"/>
        <color rgb="FF000000"/>
        <rFont val="ＭＳ ゴシック"/>
        <family val="3"/>
        <charset val="128"/>
      </rPr>
      <t>〒061－1137
北広島市緑陽町１丁目２番地</t>
    </r>
  </si>
  <si>
    <r>
      <rPr>
        <sz val="9"/>
        <color rgb="FF000000"/>
        <rFont val="ＭＳ ゴシック"/>
        <family val="3"/>
        <charset val="128"/>
      </rPr>
      <t>011-373-6655
(011-373-6611)</t>
    </r>
  </si>
  <si>
    <r>
      <rPr>
        <sz val="9"/>
        <color rgb="FF000000"/>
        <rFont val="ＭＳ Ｐゴシック"/>
        <family val="3"/>
        <charset val="128"/>
      </rPr>
      <t>( 訪看10 )第    213 号
( 訪看23 )第     63 号
( 訪看25 )第    139 号</t>
    </r>
  </si>
  <si>
    <r>
      <rPr>
        <sz val="9"/>
        <color rgb="FF000000"/>
        <rFont val="ＭＳ Ｐゴシック"/>
        <family val="3"/>
        <charset val="128"/>
      </rPr>
      <t>令和 3年10月 1日
平成20年 4月 1日
平成12年 9月 1日</t>
    </r>
  </si>
  <si>
    <t>369</t>
  </si>
  <si>
    <t>13,9006,7</t>
  </si>
  <si>
    <r>
      <rPr>
        <sz val="9"/>
        <color rgb="FF000000"/>
        <rFont val="ＭＳ ゴシック"/>
        <family val="3"/>
        <charset val="128"/>
      </rPr>
      <t>株式会社リ・ライフケア
訪問看護ステーション　かえで</t>
    </r>
  </si>
  <si>
    <r>
      <rPr>
        <sz val="9"/>
        <color rgb="FF000000"/>
        <rFont val="ＭＳ ゴシック"/>
        <family val="3"/>
        <charset val="128"/>
      </rPr>
      <t>〒061－1134
北広島市広葉町３丁目９番地４</t>
    </r>
  </si>
  <si>
    <r>
      <rPr>
        <sz val="9"/>
        <color rgb="FF000000"/>
        <rFont val="ＭＳ ゴシック"/>
        <family val="3"/>
        <charset val="128"/>
      </rPr>
      <t>011-370-2677
(011-370-2678)</t>
    </r>
  </si>
  <si>
    <r>
      <rPr>
        <sz val="9"/>
        <color rgb="FF000000"/>
        <rFont val="ＭＳ Ｐゴシック"/>
        <family val="3"/>
        <charset val="128"/>
      </rPr>
      <t>( 訪看10 )第     36 号
( 訪看23 )第    239 号
( 訪看25 )第    331 号</t>
    </r>
  </si>
  <si>
    <r>
      <rPr>
        <sz val="9"/>
        <color rgb="FF000000"/>
        <rFont val="ＭＳ Ｐゴシック"/>
        <family val="3"/>
        <charset val="128"/>
      </rPr>
      <t>令和 3年10月 1日
平成23年 6月 1日
平成23年 6月 1日</t>
    </r>
  </si>
  <si>
    <t>370</t>
  </si>
  <si>
    <t>13,9008,3</t>
  </si>
  <si>
    <r>
      <rPr>
        <sz val="9"/>
        <color rgb="FF000000"/>
        <rFont val="ＭＳ ゴシック"/>
        <family val="3"/>
        <charset val="128"/>
      </rPr>
      <t>株式会社ウィズユアライフ
訪問看護ステーション　ひなた</t>
    </r>
  </si>
  <si>
    <r>
      <rPr>
        <sz val="9"/>
        <color rgb="FF000000"/>
        <rFont val="ＭＳ ゴシック"/>
        <family val="3"/>
        <charset val="128"/>
      </rPr>
      <t>〒061－1121
北広島市中央３丁目７番地１第６ニューオータニビル２階</t>
    </r>
  </si>
  <si>
    <r>
      <rPr>
        <sz val="9"/>
        <color rgb="FF000000"/>
        <rFont val="ＭＳ ゴシック"/>
        <family val="3"/>
        <charset val="128"/>
      </rPr>
      <t>011-375-1854
(011-375-1849)</t>
    </r>
  </si>
  <si>
    <r>
      <rPr>
        <sz val="9"/>
        <color rgb="FF000000"/>
        <rFont val="ＭＳ Ｐゴシック"/>
        <family val="3"/>
        <charset val="128"/>
      </rPr>
      <t>( 訪看10 )第    222 号
( 訪看23 )第    417 号
( 訪看25 )第    501 号
( 訪看27 )第    165 号
( 訪看28 )第     95 号</t>
    </r>
  </si>
  <si>
    <r>
      <rPr>
        <sz val="9"/>
        <color rgb="FF000000"/>
        <rFont val="ＭＳ Ｐゴシック"/>
        <family val="3"/>
        <charset val="128"/>
      </rPr>
      <t>令和 3年 3月 1日
平成27年12月 1日
平成27年 8月 1日
令和元年 7月 1日
令和元年 7月 1日</t>
    </r>
  </si>
  <si>
    <t>371</t>
  </si>
  <si>
    <t>13,9009,1</t>
  </si>
  <si>
    <r>
      <rPr>
        <sz val="9"/>
        <color rgb="FF000000"/>
        <rFont val="ＭＳ ゴシック"/>
        <family val="3"/>
        <charset val="128"/>
      </rPr>
      <t>バレーペアレンツ株式会社
長沼訪問看護ステーションなごみ</t>
    </r>
  </si>
  <si>
    <r>
      <rPr>
        <sz val="9"/>
        <color rgb="FF000000"/>
        <rFont val="ＭＳ ゴシック"/>
        <family val="3"/>
        <charset val="128"/>
      </rPr>
      <t>〒069－1334
夕張郡長沼町錦町北１丁目７番１７号</t>
    </r>
  </si>
  <si>
    <r>
      <rPr>
        <sz val="9"/>
        <color rgb="FF000000"/>
        <rFont val="ＭＳ ゴシック"/>
        <family val="3"/>
        <charset val="128"/>
      </rPr>
      <t>0123-76-9702
(0123-76-9703)</t>
    </r>
  </si>
  <si>
    <r>
      <rPr>
        <sz val="9"/>
        <color rgb="FF000000"/>
        <rFont val="ＭＳ Ｐゴシック"/>
        <family val="3"/>
        <charset val="128"/>
      </rPr>
      <t>( 訪看10 )第    307 号
( 訪看23 )第    545 号
( 訪看25 )第    630 号
( 訪看27 )第    142 号
( 訪看28 )第     79 号</t>
    </r>
  </si>
  <si>
    <r>
      <rPr>
        <sz val="9"/>
        <color rgb="FF000000"/>
        <rFont val="ＭＳ Ｐゴシック"/>
        <family val="3"/>
        <charset val="128"/>
      </rPr>
      <t>令和元年10月 1日
令和 2年11月 1日
令和 2年 5月 1日
平成30年 8月 1日
平成30年 8月 1日</t>
    </r>
  </si>
  <si>
    <t>372</t>
  </si>
  <si>
    <t>13,9010,9</t>
  </si>
  <si>
    <r>
      <rPr>
        <sz val="9"/>
        <color rgb="FF000000"/>
        <rFont val="ＭＳ ゴシック"/>
        <family val="3"/>
        <charset val="128"/>
      </rPr>
      <t>ＭＴ居宅サービス株式会社
北広島訪問看護ステーション椿</t>
    </r>
  </si>
  <si>
    <r>
      <rPr>
        <sz val="9"/>
        <color rgb="FF000000"/>
        <rFont val="ＭＳ ゴシック"/>
        <family val="3"/>
        <charset val="128"/>
      </rPr>
      <t>〒061－1277
北広島市大曲光２丁目６－１</t>
    </r>
  </si>
  <si>
    <r>
      <rPr>
        <sz val="9"/>
        <color rgb="FF000000"/>
        <rFont val="ＭＳ ゴシック"/>
        <family val="3"/>
        <charset val="128"/>
      </rPr>
      <t>011-374-5242
(011-374-5245)</t>
    </r>
  </si>
  <si>
    <r>
      <rPr>
        <sz val="9"/>
        <color rgb="FF000000"/>
        <rFont val="ＭＳ Ｐゴシック"/>
        <family val="3"/>
        <charset val="128"/>
      </rPr>
      <t>( 訪看10 )第    399 号
( 訪看23 )第    620 号
( 訪看25 )第    694 号</t>
    </r>
  </si>
  <si>
    <r>
      <rPr>
        <sz val="9"/>
        <color rgb="FF000000"/>
        <rFont val="ＭＳ Ｐゴシック"/>
        <family val="3"/>
        <charset val="128"/>
      </rPr>
      <t>令和 2年 2月 1日
令和元年 9月 1日
令和元年 9月 1日</t>
    </r>
  </si>
  <si>
    <t>373</t>
  </si>
  <si>
    <t>13,9011,7</t>
  </si>
  <si>
    <r>
      <rPr>
        <sz val="9"/>
        <color rgb="FF000000"/>
        <rFont val="ＭＳ ゴシック"/>
        <family val="3"/>
        <charset val="128"/>
      </rPr>
      <t>医療法人社団ささえる医療研究所
訪問看護ステーションささえるさん</t>
    </r>
  </si>
  <si>
    <r>
      <rPr>
        <sz val="9"/>
        <color rgb="FF000000"/>
        <rFont val="ＭＳ ゴシック"/>
        <family val="3"/>
        <charset val="128"/>
      </rPr>
      <t>〒061－1131
北広島市美沢１丁目２番地１２</t>
    </r>
  </si>
  <si>
    <r>
      <rPr>
        <sz val="9"/>
        <color rgb="FF000000"/>
        <rFont val="ＭＳ ゴシック"/>
        <family val="3"/>
        <charset val="128"/>
      </rPr>
      <t>011-887-6780
(011-887-6790)</t>
    </r>
  </si>
  <si>
    <r>
      <rPr>
        <sz val="9"/>
        <color rgb="FF000000"/>
        <rFont val="ＭＳ Ｐゴシック"/>
        <family val="3"/>
        <charset val="128"/>
      </rPr>
      <t>( 訪看10 )第    405 号
( 訪看23 )第    637 号
( 訪看25 )第    711 号
( 訪看29 )第     23 号</t>
    </r>
  </si>
  <si>
    <r>
      <rPr>
        <sz val="9"/>
        <color rgb="FF000000"/>
        <rFont val="ＭＳ Ｐゴシック"/>
        <family val="3"/>
        <charset val="128"/>
      </rPr>
      <t>令和 2年 3月 1日
令和元年12月 1日
令和元年12月 1日
令和 4年 7月 1日</t>
    </r>
  </si>
  <si>
    <t>374</t>
  </si>
  <si>
    <t>13,9012,5</t>
  </si>
  <si>
    <r>
      <rPr>
        <sz val="9"/>
        <color rgb="FF000000"/>
        <rFont val="ＭＳ ゴシック"/>
        <family val="3"/>
        <charset val="128"/>
      </rPr>
      <t>有限会社　健メディカル・サポート
プラトー訪問看護ステーション</t>
    </r>
  </si>
  <si>
    <r>
      <rPr>
        <sz val="9"/>
        <color rgb="FF000000"/>
        <rFont val="ＭＳ ゴシック"/>
        <family val="3"/>
        <charset val="128"/>
      </rPr>
      <t>〒061－1272
北広島市大曲末広２丁目１－１３</t>
    </r>
  </si>
  <si>
    <r>
      <rPr>
        <sz val="9"/>
        <color rgb="FF000000"/>
        <rFont val="ＭＳ ゴシック"/>
        <family val="3"/>
        <charset val="128"/>
      </rPr>
      <t>011-376-0102
(011-376-0103)</t>
    </r>
  </si>
  <si>
    <r>
      <rPr>
        <sz val="9"/>
        <color rgb="FF000000"/>
        <rFont val="ＭＳ Ｐゴシック"/>
        <family val="3"/>
        <charset val="128"/>
      </rPr>
      <t>( 訪看23 )第    748 号
( 訪看25 )第    822 号</t>
    </r>
  </si>
  <si>
    <t>375</t>
  </si>
  <si>
    <t>13,9014,1</t>
  </si>
  <si>
    <r>
      <rPr>
        <sz val="9"/>
        <color rgb="FF000000"/>
        <rFont val="ＭＳ ゴシック"/>
        <family val="3"/>
        <charset val="128"/>
      </rPr>
      <t>医療法人社団　翔仁会
医療法人社団　翔仁会　訪問看護ステーション　リエゾン</t>
    </r>
  </si>
  <si>
    <r>
      <rPr>
        <sz val="9"/>
        <color rgb="FF000000"/>
        <rFont val="ＭＳ ゴシック"/>
        <family val="3"/>
        <charset val="128"/>
      </rPr>
      <t>〒061－1264
北広島市輪厚７０４番地１６</t>
    </r>
  </si>
  <si>
    <r>
      <rPr>
        <sz val="9"/>
        <color rgb="FF000000"/>
        <rFont val="ＭＳ ゴシック"/>
        <family val="3"/>
        <charset val="128"/>
      </rPr>
      <t>011-376-3911
(011-377-5621)</t>
    </r>
  </si>
  <si>
    <r>
      <rPr>
        <sz val="9"/>
        <color rgb="FF000000"/>
        <rFont val="ＭＳ Ｐゴシック"/>
        <family val="3"/>
        <charset val="128"/>
      </rPr>
      <t>( 訪看10 )第    552 号
( 訪看23 )第    731 号
( 訪看25 )第    804 号
( 訪看27 )第    267 号
( 訪看28 )第    170 号</t>
    </r>
  </si>
  <si>
    <r>
      <rPr>
        <sz val="9"/>
        <color rgb="FF000000"/>
        <rFont val="ＭＳ Ｐゴシック"/>
        <family val="3"/>
        <charset val="128"/>
      </rPr>
      <t>令和 5年 2月 1日
令和 3年 6月 1日
令和 3年 6月 1日
令和 5年 2月 1日
令和 5年 2月 1日</t>
    </r>
  </si>
  <si>
    <t>376</t>
  </si>
  <si>
    <t>14,9001,6</t>
  </si>
  <si>
    <r>
      <rPr>
        <sz val="9"/>
        <color rgb="FF000000"/>
        <rFont val="ＭＳ ゴシック"/>
        <family val="3"/>
        <charset val="128"/>
      </rPr>
      <t>一般社団法人　北海道総合在宅ケア事業団
一般社団法人北海道総合在宅ケア事業団函館訪問看護ステーション</t>
    </r>
  </si>
  <si>
    <r>
      <rPr>
        <sz val="9"/>
        <color rgb="FF000000"/>
        <rFont val="ＭＳ ゴシック"/>
        <family val="3"/>
        <charset val="128"/>
      </rPr>
      <t>〒042－0943
函館市乃木町５番３０号</t>
    </r>
  </si>
  <si>
    <r>
      <rPr>
        <sz val="9"/>
        <color rgb="FF000000"/>
        <rFont val="ＭＳ ゴシック"/>
        <family val="3"/>
        <charset val="128"/>
      </rPr>
      <t xml:space="preserve">0138-35-4522
</t>
    </r>
  </si>
  <si>
    <r>
      <rPr>
        <sz val="9"/>
        <color rgb="FF000000"/>
        <rFont val="ＭＳ Ｐゴシック"/>
        <family val="3"/>
        <charset val="128"/>
      </rPr>
      <t>( 訪看10 )第    137 号
( 訪看23 )第    111 号
( 訪看25 )第     32 号
( 訪看27 )第    118 号</t>
    </r>
  </si>
  <si>
    <t>377</t>
  </si>
  <si>
    <t>14,9003,2</t>
  </si>
  <si>
    <r>
      <rPr>
        <sz val="9"/>
        <color rgb="FF000000"/>
        <rFont val="ＭＳ ゴシック"/>
        <family val="3"/>
        <charset val="128"/>
      </rPr>
      <t>社会医療法人仁生会
訪問看護ステーション西堀</t>
    </r>
  </si>
  <si>
    <r>
      <rPr>
        <sz val="9"/>
        <color rgb="FF000000"/>
        <rFont val="ＭＳ ゴシック"/>
        <family val="3"/>
        <charset val="128"/>
      </rPr>
      <t>〒041－0853
函館市中道２丁目６番１１号</t>
    </r>
  </si>
  <si>
    <r>
      <rPr>
        <sz val="9"/>
        <color rgb="FF000000"/>
        <rFont val="ＭＳ ゴシック"/>
        <family val="3"/>
        <charset val="128"/>
      </rPr>
      <t>0138-52-1500
(0138-52-3399)</t>
    </r>
  </si>
  <si>
    <r>
      <rPr>
        <sz val="9"/>
        <color rgb="FF000000"/>
        <rFont val="ＭＳ Ｐゴシック"/>
        <family val="3"/>
        <charset val="128"/>
      </rPr>
      <t>( 訪看10 )第    161 号
( 訪看23 )第     64 号
( 訪看25 )第     48 号
( 訪看27 )第     17 号
( 訪看28 )第     15 号</t>
    </r>
  </si>
  <si>
    <r>
      <rPr>
        <sz val="9"/>
        <color rgb="FF000000"/>
        <rFont val="ＭＳ Ｐゴシック"/>
        <family val="3"/>
        <charset val="128"/>
      </rPr>
      <t>平成26年 7月 1日
平成20年 4月 1日
平成10年 5月 1日
平成26年 7月 1日
平成26年 7月 1日</t>
    </r>
  </si>
  <si>
    <t>378</t>
  </si>
  <si>
    <t>14,9004,0</t>
  </si>
  <si>
    <r>
      <rPr>
        <sz val="9"/>
        <color rgb="FF000000"/>
        <rFont val="ＭＳ ゴシック"/>
        <family val="3"/>
        <charset val="128"/>
      </rPr>
      <t>医療法人　道南勤労者医療協会
訪問看護ステーション稜北</t>
    </r>
  </si>
  <si>
    <r>
      <rPr>
        <sz val="9"/>
        <color rgb="FF000000"/>
        <rFont val="ＭＳ ゴシック"/>
        <family val="3"/>
        <charset val="128"/>
      </rPr>
      <t>〒041－0853
函館市中道２丁目５１番１号</t>
    </r>
  </si>
  <si>
    <r>
      <rPr>
        <sz val="9"/>
        <color rgb="FF000000"/>
        <rFont val="ＭＳ ゴシック"/>
        <family val="3"/>
        <charset val="128"/>
      </rPr>
      <t xml:space="preserve">0138-32-2787
</t>
    </r>
  </si>
  <si>
    <r>
      <rPr>
        <sz val="9"/>
        <color rgb="FF000000"/>
        <rFont val="ＭＳ Ｐゴシック"/>
        <family val="3"/>
        <charset val="128"/>
      </rPr>
      <t>( 訪看23 )第     65 号
( 訪看25 )第    233 号</t>
    </r>
  </si>
  <si>
    <r>
      <rPr>
        <sz val="9"/>
        <color rgb="FF000000"/>
        <rFont val="ＭＳ Ｐゴシック"/>
        <family val="3"/>
        <charset val="128"/>
      </rPr>
      <t>平成20年 4月 1日
平成19年 1月 1日</t>
    </r>
  </si>
  <si>
    <t>379</t>
  </si>
  <si>
    <t>14,9005,7</t>
  </si>
  <si>
    <r>
      <rPr>
        <sz val="9"/>
        <color rgb="FF000000"/>
        <rFont val="ＭＳ ゴシック"/>
        <family val="3"/>
        <charset val="128"/>
      </rPr>
      <t>社会福祉法人　函館厚生院
訪問看護ステーションケンゆのかわ</t>
    </r>
  </si>
  <si>
    <r>
      <rPr>
        <sz val="9"/>
        <color rgb="FF000000"/>
        <rFont val="ＭＳ ゴシック"/>
        <family val="3"/>
        <charset val="128"/>
      </rPr>
      <t>〒042－0932
函館市湯川町３丁目２９番１５号</t>
    </r>
  </si>
  <si>
    <r>
      <rPr>
        <sz val="9"/>
        <color rgb="FF000000"/>
        <rFont val="ＭＳ ゴシック"/>
        <family val="3"/>
        <charset val="128"/>
      </rPr>
      <t xml:space="preserve">0138-59-1214
</t>
    </r>
  </si>
  <si>
    <r>
      <rPr>
        <sz val="9"/>
        <color rgb="FF000000"/>
        <rFont val="ＭＳ Ｐゴシック"/>
        <family val="3"/>
        <charset val="128"/>
      </rPr>
      <t>( 訪看10 )第    244 号
( 訪看23 )第     66 号
( 訪看25 )第     80 号</t>
    </r>
  </si>
  <si>
    <r>
      <rPr>
        <sz val="9"/>
        <color rgb="FF000000"/>
        <rFont val="ＭＳ Ｐゴシック"/>
        <family val="3"/>
        <charset val="128"/>
      </rPr>
      <t>平成28年 8月 1日
平成20年 4月 1日
平成10年 9月 1日</t>
    </r>
  </si>
  <si>
    <t>380</t>
  </si>
  <si>
    <t>14,9008,1</t>
  </si>
  <si>
    <r>
      <rPr>
        <sz val="9"/>
        <color rgb="FF000000"/>
        <rFont val="ＭＳ ゴシック"/>
        <family val="3"/>
        <charset val="128"/>
      </rPr>
      <t>医療法人　大庚会
医療法人大庚会　訪問看護ステーションこん</t>
    </r>
  </si>
  <si>
    <r>
      <rPr>
        <sz val="9"/>
        <color rgb="FF000000"/>
        <rFont val="ＭＳ ゴシック"/>
        <family val="3"/>
        <charset val="128"/>
      </rPr>
      <t>〒040－0012
函館市時任町３５番２４号（こんクリニック時任内）</t>
    </r>
  </si>
  <si>
    <r>
      <rPr>
        <sz val="9"/>
        <color rgb="FF000000"/>
        <rFont val="ＭＳ ゴシック"/>
        <family val="3"/>
        <charset val="128"/>
      </rPr>
      <t>0138-52-4555
(0138-52-8278)</t>
    </r>
  </si>
  <si>
    <r>
      <rPr>
        <sz val="9"/>
        <color rgb="FF000000"/>
        <rFont val="ＭＳ Ｐゴシック"/>
        <family val="3"/>
        <charset val="128"/>
      </rPr>
      <t>( 訪看10 )第    171 号
( 訪看23 )第    169 号
( 訪看25 )第    237 号
( 訪看27 )第     25 号</t>
    </r>
  </si>
  <si>
    <r>
      <rPr>
        <sz val="9"/>
        <color rgb="FF000000"/>
        <rFont val="ＭＳ Ｐゴシック"/>
        <family val="3"/>
        <charset val="128"/>
      </rPr>
      <t>令和 3年12月 1日
平成20年 4月 1日
平成19年 4月 1日
平成26年11月 1日</t>
    </r>
  </si>
  <si>
    <t>381</t>
  </si>
  <si>
    <t>14,9013,1</t>
  </si>
  <si>
    <r>
      <rPr>
        <sz val="9"/>
        <color rgb="FF000000"/>
        <rFont val="ＭＳ ゴシック"/>
        <family val="3"/>
        <charset val="128"/>
      </rPr>
      <t>株式会社　トラントユイット
訪問看護ステーションフレンズ</t>
    </r>
  </si>
  <si>
    <r>
      <rPr>
        <sz val="9"/>
        <color rgb="FF000000"/>
        <rFont val="ＭＳ ゴシック"/>
        <family val="3"/>
        <charset val="128"/>
      </rPr>
      <t>〒040－0053
函館市末広町６ー１４</t>
    </r>
  </si>
  <si>
    <r>
      <rPr>
        <sz val="9"/>
        <color rgb="FF000000"/>
        <rFont val="ＭＳ ゴシック"/>
        <family val="3"/>
        <charset val="128"/>
      </rPr>
      <t>0138-26-3388
(0138-26-3377)</t>
    </r>
  </si>
  <si>
    <r>
      <rPr>
        <sz val="9"/>
        <color rgb="FF000000"/>
        <rFont val="ＭＳ Ｐゴシック"/>
        <family val="3"/>
        <charset val="128"/>
      </rPr>
      <t>( 訪看10 )第     29 号
( 訪看23 )第    163 号
( 訪看25 )第    234 号
( 訪看27 )第     24 号
( 訪看28 )第     22 号</t>
    </r>
  </si>
  <si>
    <r>
      <rPr>
        <sz val="9"/>
        <color rgb="FF000000"/>
        <rFont val="ＭＳ Ｐゴシック"/>
        <family val="3"/>
        <charset val="128"/>
      </rPr>
      <t>平成20年 4月 1日
平成20年 4月 1日
平成18年 6月 1日
平成26年10月 1日
平成26年10月 1日</t>
    </r>
  </si>
  <si>
    <t>382</t>
  </si>
  <si>
    <t>14,9016,4</t>
  </si>
  <si>
    <r>
      <rPr>
        <sz val="9"/>
        <color rgb="FF000000"/>
        <rFont val="ＭＳ ゴシック"/>
        <family val="3"/>
        <charset val="128"/>
      </rPr>
      <t>社会医療法人　函館博栄会
訪問看護ステーションあまりりす</t>
    </r>
  </si>
  <si>
    <r>
      <rPr>
        <sz val="9"/>
        <color rgb="FF000000"/>
        <rFont val="ＭＳ ゴシック"/>
        <family val="3"/>
        <charset val="128"/>
      </rPr>
      <t>〒042－0932
函館市湯川町２丁目１５番３号</t>
    </r>
  </si>
  <si>
    <r>
      <rPr>
        <sz val="9"/>
        <color rgb="FF000000"/>
        <rFont val="ＭＳ ゴシック"/>
        <family val="3"/>
        <charset val="128"/>
      </rPr>
      <t>0138-59-2284
(0138-59-2296)</t>
    </r>
  </si>
  <si>
    <r>
      <rPr>
        <sz val="9"/>
        <color rgb="FF000000"/>
        <rFont val="ＭＳ Ｐゴシック"/>
        <family val="3"/>
        <charset val="128"/>
      </rPr>
      <t>( 訪看10 )第    442 号
( 訪看23 )第     68 号
( 訪看25 )第    270 号
( 訪看27 )第    192 号</t>
    </r>
  </si>
  <si>
    <r>
      <rPr>
        <sz val="9"/>
        <color rgb="FF000000"/>
        <rFont val="ＭＳ Ｐゴシック"/>
        <family val="3"/>
        <charset val="128"/>
      </rPr>
      <t>令和 2年10月 1日
平成20年 4月 1日
平成20年 2月 1日
令和 2年10月 1日</t>
    </r>
  </si>
  <si>
    <t>383</t>
  </si>
  <si>
    <t>14,9019,8</t>
  </si>
  <si>
    <r>
      <rPr>
        <sz val="9"/>
        <color rgb="FF000000"/>
        <rFont val="ＭＳ ゴシック"/>
        <family val="3"/>
        <charset val="128"/>
      </rPr>
      <t>株式会社クローバー
訪問看護ステーションよつ葉</t>
    </r>
  </si>
  <si>
    <r>
      <rPr>
        <sz val="9"/>
        <color rgb="FF000000"/>
        <rFont val="ＭＳ ゴシック"/>
        <family val="3"/>
        <charset val="128"/>
      </rPr>
      <t>〒041－0806
函館市美原５丁目２１番２０号　コーポＭ＆ＹⅡ　Ｂ号室</t>
    </r>
  </si>
  <si>
    <r>
      <rPr>
        <sz val="9"/>
        <color rgb="FF000000"/>
        <rFont val="ＭＳ ゴシック"/>
        <family val="3"/>
        <charset val="128"/>
      </rPr>
      <t>0138-84-6412
(0138-84-6413)</t>
    </r>
  </si>
  <si>
    <r>
      <rPr>
        <sz val="9"/>
        <color rgb="FF000000"/>
        <rFont val="ＭＳ Ｐゴシック"/>
        <family val="3"/>
        <charset val="128"/>
      </rPr>
      <t>( 訪看10 )第    143 号
( 訪看23 )第    231 号
( 訪看25 )第    321 号</t>
    </r>
  </si>
  <si>
    <r>
      <rPr>
        <sz val="9"/>
        <color rgb="FF000000"/>
        <rFont val="ＭＳ Ｐゴシック"/>
        <family val="3"/>
        <charset val="128"/>
      </rPr>
      <t>平成25年10月 1日
平成22年 8月 1日
平成22年 8月 1日</t>
    </r>
  </si>
  <si>
    <t>384</t>
  </si>
  <si>
    <t>14,9020,6</t>
  </si>
  <si>
    <r>
      <rPr>
        <sz val="9"/>
        <color rgb="FF000000"/>
        <rFont val="ＭＳ ゴシック"/>
        <family val="3"/>
        <charset val="128"/>
      </rPr>
      <t>株式会社メディカルシャトー
訪問看護リハビリステーション白ゆり八幡通</t>
    </r>
  </si>
  <si>
    <r>
      <rPr>
        <sz val="9"/>
        <color rgb="FF000000"/>
        <rFont val="ＭＳ ゴシック"/>
        <family val="3"/>
        <charset val="128"/>
      </rPr>
      <t>〒040－0083
函館市八幡町２０番３号シャルム八幡Ⅱ　１階</t>
    </r>
  </si>
  <si>
    <r>
      <rPr>
        <sz val="9"/>
        <color rgb="FF000000"/>
        <rFont val="ＭＳ ゴシック"/>
        <family val="3"/>
        <charset val="128"/>
      </rPr>
      <t>0138-83-1993
(0138-83-1994)</t>
    </r>
  </si>
  <si>
    <r>
      <rPr>
        <sz val="9"/>
        <color rgb="FF000000"/>
        <rFont val="ＭＳ Ｐゴシック"/>
        <family val="3"/>
        <charset val="128"/>
      </rPr>
      <t>( 訪看10 )第    317 号
( 訪看23 )第    240 号
( 訪看25 )第    333 号</t>
    </r>
  </si>
  <si>
    <r>
      <rPr>
        <sz val="9"/>
        <color rgb="FF000000"/>
        <rFont val="ＭＳ Ｐゴシック"/>
        <family val="3"/>
        <charset val="128"/>
      </rPr>
      <t>平成30年 9月 1日
令和 3年 5月 1日
令和 3年 5月 1日</t>
    </r>
  </si>
  <si>
    <t>385</t>
  </si>
  <si>
    <t>14,9021,4</t>
  </si>
  <si>
    <r>
      <rPr>
        <sz val="9"/>
        <color rgb="FF000000"/>
        <rFont val="ＭＳ ゴシック"/>
        <family val="3"/>
        <charset val="128"/>
      </rPr>
      <t>有限会社ウィズ
訪問看護ステーションウィズ桔梗</t>
    </r>
  </si>
  <si>
    <r>
      <rPr>
        <sz val="9"/>
        <color rgb="FF000000"/>
        <rFont val="ＭＳ ゴシック"/>
        <family val="3"/>
        <charset val="128"/>
      </rPr>
      <t>〒041－0808
函館市桔梗４丁目３４番９号</t>
    </r>
  </si>
  <si>
    <r>
      <rPr>
        <sz val="9"/>
        <color rgb="FF000000"/>
        <rFont val="ＭＳ ゴシック"/>
        <family val="3"/>
        <charset val="128"/>
      </rPr>
      <t>0138-34-2271
(0138-34-2273)</t>
    </r>
  </si>
  <si>
    <r>
      <rPr>
        <sz val="9"/>
        <color rgb="FF000000"/>
        <rFont val="ＭＳ Ｐゴシック"/>
        <family val="3"/>
        <charset val="128"/>
      </rPr>
      <t>( 訪看10 )第     65 号
( 訪看23 )第    253 号
( 訪看25 )第    346 号</t>
    </r>
  </si>
  <si>
    <r>
      <rPr>
        <sz val="9"/>
        <color rgb="FF000000"/>
        <rFont val="ＭＳ Ｐゴシック"/>
        <family val="3"/>
        <charset val="128"/>
      </rPr>
      <t>令和 3年10月 1日
平成23年12月 1日
平成23年12月 1日</t>
    </r>
  </si>
  <si>
    <t>386</t>
  </si>
  <si>
    <t>14,9024,8</t>
  </si>
  <si>
    <r>
      <rPr>
        <sz val="9"/>
        <color rgb="FF000000"/>
        <rFont val="ＭＳ ゴシック"/>
        <family val="3"/>
        <charset val="128"/>
      </rPr>
      <t>有限会社　ひだまり
訪問看護ステーション　くくる（心）</t>
    </r>
  </si>
  <si>
    <r>
      <rPr>
        <sz val="9"/>
        <color rgb="FF000000"/>
        <rFont val="ＭＳ ゴシック"/>
        <family val="3"/>
        <charset val="128"/>
      </rPr>
      <t>〒042－0952
函館市高松町４３０番地１２</t>
    </r>
  </si>
  <si>
    <r>
      <rPr>
        <sz val="9"/>
        <color rgb="FF000000"/>
        <rFont val="ＭＳ ゴシック"/>
        <family val="3"/>
        <charset val="128"/>
      </rPr>
      <t>0138-57-7311
(0138-57-4674)</t>
    </r>
  </si>
  <si>
    <r>
      <rPr>
        <sz val="9"/>
        <color rgb="FF000000"/>
        <rFont val="ＭＳ Ｐゴシック"/>
        <family val="3"/>
        <charset val="128"/>
      </rPr>
      <t>( 訪看23 )第    307 号
( 訪看25 )第    407 号</t>
    </r>
  </si>
  <si>
    <r>
      <rPr>
        <sz val="9"/>
        <color rgb="FF000000"/>
        <rFont val="ＭＳ Ｐゴシック"/>
        <family val="3"/>
        <charset val="128"/>
      </rPr>
      <t>平成25年11月 1日
平成25年11月 1日</t>
    </r>
  </si>
  <si>
    <t>387</t>
  </si>
  <si>
    <t>14,9025,5</t>
  </si>
  <si>
    <r>
      <rPr>
        <sz val="9"/>
        <color rgb="FF000000"/>
        <rFont val="ＭＳ ゴシック"/>
        <family val="3"/>
        <charset val="128"/>
      </rPr>
      <t>合同会社Ｌｕｎａ
訪問看護ステーション　オハナ</t>
    </r>
  </si>
  <si>
    <r>
      <rPr>
        <sz val="9"/>
        <color rgb="FF000000"/>
        <rFont val="ＭＳ ゴシック"/>
        <family val="3"/>
        <charset val="128"/>
      </rPr>
      <t>〒041－0822
函館市亀田港町１０番１７号</t>
    </r>
  </si>
  <si>
    <r>
      <rPr>
        <sz val="9"/>
        <color rgb="FF000000"/>
        <rFont val="ＭＳ ゴシック"/>
        <family val="3"/>
        <charset val="128"/>
      </rPr>
      <t>0138-43-7581
(0138-43-7582)</t>
    </r>
  </si>
  <si>
    <r>
      <rPr>
        <sz val="9"/>
        <color rgb="FF000000"/>
        <rFont val="ＭＳ Ｐゴシック"/>
        <family val="3"/>
        <charset val="128"/>
      </rPr>
      <t>( 訪看23 )第    309 号
( 訪看25 )第    409 号</t>
    </r>
  </si>
  <si>
    <r>
      <rPr>
        <sz val="9"/>
        <color rgb="FF000000"/>
        <rFont val="ＭＳ Ｐゴシック"/>
        <family val="3"/>
        <charset val="128"/>
      </rPr>
      <t>平成25年12月 1日
平成25年12月 1日</t>
    </r>
  </si>
  <si>
    <t>388</t>
  </si>
  <si>
    <t>14,9026,3</t>
  </si>
  <si>
    <r>
      <rPr>
        <sz val="9"/>
        <color rgb="FF000000"/>
        <rFont val="ＭＳ ゴシック"/>
        <family val="3"/>
        <charset val="128"/>
      </rPr>
      <t>株式会社ハイサポート
訪問看護ステーション彩絆</t>
    </r>
  </si>
  <si>
    <r>
      <rPr>
        <sz val="9"/>
        <color rgb="FF000000"/>
        <rFont val="ＭＳ ゴシック"/>
        <family val="3"/>
        <charset val="128"/>
      </rPr>
      <t>〒040－0022
函館市日乃出町２０番１７号</t>
    </r>
  </si>
  <si>
    <r>
      <rPr>
        <sz val="9"/>
        <color rgb="FF000000"/>
        <rFont val="ＭＳ ゴシック"/>
        <family val="3"/>
        <charset val="128"/>
      </rPr>
      <t>0138-84-6022
(0138-84-6033)</t>
    </r>
  </si>
  <si>
    <r>
      <rPr>
        <sz val="9"/>
        <color rgb="FF000000"/>
        <rFont val="ＭＳ Ｐゴシック"/>
        <family val="3"/>
        <charset val="128"/>
      </rPr>
      <t>( 訪看23 )第    402 号
( 訪看25 )第    505 号</t>
    </r>
  </si>
  <si>
    <t>389</t>
  </si>
  <si>
    <t>14,9027,1</t>
  </si>
  <si>
    <r>
      <rPr>
        <sz val="9"/>
        <color rgb="FF000000"/>
        <rFont val="ＭＳ ゴシック"/>
        <family val="3"/>
        <charset val="128"/>
      </rPr>
      <t>社会医療法人文珠会
訪問看護ステーション亀田</t>
    </r>
  </si>
  <si>
    <r>
      <rPr>
        <sz val="9"/>
        <color rgb="FF000000"/>
        <rFont val="ＭＳ ゴシック"/>
        <family val="3"/>
        <charset val="128"/>
      </rPr>
      <t>〒041－0812
函館市昭和１丁目２３番１１号</t>
    </r>
  </si>
  <si>
    <r>
      <rPr>
        <sz val="9"/>
        <color rgb="FF000000"/>
        <rFont val="ＭＳ ゴシック"/>
        <family val="3"/>
        <charset val="128"/>
      </rPr>
      <t>0138-44-7755
(0138-40-1531)</t>
    </r>
  </si>
  <si>
    <r>
      <rPr>
        <sz val="9"/>
        <color rgb="FF000000"/>
        <rFont val="ＭＳ Ｐゴシック"/>
        <family val="3"/>
        <charset val="128"/>
      </rPr>
      <t>( 訪看23 )第    383 号
( 訪看25 )第    483 号</t>
    </r>
  </si>
  <si>
    <r>
      <rPr>
        <sz val="9"/>
        <color rgb="FF000000"/>
        <rFont val="ＭＳ Ｐゴシック"/>
        <family val="3"/>
        <charset val="128"/>
      </rPr>
      <t>平成27年 4月 1日
平成27年 4月 1日</t>
    </r>
  </si>
  <si>
    <t>390</t>
  </si>
  <si>
    <t>14,9028,9</t>
  </si>
  <si>
    <r>
      <rPr>
        <sz val="9"/>
        <color rgb="FF000000"/>
        <rFont val="ＭＳ ゴシック"/>
        <family val="3"/>
        <charset val="128"/>
      </rPr>
      <t>社会福祉法人　戸井福祉会
訪問看護事業所　ちょうじゅそう</t>
    </r>
  </si>
  <si>
    <r>
      <rPr>
        <sz val="9"/>
        <color rgb="FF000000"/>
        <rFont val="ＭＳ ゴシック"/>
        <family val="3"/>
        <charset val="128"/>
      </rPr>
      <t>〒041－0252
函館市釜谷町６０５番地１</t>
    </r>
  </si>
  <si>
    <r>
      <rPr>
        <sz val="9"/>
        <color rgb="FF000000"/>
        <rFont val="ＭＳ ゴシック"/>
        <family val="3"/>
        <charset val="128"/>
      </rPr>
      <t>0138-83-7133
(0138-82-3563)</t>
    </r>
  </si>
  <si>
    <r>
      <rPr>
        <sz val="9"/>
        <color rgb="FF000000"/>
        <rFont val="ＭＳ Ｐゴシック"/>
        <family val="3"/>
        <charset val="128"/>
      </rPr>
      <t>( 訪看23 )第    465 号
( 訪看25 )第    561 号</t>
    </r>
  </si>
  <si>
    <t>391</t>
  </si>
  <si>
    <t>14,9030,5</t>
  </si>
  <si>
    <r>
      <rPr>
        <sz val="9"/>
        <color rgb="FF000000"/>
        <rFont val="ＭＳ ゴシック"/>
        <family val="3"/>
        <charset val="128"/>
      </rPr>
      <t>ライフデザイン株式会社
ライフデザイン函館　訪問看護</t>
    </r>
  </si>
  <si>
    <r>
      <rPr>
        <sz val="9"/>
        <color rgb="FF000000"/>
        <rFont val="ＭＳ ゴシック"/>
        <family val="3"/>
        <charset val="128"/>
      </rPr>
      <t>〒041－0802
函館市石川町４５７番地４</t>
    </r>
  </si>
  <si>
    <r>
      <rPr>
        <sz val="9"/>
        <color rgb="FF000000"/>
        <rFont val="ＭＳ ゴシック"/>
        <family val="3"/>
        <charset val="128"/>
      </rPr>
      <t>0138-83-7677
(0138-83-7687)</t>
    </r>
  </si>
  <si>
    <r>
      <rPr>
        <sz val="9"/>
        <color rgb="FF000000"/>
        <rFont val="ＭＳ Ｐゴシック"/>
        <family val="3"/>
        <charset val="128"/>
      </rPr>
      <t>( 訪看23 )第    482 号
( 訪看25 )第    580 号</t>
    </r>
  </si>
  <si>
    <t>392</t>
  </si>
  <si>
    <t>14,9032,1</t>
  </si>
  <si>
    <r>
      <rPr>
        <sz val="9"/>
        <color rgb="FF000000"/>
        <rFont val="ＭＳ ゴシック"/>
        <family val="3"/>
        <charset val="128"/>
      </rPr>
      <t>有限会社　ウィズ
訪問看護ステーションウィズ日吉</t>
    </r>
  </si>
  <si>
    <r>
      <rPr>
        <sz val="9"/>
        <color rgb="FF000000"/>
        <rFont val="ＭＳ ゴシック"/>
        <family val="3"/>
        <charset val="128"/>
      </rPr>
      <t>〒041－0841
函館市日吉町４丁目１２番１８号</t>
    </r>
  </si>
  <si>
    <r>
      <rPr>
        <sz val="9"/>
        <color rgb="FF000000"/>
        <rFont val="ＭＳ ゴシック"/>
        <family val="3"/>
        <charset val="128"/>
      </rPr>
      <t>0138-52-1533
(0138-52-1511)</t>
    </r>
  </si>
  <si>
    <r>
      <rPr>
        <sz val="9"/>
        <color rgb="FF000000"/>
        <rFont val="ＭＳ Ｐゴシック"/>
        <family val="3"/>
        <charset val="128"/>
      </rPr>
      <t>( 訪看10 )第    309 号
( 訪看23 )第    550 号
( 訪看25 )第    635 号</t>
    </r>
  </si>
  <si>
    <r>
      <rPr>
        <sz val="9"/>
        <color rgb="FF000000"/>
        <rFont val="ＭＳ Ｐゴシック"/>
        <family val="3"/>
        <charset val="128"/>
      </rPr>
      <t>令和 4年 1月 1日
平成30年 6月 1日
平成30年 6月 1日</t>
    </r>
  </si>
  <si>
    <t>393</t>
  </si>
  <si>
    <t>14,9033,9</t>
  </si>
  <si>
    <r>
      <rPr>
        <sz val="9"/>
        <color rgb="FF000000"/>
        <rFont val="ＭＳ ゴシック"/>
        <family val="3"/>
        <charset val="128"/>
      </rPr>
      <t>ＳＯＭＰＯケア株式会社
ＳＯＭＰＯケア　函館昭和　訪問看護</t>
    </r>
  </si>
  <si>
    <r>
      <rPr>
        <sz val="9"/>
        <color rgb="FF000000"/>
        <rFont val="ＭＳ ゴシック"/>
        <family val="3"/>
        <charset val="128"/>
      </rPr>
      <t>〒041－0812
函館市昭和４丁目３０番３５号</t>
    </r>
  </si>
  <si>
    <r>
      <rPr>
        <sz val="9"/>
        <color rgb="FF000000"/>
        <rFont val="ＭＳ ゴシック"/>
        <family val="3"/>
        <charset val="128"/>
      </rPr>
      <t>0138-42-1181
(0138-43-0526)</t>
    </r>
  </si>
  <si>
    <r>
      <rPr>
        <sz val="9"/>
        <color rgb="FF000000"/>
        <rFont val="ＭＳ Ｐゴシック"/>
        <family val="3"/>
        <charset val="128"/>
      </rPr>
      <t>( 訪看10 )第    312 号
( 訪看23 )第    552 号
( 訪看25 )第    639 号
( 訪看29 )第     18 号</t>
    </r>
  </si>
  <si>
    <r>
      <rPr>
        <sz val="9"/>
        <color rgb="FF000000"/>
        <rFont val="ＭＳ Ｐゴシック"/>
        <family val="3"/>
        <charset val="128"/>
      </rPr>
      <t>令和 3年 1月 1日
平成30年 7月 1日
平成30年 7月 1日
令和 4年10月 1日</t>
    </r>
  </si>
  <si>
    <t>394</t>
  </si>
  <si>
    <t>14,9035,4</t>
  </si>
  <si>
    <r>
      <rPr>
        <sz val="9"/>
        <color rgb="FF000000"/>
        <rFont val="ＭＳ ゴシック"/>
        <family val="3"/>
        <charset val="128"/>
      </rPr>
      <t>株式会社ライフデザイン
ライフデザイン函館　訪問看護</t>
    </r>
  </si>
  <si>
    <r>
      <rPr>
        <sz val="9"/>
        <color rgb="FF000000"/>
        <rFont val="ＭＳ ゴシック"/>
        <family val="3"/>
        <charset val="128"/>
      </rPr>
      <t>〒041－0802
函館市石川町２番地６１</t>
    </r>
  </si>
  <si>
    <r>
      <rPr>
        <sz val="9"/>
        <color rgb="FF000000"/>
        <rFont val="ＭＳ ゴシック"/>
        <family val="3"/>
        <charset val="128"/>
      </rPr>
      <t>0138-85-8505
(0138-85-8602)</t>
    </r>
  </si>
  <si>
    <r>
      <rPr>
        <sz val="9"/>
        <color rgb="FF000000"/>
        <rFont val="ＭＳ Ｐゴシック"/>
        <family val="3"/>
        <charset val="128"/>
      </rPr>
      <t>( 訪看23 )第    586 号
( 訪看25 )第    667 号</t>
    </r>
  </si>
  <si>
    <r>
      <rPr>
        <sz val="9"/>
        <color rgb="FF000000"/>
        <rFont val="ＭＳ Ｐゴシック"/>
        <family val="3"/>
        <charset val="128"/>
      </rPr>
      <t>平成31年 3月 1日
平成31年 3月 1日</t>
    </r>
  </si>
  <si>
    <t>395</t>
  </si>
  <si>
    <t>14,9037,0</t>
  </si>
  <si>
    <r>
      <rPr>
        <sz val="9"/>
        <color rgb="FF000000"/>
        <rFont val="ＭＳ ゴシック"/>
        <family val="3"/>
        <charset val="128"/>
      </rPr>
      <t>合同会社ここから
訪問看護ステーションつなぐ</t>
    </r>
  </si>
  <si>
    <r>
      <rPr>
        <sz val="9"/>
        <color rgb="FF000000"/>
        <rFont val="ＭＳ ゴシック"/>
        <family val="3"/>
        <charset val="128"/>
      </rPr>
      <t>〒040－0032
函館市新川町２１番７号</t>
    </r>
  </si>
  <si>
    <r>
      <rPr>
        <sz val="9"/>
        <color rgb="FF000000"/>
        <rFont val="ＭＳ ゴシック"/>
        <family val="3"/>
        <charset val="128"/>
      </rPr>
      <t>0138-86-5751
(0138-86-6136)</t>
    </r>
  </si>
  <si>
    <r>
      <rPr>
        <sz val="9"/>
        <color rgb="FF000000"/>
        <rFont val="ＭＳ Ｐゴシック"/>
        <family val="3"/>
        <charset val="128"/>
      </rPr>
      <t>( 訪看10 )第    540 号
( 訪看23 )第    601 号
( 訪看25 )第    675 号
( 訪看27 )第    261 号
( 訪看28 )第    166 号</t>
    </r>
  </si>
  <si>
    <r>
      <rPr>
        <sz val="9"/>
        <color rgb="FF000000"/>
        <rFont val="ＭＳ Ｐゴシック"/>
        <family val="3"/>
        <charset val="128"/>
      </rPr>
      <t>令和 4年11月 1日
令和元年 5月13日
令和元年 5月13日
令和 4年11月 1日
令和 4年11月 1日</t>
    </r>
  </si>
  <si>
    <t>396</t>
  </si>
  <si>
    <t>14,9039,6</t>
  </si>
  <si>
    <r>
      <rPr>
        <sz val="9"/>
        <color rgb="FF000000"/>
        <rFont val="ＭＳ ゴシック"/>
        <family val="3"/>
        <charset val="128"/>
      </rPr>
      <t>医療法人　徳洲会
訪問看護ステーション　きょうあい</t>
    </r>
  </si>
  <si>
    <r>
      <rPr>
        <sz val="9"/>
        <color rgb="FF000000"/>
        <rFont val="ＭＳ ゴシック"/>
        <family val="3"/>
        <charset val="128"/>
      </rPr>
      <t>〒040－8577
函館市中島町７番２１号</t>
    </r>
  </si>
  <si>
    <r>
      <rPr>
        <sz val="9"/>
        <color rgb="FF000000"/>
        <rFont val="ＭＳ ゴシック"/>
        <family val="3"/>
        <charset val="128"/>
      </rPr>
      <t>0138-51-9111
(0138-51-2272)</t>
    </r>
  </si>
  <si>
    <r>
      <rPr>
        <sz val="9"/>
        <color rgb="FF000000"/>
        <rFont val="ＭＳ Ｐゴシック"/>
        <family val="3"/>
        <charset val="128"/>
      </rPr>
      <t>( 訪看10 )第    462 号
( 訪看23 )第    608 号
( 訪看25 )第    682 号
( 訪看27 )第    203 号
( 訪看28 )第    125 号</t>
    </r>
  </si>
  <si>
    <r>
      <rPr>
        <sz val="9"/>
        <color rgb="FF000000"/>
        <rFont val="ＭＳ Ｐゴシック"/>
        <family val="3"/>
        <charset val="128"/>
      </rPr>
      <t>令和 3年 4月 1日
令和元年 6月 1日
令和元年 6月 1日
令和 3年 4月 1日
令和 3年 4月 1日</t>
    </r>
  </si>
  <si>
    <t>397</t>
  </si>
  <si>
    <t>14,9040,4</t>
  </si>
  <si>
    <r>
      <rPr>
        <sz val="9"/>
        <color rgb="FF000000"/>
        <rFont val="ＭＳ ゴシック"/>
        <family val="3"/>
        <charset val="128"/>
      </rPr>
      <t>株式会社ケア・アール
訪問看護ステーションあーる</t>
    </r>
  </si>
  <si>
    <r>
      <rPr>
        <sz val="9"/>
        <color rgb="FF000000"/>
        <rFont val="ＭＳ ゴシック"/>
        <family val="3"/>
        <charset val="128"/>
      </rPr>
      <t>〒040－0011
函館市本町３５番１号</t>
    </r>
  </si>
  <si>
    <r>
      <rPr>
        <sz val="9"/>
        <color rgb="FF000000"/>
        <rFont val="ＭＳ ゴシック"/>
        <family val="3"/>
        <charset val="128"/>
      </rPr>
      <t>0138-41-9911
(0138-41-9988)</t>
    </r>
  </si>
  <si>
    <r>
      <rPr>
        <sz val="9"/>
        <color rgb="FF000000"/>
        <rFont val="ＭＳ Ｐゴシック"/>
        <family val="3"/>
        <charset val="128"/>
      </rPr>
      <t>( 訪看10 )第    572 号
( 訪看23 )第    665 号
( 訪看25 )第    738 号
( 訪看27 )第    278 号</t>
    </r>
  </si>
  <si>
    <r>
      <rPr>
        <sz val="9"/>
        <color rgb="FF000000"/>
        <rFont val="ＭＳ Ｐゴシック"/>
        <family val="3"/>
        <charset val="128"/>
      </rPr>
      <t>令和 5年 5月 1日
令和 2年 4月 1日
令和 2年 4月 1日
令和 5年 5月 1日</t>
    </r>
  </si>
  <si>
    <t>398</t>
  </si>
  <si>
    <t>14,9041,2</t>
  </si>
  <si>
    <r>
      <rPr>
        <sz val="9"/>
        <color rgb="FF000000"/>
        <rFont val="ＭＳ ゴシック"/>
        <family val="3"/>
        <charset val="128"/>
      </rPr>
      <t>株式会社　みすずメディカルグループ
訪問看護ステーションエクラ</t>
    </r>
  </si>
  <si>
    <r>
      <rPr>
        <sz val="9"/>
        <color rgb="FF000000"/>
        <rFont val="ＭＳ ゴシック"/>
        <family val="3"/>
        <charset val="128"/>
      </rPr>
      <t>〒041－0841
函館市日吉町４丁目１６番２１号コンテ日吉７号室</t>
    </r>
  </si>
  <si>
    <r>
      <rPr>
        <sz val="9"/>
        <color rgb="FF000000"/>
        <rFont val="ＭＳ ゴシック"/>
        <family val="3"/>
        <charset val="128"/>
      </rPr>
      <t>0138-84-1105
(0138-84-1106)</t>
    </r>
  </si>
  <si>
    <r>
      <rPr>
        <sz val="9"/>
        <color rgb="FF000000"/>
        <rFont val="ＭＳ Ｐゴシック"/>
        <family val="3"/>
        <charset val="128"/>
      </rPr>
      <t>( 訪看23 )第    639 号
( 訪看25 )第    713 号
( 訪看26 )第     36 号
( 訪看32 )第     21 号</t>
    </r>
  </si>
  <si>
    <r>
      <rPr>
        <sz val="9"/>
        <color rgb="FF000000"/>
        <rFont val="ＭＳ Ｐゴシック"/>
        <family val="3"/>
        <charset val="128"/>
      </rPr>
      <t>令和 2年 1月 1日
令和 2年 1月 1日
令和 3年 3月 1日
令和 4年 8月 1日</t>
    </r>
  </si>
  <si>
    <t>399</t>
  </si>
  <si>
    <t>14,9042,0</t>
  </si>
  <si>
    <r>
      <rPr>
        <sz val="9"/>
        <color rgb="FF000000"/>
        <rFont val="ＭＳ ゴシック"/>
        <family val="3"/>
        <charset val="128"/>
      </rPr>
      <t>株式会社絆メディカルグループ
訪問看護ステーションがじゅまる</t>
    </r>
  </si>
  <si>
    <r>
      <rPr>
        <sz val="9"/>
        <color rgb="FF000000"/>
        <rFont val="ＭＳ ゴシック"/>
        <family val="3"/>
        <charset val="128"/>
      </rPr>
      <t>〒041－0852
函館市鍛治２丁目３５－１９</t>
    </r>
  </si>
  <si>
    <r>
      <rPr>
        <sz val="9"/>
        <color rgb="FF000000"/>
        <rFont val="ＭＳ ゴシック"/>
        <family val="3"/>
        <charset val="128"/>
      </rPr>
      <t>0138-86-5723
(0138-86-5724)</t>
    </r>
  </si>
  <si>
    <r>
      <rPr>
        <sz val="9"/>
        <color rgb="FF000000"/>
        <rFont val="ＭＳ Ｐゴシック"/>
        <family val="3"/>
        <charset val="128"/>
      </rPr>
      <t>( 訪看10 )第    424 号
( 訪看23 )第    671 号</t>
    </r>
  </si>
  <si>
    <r>
      <rPr>
        <sz val="9"/>
        <color rgb="FF000000"/>
        <rFont val="ＭＳ Ｐゴシック"/>
        <family val="3"/>
        <charset val="128"/>
      </rPr>
      <t>令和 2年 8月 1日
令和 2年 8月 1日</t>
    </r>
  </si>
  <si>
    <t>400</t>
  </si>
  <si>
    <t>14,9043,8</t>
  </si>
  <si>
    <r>
      <rPr>
        <sz val="9"/>
        <color rgb="FF000000"/>
        <rFont val="ＭＳ ゴシック"/>
        <family val="3"/>
        <charset val="128"/>
      </rPr>
      <t>公益社団法人　函館市医師会
公益社団法人　函館市医師会　函館市医師会　訪問看護ステーション</t>
    </r>
  </si>
  <si>
    <r>
      <rPr>
        <sz val="9"/>
        <color rgb="FF000000"/>
        <rFont val="ＭＳ ゴシック"/>
        <family val="3"/>
        <charset val="128"/>
      </rPr>
      <t>〒041－0811
函館市富岡町２丁目１０番１０号</t>
    </r>
  </si>
  <si>
    <r>
      <rPr>
        <sz val="9"/>
        <color rgb="FF000000"/>
        <rFont val="ＭＳ ゴシック"/>
        <family val="3"/>
        <charset val="128"/>
      </rPr>
      <t>0138-43-6116
(0138-43-6115)</t>
    </r>
  </si>
  <si>
    <r>
      <rPr>
        <sz val="9"/>
        <color rgb="FF000000"/>
        <rFont val="ＭＳ Ｐゴシック"/>
        <family val="3"/>
        <charset val="128"/>
      </rPr>
      <t>( 訪看23 )第    658 号
( 訪看25 )第    731 号</t>
    </r>
  </si>
  <si>
    <t>401</t>
  </si>
  <si>
    <t>14,9044,6</t>
  </si>
  <si>
    <r>
      <rPr>
        <sz val="9"/>
        <color rgb="FF000000"/>
        <rFont val="ＭＳ ゴシック"/>
        <family val="3"/>
        <charset val="128"/>
      </rPr>
      <t>株式会社ミモメディカルサポート
訪問看護リハビリステーション　ホーム</t>
    </r>
  </si>
  <si>
    <r>
      <rPr>
        <sz val="9"/>
        <color rgb="FF000000"/>
        <rFont val="ＭＳ ゴシック"/>
        <family val="3"/>
        <charset val="128"/>
      </rPr>
      <t>〒041－0851
函館市本通２丁目３３番１４号</t>
    </r>
  </si>
  <si>
    <r>
      <rPr>
        <sz val="9"/>
        <color rgb="FF000000"/>
        <rFont val="ＭＳ ゴシック"/>
        <family val="3"/>
        <charset val="128"/>
      </rPr>
      <t>0138-76-9305
(0138-76-1946)</t>
    </r>
  </si>
  <si>
    <r>
      <rPr>
        <sz val="9"/>
        <color rgb="FF000000"/>
        <rFont val="ＭＳ Ｐゴシック"/>
        <family val="3"/>
        <charset val="128"/>
      </rPr>
      <t>( 訪看23 )第    675 号
( 訪看25 )第    747 号</t>
    </r>
  </si>
  <si>
    <r>
      <rPr>
        <sz val="9"/>
        <color rgb="FF000000"/>
        <rFont val="ＭＳ Ｐゴシック"/>
        <family val="3"/>
        <charset val="128"/>
      </rPr>
      <t>令和 2年 5月20日
令和 2年 5月20日</t>
    </r>
  </si>
  <si>
    <t>402</t>
  </si>
  <si>
    <t>14,9045,3</t>
  </si>
  <si>
    <r>
      <rPr>
        <sz val="9"/>
        <color rgb="FF000000"/>
        <rFont val="ＭＳ ゴシック"/>
        <family val="3"/>
        <charset val="128"/>
      </rPr>
      <t>株式会社メディカルシャトー
訪問看護リハビリステーション白ゆり乃木</t>
    </r>
  </si>
  <si>
    <r>
      <rPr>
        <sz val="9"/>
        <color rgb="FF000000"/>
        <rFont val="ＭＳ ゴシック"/>
        <family val="3"/>
        <charset val="128"/>
      </rPr>
      <t>〒042－0943
函館市乃木町４番５２号</t>
    </r>
  </si>
  <si>
    <r>
      <rPr>
        <sz val="9"/>
        <color rgb="FF000000"/>
        <rFont val="ＭＳ ゴシック"/>
        <family val="3"/>
        <charset val="128"/>
      </rPr>
      <t>0138-51-1188
(0138-51-1189)</t>
    </r>
  </si>
  <si>
    <r>
      <rPr>
        <sz val="9"/>
        <color rgb="FF000000"/>
        <rFont val="ＭＳ Ｐゴシック"/>
        <family val="3"/>
        <charset val="128"/>
      </rPr>
      <t>( 訪看10 )第    447 号
( 訪看23 )第    702 号
( 訪看25 )第    774 号
( 訪看27 )第    196 号</t>
    </r>
  </si>
  <si>
    <r>
      <rPr>
        <sz val="9"/>
        <color rgb="FF000000"/>
        <rFont val="ＭＳ Ｐゴシック"/>
        <family val="3"/>
        <charset val="128"/>
      </rPr>
      <t>令和 2年11月 1日
令和 2年11月 1日
令和 2年11月 1日
令和 2年11月 1日</t>
    </r>
  </si>
  <si>
    <t>403</t>
  </si>
  <si>
    <t>14,9046,1</t>
  </si>
  <si>
    <r>
      <rPr>
        <sz val="9"/>
        <color rgb="FF000000"/>
        <rFont val="ＭＳ ゴシック"/>
        <family val="3"/>
        <charset val="128"/>
      </rPr>
      <t>株式会社ｌｉｎｏ
訪問看護ステーション　アイリー</t>
    </r>
  </si>
  <si>
    <r>
      <rPr>
        <sz val="9"/>
        <color rgb="FF000000"/>
        <rFont val="ＭＳ ゴシック"/>
        <family val="3"/>
        <charset val="128"/>
      </rPr>
      <t>〒042－0953
函館市戸倉町３３－１６ビラミカエルⅠ　３０２</t>
    </r>
  </si>
  <si>
    <r>
      <rPr>
        <sz val="9"/>
        <color rgb="FF000000"/>
        <rFont val="ＭＳ ゴシック"/>
        <family val="3"/>
        <charset val="128"/>
      </rPr>
      <t>0138-36-5203
(0138-36-5204)</t>
    </r>
  </si>
  <si>
    <r>
      <rPr>
        <sz val="9"/>
        <color rgb="FF000000"/>
        <rFont val="ＭＳ Ｐゴシック"/>
        <family val="3"/>
        <charset val="128"/>
      </rPr>
      <t>( 訪看23 )第    761 号
( 訪看25 )第    835 号</t>
    </r>
  </si>
  <si>
    <t>404</t>
  </si>
  <si>
    <t>14,9048,7</t>
  </si>
  <si>
    <r>
      <rPr>
        <sz val="9"/>
        <color rgb="FF000000"/>
        <rFont val="ＭＳ ゴシック"/>
        <family val="3"/>
        <charset val="128"/>
      </rPr>
      <t>合同会社花奏
訪問看護ステーション花奏</t>
    </r>
  </si>
  <si>
    <r>
      <rPr>
        <sz val="9"/>
        <color rgb="FF000000"/>
        <rFont val="ＭＳ ゴシック"/>
        <family val="3"/>
        <charset val="128"/>
      </rPr>
      <t>〒041－0836
函館市山の手１丁目１０番１５－１号</t>
    </r>
  </si>
  <si>
    <r>
      <rPr>
        <sz val="9"/>
        <color rgb="FF000000"/>
        <rFont val="ＭＳ ゴシック"/>
        <family val="3"/>
        <charset val="128"/>
      </rPr>
      <t>0138-68-1271
(0138-68-1271)</t>
    </r>
  </si>
  <si>
    <r>
      <rPr>
        <sz val="9"/>
        <color rgb="FF000000"/>
        <rFont val="ＭＳ Ｐゴシック"/>
        <family val="3"/>
        <charset val="128"/>
      </rPr>
      <t>( 訪看10 )第    504 号
( 訪看23 )第    771 号
( 訪看25 )第    845 号
( 訪看27 )第    238 号
( 訪看28 )第    149 号</t>
    </r>
  </si>
  <si>
    <t>405</t>
  </si>
  <si>
    <t>14,9049,5</t>
  </si>
  <si>
    <r>
      <rPr>
        <sz val="9"/>
        <color rgb="FF000000"/>
        <rFont val="ＭＳ ゴシック"/>
        <family val="3"/>
        <charset val="128"/>
      </rPr>
      <t>株式会社かなりあ
訪問看護ステーション　らら</t>
    </r>
  </si>
  <si>
    <r>
      <rPr>
        <sz val="9"/>
        <color rgb="FF000000"/>
        <rFont val="ＭＳ ゴシック"/>
        <family val="3"/>
        <charset val="128"/>
      </rPr>
      <t>〒040－0022
函館市日乃出町６番７号フラットフォーレスト２　１０２号</t>
    </r>
  </si>
  <si>
    <r>
      <rPr>
        <sz val="9"/>
        <color rgb="FF000000"/>
        <rFont val="ＭＳ ゴシック"/>
        <family val="3"/>
        <charset val="128"/>
      </rPr>
      <t>0138-83-8270
(0138-83-8271)</t>
    </r>
  </si>
  <si>
    <r>
      <rPr>
        <sz val="9"/>
        <color rgb="FF000000"/>
        <rFont val="ＭＳ Ｐゴシック"/>
        <family val="3"/>
        <charset val="128"/>
      </rPr>
      <t>( 訪看10 )第    513 号
( 訪看23 )第    778 号
( 訪看25 )第    852 号
( 訪看27 )第    263 号
( 訪看28 )第    168 号</t>
    </r>
  </si>
  <si>
    <r>
      <rPr>
        <sz val="9"/>
        <color rgb="FF000000"/>
        <rFont val="ＭＳ Ｐゴシック"/>
        <family val="3"/>
        <charset val="128"/>
      </rPr>
      <t>令和 4年 4月 1日
令和 4年 4月 1日
令和 4年 4月 1日
令和 4年12月 1日
令和 4年12月 1日</t>
    </r>
  </si>
  <si>
    <t>406</t>
  </si>
  <si>
    <t>14,9050,3</t>
  </si>
  <si>
    <r>
      <rPr>
        <sz val="9"/>
        <color rgb="FF000000"/>
        <rFont val="ＭＳ ゴシック"/>
        <family val="3"/>
        <charset val="128"/>
      </rPr>
      <t>Ｓｍｉｌｅ　Ａｌｌ　Ｓｕｐｐｏｒｔ株式会社
訪問看護ステーション　エリー</t>
    </r>
  </si>
  <si>
    <r>
      <rPr>
        <sz val="9"/>
        <color rgb="FF000000"/>
        <rFont val="ＭＳ ゴシック"/>
        <family val="3"/>
        <charset val="128"/>
      </rPr>
      <t>〒041－0851
函館市本通２丁目５２番１１号</t>
    </r>
  </si>
  <si>
    <r>
      <rPr>
        <sz val="9"/>
        <color rgb="FF000000"/>
        <rFont val="ＭＳ ゴシック"/>
        <family val="3"/>
        <charset val="128"/>
      </rPr>
      <t>0138-76-1072
(0138-76-4410)</t>
    </r>
  </si>
  <si>
    <r>
      <rPr>
        <sz val="9"/>
        <color rgb="FF000000"/>
        <rFont val="ＭＳ Ｐゴシック"/>
        <family val="3"/>
        <charset val="128"/>
      </rPr>
      <t>( 訪看23 )第    789 号
( 訪看25 )第    863 号</t>
    </r>
  </si>
  <si>
    <r>
      <rPr>
        <sz val="9"/>
        <color rgb="FF000000"/>
        <rFont val="ＭＳ Ｐゴシック"/>
        <family val="3"/>
        <charset val="128"/>
      </rPr>
      <t>令和 4年 6月 1日
令和 4年 6月 1日</t>
    </r>
  </si>
  <si>
    <t>407</t>
  </si>
  <si>
    <t>14,9051,1</t>
  </si>
  <si>
    <r>
      <rPr>
        <sz val="9"/>
        <color rgb="FF000000"/>
        <rFont val="ＭＳ ゴシック"/>
        <family val="3"/>
        <charset val="128"/>
      </rPr>
      <t>株式会社参優
訪問看護ステーション　ゆう</t>
    </r>
  </si>
  <si>
    <r>
      <rPr>
        <sz val="9"/>
        <color rgb="FF000000"/>
        <rFont val="ＭＳ ゴシック"/>
        <family val="3"/>
        <charset val="128"/>
      </rPr>
      <t>〒041－0835
函館市東山２丁目３６番６号</t>
    </r>
  </si>
  <si>
    <r>
      <rPr>
        <sz val="9"/>
        <color rgb="FF000000"/>
        <rFont val="ＭＳ ゴシック"/>
        <family val="3"/>
        <charset val="128"/>
      </rPr>
      <t>0138-76-8333
(0138-76-3375)</t>
    </r>
  </si>
  <si>
    <r>
      <rPr>
        <sz val="9"/>
        <color rgb="FF000000"/>
        <rFont val="ＭＳ Ｐゴシック"/>
        <family val="3"/>
        <charset val="128"/>
      </rPr>
      <t>( 訪看23 )第    821 号
( 訪看25 )第    895 号</t>
    </r>
  </si>
  <si>
    <t>408</t>
  </si>
  <si>
    <t>14,9052,9</t>
  </si>
  <si>
    <r>
      <rPr>
        <sz val="9"/>
        <color rgb="FF000000"/>
        <rFont val="ＭＳ ゴシック"/>
        <family val="3"/>
        <charset val="128"/>
      </rPr>
      <t>株式会社ゆうぜん
訪問看護ステーションめぐみ</t>
    </r>
  </si>
  <si>
    <r>
      <rPr>
        <sz val="9"/>
        <color rgb="FF000000"/>
        <rFont val="ＭＳ ゴシック"/>
        <family val="3"/>
        <charset val="128"/>
      </rPr>
      <t>〒041－0824
函館市西桔梗町８１８番地１０</t>
    </r>
  </si>
  <si>
    <r>
      <rPr>
        <sz val="9"/>
        <color rgb="FF000000"/>
        <rFont val="ＭＳ ゴシック"/>
        <family val="3"/>
        <charset val="128"/>
      </rPr>
      <t>0138-48-0830
(0138-48-0831)</t>
    </r>
  </si>
  <si>
    <r>
      <rPr>
        <sz val="9"/>
        <color rgb="FF000000"/>
        <rFont val="ＭＳ Ｐゴシック"/>
        <family val="3"/>
        <charset val="128"/>
      </rPr>
      <t>( 訪看23 )第    824 号
( 訪看25 )第    898 号</t>
    </r>
  </si>
  <si>
    <t>409</t>
  </si>
  <si>
    <t>14,9402,6</t>
  </si>
  <si>
    <r>
      <rPr>
        <sz val="9"/>
        <color rgb="FF000000"/>
        <rFont val="ＭＳ ゴシック"/>
        <family val="3"/>
        <charset val="128"/>
      </rPr>
      <t>医療法人　徳洲会
共愛会ケアステーション</t>
    </r>
  </si>
  <si>
    <r>
      <rPr>
        <sz val="9"/>
        <color rgb="FF000000"/>
        <rFont val="ＭＳ ゴシック"/>
        <family val="3"/>
        <charset val="128"/>
      </rPr>
      <t>0138-51-6677
(0138-51-1112)</t>
    </r>
  </si>
  <si>
    <r>
      <rPr>
        <sz val="9"/>
        <color rgb="FF000000"/>
        <rFont val="ＭＳ Ｐゴシック"/>
        <family val="3"/>
        <charset val="128"/>
      </rPr>
      <t>( 訪看10 )第    390 号
( 訪看23 )第    606 号
( 訪看25 )第    680 号</t>
    </r>
  </si>
  <si>
    <r>
      <rPr>
        <sz val="9"/>
        <color rgb="FF000000"/>
        <rFont val="ＭＳ Ｐゴシック"/>
        <family val="3"/>
        <charset val="128"/>
      </rPr>
      <t>令和元年 6月 1日
令和元年 6月 1日
令和元年 6月 1日</t>
    </r>
  </si>
  <si>
    <t>410</t>
  </si>
  <si>
    <t>14,9403,4</t>
  </si>
  <si>
    <r>
      <rPr>
        <sz val="9"/>
        <color rgb="FF000000"/>
        <rFont val="ＭＳ ゴシック"/>
        <family val="3"/>
        <charset val="128"/>
      </rPr>
      <t>株式会社ベーネ函館
定期巡回・随時対応型訪問介護看護　わらく</t>
    </r>
  </si>
  <si>
    <r>
      <rPr>
        <sz val="9"/>
        <color rgb="FF000000"/>
        <rFont val="ＭＳ ゴシック"/>
        <family val="3"/>
        <charset val="128"/>
      </rPr>
      <t>〒041－0802
函館市石川町４６４番地１</t>
    </r>
  </si>
  <si>
    <r>
      <rPr>
        <sz val="9"/>
        <color rgb="FF000000"/>
        <rFont val="ＭＳ ゴシック"/>
        <family val="3"/>
        <charset val="128"/>
      </rPr>
      <t>0138-85-6688
(0138-47-5871)</t>
    </r>
  </si>
  <si>
    <r>
      <rPr>
        <sz val="9"/>
        <color rgb="FF000000"/>
        <rFont val="ＭＳ Ｐゴシック"/>
        <family val="3"/>
        <charset val="128"/>
      </rPr>
      <t>( 訪看23 )第    647 号
( 訪看25 )第    721 号</t>
    </r>
  </si>
  <si>
    <t>411</t>
  </si>
  <si>
    <t>14,9405,9</t>
  </si>
  <si>
    <r>
      <rPr>
        <sz val="9"/>
        <color rgb="FF000000"/>
        <rFont val="ＭＳ ゴシック"/>
        <family val="3"/>
        <charset val="128"/>
      </rPr>
      <t>株式会社メディカルマネジメントコンサルティング
訪問看護ステーションやまつつじ</t>
    </r>
  </si>
  <si>
    <r>
      <rPr>
        <sz val="9"/>
        <color rgb="FF000000"/>
        <rFont val="ＭＳ ゴシック"/>
        <family val="3"/>
        <charset val="128"/>
      </rPr>
      <t>〒041－0851
函館市本通３丁目２６番１５号</t>
    </r>
  </si>
  <si>
    <r>
      <rPr>
        <sz val="9"/>
        <color rgb="FF000000"/>
        <rFont val="ＭＳ ゴシック"/>
        <family val="3"/>
        <charset val="128"/>
      </rPr>
      <t>0138-86-5581
(0138-86-5582)</t>
    </r>
  </si>
  <si>
    <r>
      <rPr>
        <sz val="9"/>
        <color rgb="FF000000"/>
        <rFont val="ＭＳ Ｐゴシック"/>
        <family val="3"/>
        <charset val="128"/>
      </rPr>
      <t>( 訪看10 )第    487 号
( 訪看23 )第    744 号
( 訪看25 )第    817 号
( 訪看27 )第    222 号
( 訪看28 )第    137 号</t>
    </r>
  </si>
  <si>
    <r>
      <rPr>
        <sz val="9"/>
        <color rgb="FF000000"/>
        <rFont val="ＭＳ Ｐゴシック"/>
        <family val="3"/>
        <charset val="128"/>
      </rPr>
      <t>令和 3年 9月 1日
令和 3年 9月 1日
令和 3年 9月 1日
令和 3年 9月 1日
令和 3年 9月 1日</t>
    </r>
  </si>
  <si>
    <t>412</t>
  </si>
  <si>
    <t>15,9001,3</t>
  </si>
  <si>
    <r>
      <rPr>
        <sz val="9"/>
        <color rgb="FF000000"/>
        <rFont val="ＭＳ ゴシック"/>
        <family val="3"/>
        <charset val="128"/>
      </rPr>
      <t>医療法人社団　健和会
訪問看護ステーションりんごの樹</t>
    </r>
  </si>
  <si>
    <r>
      <rPr>
        <sz val="9"/>
        <color rgb="FF000000"/>
        <rFont val="ＭＳ ゴシック"/>
        <family val="3"/>
        <charset val="128"/>
      </rPr>
      <t>〒041－1111
亀田郡七飯町本町４丁目６番１０号</t>
    </r>
  </si>
  <si>
    <r>
      <rPr>
        <sz val="9"/>
        <color rgb="FF000000"/>
        <rFont val="ＭＳ ゴシック"/>
        <family val="3"/>
        <charset val="128"/>
      </rPr>
      <t xml:space="preserve">0138-65-7878
</t>
    </r>
  </si>
  <si>
    <r>
      <rPr>
        <sz val="9"/>
        <color rgb="FF000000"/>
        <rFont val="ＭＳ Ｐゴシック"/>
        <family val="3"/>
        <charset val="128"/>
      </rPr>
      <t>( 訪看23 )第     69 号
( 訪看25 )第    171 号</t>
    </r>
  </si>
  <si>
    <r>
      <rPr>
        <sz val="9"/>
        <color rgb="FF000000"/>
        <rFont val="ＭＳ Ｐゴシック"/>
        <family val="3"/>
        <charset val="128"/>
      </rPr>
      <t>平成20年 4月 1日
平成17年 1月 1日</t>
    </r>
  </si>
  <si>
    <t>413</t>
  </si>
  <si>
    <t>15,9007,0</t>
  </si>
  <si>
    <r>
      <rPr>
        <sz val="9"/>
        <color rgb="FF000000"/>
        <rFont val="ＭＳ ゴシック"/>
        <family val="3"/>
        <charset val="128"/>
      </rPr>
      <t>有限会社　ウィズ
訪問看護ステーション　ウィズ</t>
    </r>
  </si>
  <si>
    <r>
      <rPr>
        <sz val="9"/>
        <color rgb="FF000000"/>
        <rFont val="ＭＳ ゴシック"/>
        <family val="3"/>
        <charset val="128"/>
      </rPr>
      <t>〒049－0111
北斗市七重浜８丁目３番３７号</t>
    </r>
  </si>
  <si>
    <r>
      <rPr>
        <sz val="9"/>
        <color rgb="FF000000"/>
        <rFont val="ＭＳ ゴシック"/>
        <family val="3"/>
        <charset val="128"/>
      </rPr>
      <t>0138-48-1202
(0138-48-1101)</t>
    </r>
  </si>
  <si>
    <r>
      <rPr>
        <sz val="9"/>
        <color rgb="FF000000"/>
        <rFont val="ＭＳ Ｐゴシック"/>
        <family val="3"/>
        <charset val="128"/>
      </rPr>
      <t>( 訪看10 )第     66 号
( 訪看23 )第     71 号
( 訪看25 )第    175 号</t>
    </r>
  </si>
  <si>
    <r>
      <rPr>
        <sz val="9"/>
        <color rgb="FF000000"/>
        <rFont val="ＭＳ Ｐゴシック"/>
        <family val="3"/>
        <charset val="128"/>
      </rPr>
      <t>令和 4年 1月 1日
平成20年 4月 1日
平成17年 8月 1日</t>
    </r>
  </si>
  <si>
    <t>414</t>
  </si>
  <si>
    <t>15,9011,2</t>
  </si>
  <si>
    <r>
      <rPr>
        <sz val="9"/>
        <color rgb="FF000000"/>
        <rFont val="ＭＳ ゴシック"/>
        <family val="3"/>
        <charset val="128"/>
      </rPr>
      <t>特定非営利活動法人かがりの杜
訪問看護ステーションかがりの杜</t>
    </r>
  </si>
  <si>
    <r>
      <rPr>
        <sz val="9"/>
        <color rgb="FF000000"/>
        <rFont val="ＭＳ ゴシック"/>
        <family val="3"/>
        <charset val="128"/>
      </rPr>
      <t>〒041－1112
亀田郡七飯町鳴川４丁目４番１号</t>
    </r>
  </si>
  <si>
    <r>
      <rPr>
        <sz val="9"/>
        <color rgb="FF000000"/>
        <rFont val="ＭＳ ゴシック"/>
        <family val="3"/>
        <charset val="128"/>
      </rPr>
      <t>0138-83-1641
(0138-83-1642)</t>
    </r>
  </si>
  <si>
    <r>
      <rPr>
        <sz val="9"/>
        <color rgb="FF000000"/>
        <rFont val="ＭＳ Ｐゴシック"/>
        <family val="3"/>
        <charset val="128"/>
      </rPr>
      <t>( 訪看10 )第    119 号
( 訪看23 )第    265 号
( 訪看25 )第    362 号
( 訪看27 )第     58 号
( 訪看28 )第     45 号</t>
    </r>
  </si>
  <si>
    <r>
      <rPr>
        <sz val="9"/>
        <color rgb="FF000000"/>
        <rFont val="ＭＳ Ｐゴシック"/>
        <family val="3"/>
        <charset val="128"/>
      </rPr>
      <t>令和 3年 1月 1日
平成24年 6月 1日
平成24年 6月 1日
平成28年 8月 1日
平成28年 8月 1日</t>
    </r>
  </si>
  <si>
    <t>415</t>
  </si>
  <si>
    <t>15,9012,0</t>
  </si>
  <si>
    <r>
      <rPr>
        <sz val="9"/>
        <color rgb="FF000000"/>
        <rFont val="ＭＳ ゴシック"/>
        <family val="3"/>
        <charset val="128"/>
      </rPr>
      <t>株式会社創和社
訪問看護ステーション小華苑</t>
    </r>
  </si>
  <si>
    <r>
      <rPr>
        <sz val="9"/>
        <color rgb="FF000000"/>
        <rFont val="ＭＳ ゴシック"/>
        <family val="3"/>
        <charset val="128"/>
      </rPr>
      <t>〒041－1122
亀田郡七飯町大川５丁目３９番２０号</t>
    </r>
  </si>
  <si>
    <r>
      <rPr>
        <sz val="9"/>
        <color rgb="FF000000"/>
        <rFont val="ＭＳ ゴシック"/>
        <family val="3"/>
        <charset val="128"/>
      </rPr>
      <t>0138-64-3003
(0138-64-3003)</t>
    </r>
  </si>
  <si>
    <r>
      <rPr>
        <sz val="9"/>
        <color rgb="FF000000"/>
        <rFont val="ＭＳ Ｐゴシック"/>
        <family val="3"/>
        <charset val="128"/>
      </rPr>
      <t>( 訪看23 )第    408 号
( 訪看25 )第    508 号</t>
    </r>
  </si>
  <si>
    <r>
      <rPr>
        <sz val="9"/>
        <color rgb="FF000000"/>
        <rFont val="ＭＳ Ｐゴシック"/>
        <family val="3"/>
        <charset val="128"/>
      </rPr>
      <t>平成27年10月 1日
平成27年10月 1日</t>
    </r>
  </si>
  <si>
    <t>416</t>
  </si>
  <si>
    <t>15,9014,6</t>
  </si>
  <si>
    <r>
      <rPr>
        <sz val="9"/>
        <color rgb="FF000000"/>
        <rFont val="ＭＳ ゴシック"/>
        <family val="3"/>
        <charset val="128"/>
      </rPr>
      <t>株式会社ＮｓＲ
訪問看護ステーション　ひなた</t>
    </r>
  </si>
  <si>
    <r>
      <rPr>
        <sz val="9"/>
        <color rgb="FF000000"/>
        <rFont val="ＭＳ ゴシック"/>
        <family val="3"/>
        <charset val="128"/>
      </rPr>
      <t>〒049－0111
北斗市七重浜８丁目２６－３</t>
    </r>
  </si>
  <si>
    <r>
      <rPr>
        <sz val="9"/>
        <color rgb="FF000000"/>
        <rFont val="ＭＳ ゴシック"/>
        <family val="3"/>
        <charset val="128"/>
      </rPr>
      <t>0138-84-5843
(0138-85-6041)</t>
    </r>
  </si>
  <si>
    <r>
      <rPr>
        <sz val="9"/>
        <color rgb="FF000000"/>
        <rFont val="ＭＳ Ｐゴシック"/>
        <family val="3"/>
        <charset val="128"/>
      </rPr>
      <t>( 訪看23 )第    426 号
( 訪看25 )第    523 号</t>
    </r>
  </si>
  <si>
    <t>417</t>
  </si>
  <si>
    <t>15,9016,1</t>
  </si>
  <si>
    <r>
      <rPr>
        <sz val="9"/>
        <color rgb="FF000000"/>
        <rFont val="ＭＳ ゴシック"/>
        <family val="3"/>
        <charset val="128"/>
      </rPr>
      <t>北斗防災サービス
訪問看護ステーション　ほくと</t>
    </r>
  </si>
  <si>
    <r>
      <rPr>
        <sz val="9"/>
        <color rgb="FF000000"/>
        <rFont val="ＭＳ ゴシック"/>
        <family val="3"/>
        <charset val="128"/>
      </rPr>
      <t>〒049－0161
北斗市飯生１丁目１３番２９号</t>
    </r>
  </si>
  <si>
    <r>
      <rPr>
        <sz val="9"/>
        <color rgb="FF000000"/>
        <rFont val="ＭＳ Ｐゴシック"/>
        <family val="3"/>
        <charset val="128"/>
      </rPr>
      <t>( 訪看10 )第    433 号
( 訪看23 )第    492 号
( 訪看25 )第    592 号</t>
    </r>
  </si>
  <si>
    <r>
      <rPr>
        <sz val="9"/>
        <color rgb="FF000000"/>
        <rFont val="ＭＳ Ｐゴシック"/>
        <family val="3"/>
        <charset val="128"/>
      </rPr>
      <t>令和 3年11月 1日
平成29年10月 1日
平成29年10月 1日</t>
    </r>
  </si>
  <si>
    <t>418</t>
  </si>
  <si>
    <t>15,9017,9</t>
  </si>
  <si>
    <r>
      <rPr>
        <sz val="9"/>
        <color rgb="FF000000"/>
        <rFont val="ＭＳ ゴシック"/>
        <family val="3"/>
        <charset val="128"/>
      </rPr>
      <t>あんずケア株式会社
訪問看護ステーションあんず</t>
    </r>
  </si>
  <si>
    <r>
      <rPr>
        <sz val="9"/>
        <color rgb="FF000000"/>
        <rFont val="ＭＳ ゴシック"/>
        <family val="3"/>
        <charset val="128"/>
      </rPr>
      <t>〒049－2311
茅部郡森町上台町９０番１</t>
    </r>
  </si>
  <si>
    <r>
      <rPr>
        <sz val="9"/>
        <color rgb="FF000000"/>
        <rFont val="ＭＳ ゴシック"/>
        <family val="3"/>
        <charset val="128"/>
      </rPr>
      <t>01374-7-1095
(01374-7-1096)</t>
    </r>
  </si>
  <si>
    <r>
      <rPr>
        <sz val="9"/>
        <color rgb="FF000000"/>
        <rFont val="ＭＳ Ｐゴシック"/>
        <family val="3"/>
        <charset val="128"/>
      </rPr>
      <t>( 訪看10 )第    279 号
( 訪看23 )第    499 号
( 訪看25 )第    597 号</t>
    </r>
  </si>
  <si>
    <r>
      <rPr>
        <sz val="9"/>
        <color rgb="FF000000"/>
        <rFont val="ＭＳ Ｐゴシック"/>
        <family val="3"/>
        <charset val="128"/>
      </rPr>
      <t>平成29年12月 1日
平成29年12月 1日
平成29年12月 1日</t>
    </r>
  </si>
  <si>
    <t>419</t>
  </si>
  <si>
    <t>15,9018,7</t>
  </si>
  <si>
    <r>
      <rPr>
        <sz val="9"/>
        <color rgb="FF000000"/>
        <rFont val="ＭＳ ゴシック"/>
        <family val="3"/>
        <charset val="128"/>
      </rPr>
      <t>社会福祉法人函館厚生院
社会福祉法人函館厚生院　訪問看護ステーション　なな心</t>
    </r>
  </si>
  <si>
    <r>
      <rPr>
        <sz val="9"/>
        <color rgb="FF000000"/>
        <rFont val="ＭＳ ゴシック"/>
        <family val="3"/>
        <charset val="128"/>
      </rPr>
      <t>〒041－1195
亀田郡七飯町本町７丁目６５７番地５</t>
    </r>
  </si>
  <si>
    <r>
      <rPr>
        <sz val="9"/>
        <color rgb="FF000000"/>
        <rFont val="ＭＳ ゴシック"/>
        <family val="3"/>
        <charset val="128"/>
      </rPr>
      <t>0138-65-2566
(0138-65-3900)</t>
    </r>
  </si>
  <si>
    <r>
      <rPr>
        <sz val="9"/>
        <color rgb="FF000000"/>
        <rFont val="ＭＳ Ｐゴシック"/>
        <family val="3"/>
        <charset val="128"/>
      </rPr>
      <t>( 訪看23 )第    531 号
( 訪看25 )第    617 号</t>
    </r>
  </si>
  <si>
    <t>420</t>
  </si>
  <si>
    <t>15,9020,3</t>
  </si>
  <si>
    <r>
      <rPr>
        <sz val="9"/>
        <color rgb="FF000000"/>
        <rFont val="ＭＳ ゴシック"/>
        <family val="3"/>
        <charset val="128"/>
      </rPr>
      <t>合同会社サムハラ
サムハラ訪問看護ステーション</t>
    </r>
  </si>
  <si>
    <r>
      <rPr>
        <sz val="9"/>
        <color rgb="FF000000"/>
        <rFont val="ＭＳ ゴシック"/>
        <family val="3"/>
        <charset val="128"/>
      </rPr>
      <t>〒049－2325
茅部郡森町字本町４５番地１</t>
    </r>
  </si>
  <si>
    <r>
      <rPr>
        <sz val="9"/>
        <color rgb="FF000000"/>
        <rFont val="ＭＳ ゴシック"/>
        <family val="3"/>
        <charset val="128"/>
      </rPr>
      <t>01374-7-1590
(01374-7-1590)</t>
    </r>
  </si>
  <si>
    <r>
      <rPr>
        <sz val="9"/>
        <color rgb="FF000000"/>
        <rFont val="ＭＳ Ｐゴシック"/>
        <family val="3"/>
        <charset val="128"/>
      </rPr>
      <t>( 訪看10 )第    397 号
( 訪看23 )第    604 号
( 訪看25 )第    678 号
( 訪看27 )第    172 号
( 訪看28 )第    101 号</t>
    </r>
  </si>
  <si>
    <r>
      <rPr>
        <sz val="9"/>
        <color rgb="FF000000"/>
        <rFont val="ＭＳ Ｐゴシック"/>
        <family val="3"/>
        <charset val="128"/>
      </rPr>
      <t>令和元年12月 1日
令和元年 5月 1日
令和元年 5月 1日
令和元年 9月 1日
令和元年 9月 1日</t>
    </r>
  </si>
  <si>
    <t>421</t>
  </si>
  <si>
    <t>15,9021,1</t>
  </si>
  <si>
    <r>
      <rPr>
        <sz val="9"/>
        <color rgb="FF000000"/>
        <rFont val="ＭＳ ゴシック"/>
        <family val="3"/>
        <charset val="128"/>
      </rPr>
      <t>株式会社タイズアンドボンズ
リリーホームナーシング訪問看護ステーション</t>
    </r>
  </si>
  <si>
    <r>
      <rPr>
        <sz val="9"/>
        <color rgb="FF000000"/>
        <rFont val="ＭＳ ゴシック"/>
        <family val="3"/>
        <charset val="128"/>
      </rPr>
      <t>〒049－3106
二海郡八雲町富士見町１６７番地１</t>
    </r>
  </si>
  <si>
    <r>
      <rPr>
        <sz val="9"/>
        <color rgb="FF000000"/>
        <rFont val="ＭＳ ゴシック"/>
        <family val="3"/>
        <charset val="128"/>
      </rPr>
      <t>0137-62-3131
(0137-66-8581)</t>
    </r>
  </si>
  <si>
    <r>
      <rPr>
        <sz val="9"/>
        <color rgb="FF000000"/>
        <rFont val="ＭＳ Ｐゴシック"/>
        <family val="3"/>
        <charset val="128"/>
      </rPr>
      <t>( 訪看23 )第    627 号
( 訪看25 )第    701 号</t>
    </r>
  </si>
  <si>
    <r>
      <rPr>
        <sz val="9"/>
        <color rgb="FF000000"/>
        <rFont val="ＭＳ Ｐゴシック"/>
        <family val="3"/>
        <charset val="128"/>
      </rPr>
      <t>令和元年10月 1日
令和元年10月 1日</t>
    </r>
  </si>
  <si>
    <t>422</t>
  </si>
  <si>
    <t>15,9403,1</t>
  </si>
  <si>
    <r>
      <rPr>
        <sz val="9"/>
        <color rgb="FF000000"/>
        <rFont val="ＭＳ ゴシック"/>
        <family val="3"/>
        <charset val="128"/>
      </rPr>
      <t>株式会社Ｇｒｅｅｎｎｅｓｔ
訪問看護ステーションさくら</t>
    </r>
  </si>
  <si>
    <r>
      <rPr>
        <sz val="9"/>
        <color rgb="FF000000"/>
        <rFont val="ＭＳ ゴシック"/>
        <family val="3"/>
        <charset val="128"/>
      </rPr>
      <t>〒049－0111
北斗市七重浜３丁目１１番２号ヴェスナーⅠ　２０５号</t>
    </r>
  </si>
  <si>
    <r>
      <rPr>
        <sz val="9"/>
        <color rgb="FF000000"/>
        <rFont val="ＭＳ ゴシック"/>
        <family val="3"/>
        <charset val="128"/>
      </rPr>
      <t>0138-83-8056
(0138-83-8058)</t>
    </r>
  </si>
  <si>
    <r>
      <rPr>
        <sz val="9"/>
        <color rgb="FF000000"/>
        <rFont val="ＭＳ Ｐゴシック"/>
        <family val="3"/>
        <charset val="128"/>
      </rPr>
      <t>( 訪看23 )第    833 号
( 訪看25 )第    907 号</t>
    </r>
  </si>
  <si>
    <r>
      <rPr>
        <sz val="9"/>
        <color rgb="FF000000"/>
        <rFont val="ＭＳ Ｐゴシック"/>
        <family val="3"/>
        <charset val="128"/>
      </rPr>
      <t>令和 5年 3月 1日
令和 5年 3月 1日</t>
    </r>
  </si>
  <si>
    <t>423</t>
  </si>
  <si>
    <t>16,9001,1</t>
  </si>
  <si>
    <r>
      <rPr>
        <sz val="9"/>
        <color rgb="FF000000"/>
        <rFont val="ＭＳ ゴシック"/>
        <family val="3"/>
        <charset val="128"/>
      </rPr>
      <t>一般社団法人　北海道総合在宅ケア事業団
一般社団法人北海道総合在宅ケア事業団江差地域訪問看護ステーション</t>
    </r>
  </si>
  <si>
    <r>
      <rPr>
        <sz val="9"/>
        <color rgb="FF000000"/>
        <rFont val="ＭＳ ゴシック"/>
        <family val="3"/>
        <charset val="128"/>
      </rPr>
      <t>〒043－0600
桧山郡江差町字円山２９９番地の６３　江差町在宅総合福祉施設</t>
    </r>
  </si>
  <si>
    <r>
      <rPr>
        <sz val="9"/>
        <color rgb="FF000000"/>
        <rFont val="ＭＳ ゴシック"/>
        <family val="3"/>
        <charset val="128"/>
      </rPr>
      <t xml:space="preserve">01395-2-5130
</t>
    </r>
  </si>
  <si>
    <r>
      <rPr>
        <sz val="9"/>
        <color rgb="FF000000"/>
        <rFont val="ＭＳ Ｐゴシック"/>
        <family val="3"/>
        <charset val="128"/>
      </rPr>
      <t>( 訪看10 )第     67 号</t>
    </r>
  </si>
  <si>
    <r>
      <rPr>
        <sz val="9"/>
        <color rgb="FF000000"/>
        <rFont val="ＭＳ Ｐゴシック"/>
        <family val="3"/>
        <charset val="128"/>
      </rPr>
      <t>令和 2年 7月 1日</t>
    </r>
  </si>
  <si>
    <t>424</t>
  </si>
  <si>
    <t>17,9004,3</t>
  </si>
  <si>
    <r>
      <rPr>
        <sz val="9"/>
        <color rgb="FF000000"/>
        <rFont val="ＭＳ ゴシック"/>
        <family val="3"/>
        <charset val="128"/>
      </rPr>
      <t>せたな町長
せたな町訪問看護ステーション</t>
    </r>
  </si>
  <si>
    <r>
      <rPr>
        <sz val="9"/>
        <color rgb="FF000000"/>
        <rFont val="ＭＳ ゴシック"/>
        <family val="3"/>
        <charset val="128"/>
      </rPr>
      <t>〒049－4501
久遠郡せたな町北檜山区北檜山３７８番地</t>
    </r>
  </si>
  <si>
    <r>
      <rPr>
        <sz val="9"/>
        <color rgb="FF000000"/>
        <rFont val="ＭＳ ゴシック"/>
        <family val="3"/>
        <charset val="128"/>
      </rPr>
      <t>0137-83-8448
(0137-83-8448)</t>
    </r>
  </si>
  <si>
    <r>
      <rPr>
        <sz val="9"/>
        <color rgb="FF000000"/>
        <rFont val="ＭＳ Ｐゴシック"/>
        <family val="3"/>
        <charset val="128"/>
      </rPr>
      <t>( 訪看10 )第    385 号
( 訪看23 )第    596 号
( 訪看25 )第    670 号</t>
    </r>
  </si>
  <si>
    <r>
      <rPr>
        <sz val="9"/>
        <color rgb="FF000000"/>
        <rFont val="ＭＳ Ｐゴシック"/>
        <family val="3"/>
        <charset val="128"/>
      </rPr>
      <t>令和 2年 7月 1日
平成31年 4月 1日
平成31年 4月 1日</t>
    </r>
  </si>
  <si>
    <t>425</t>
  </si>
  <si>
    <t>20,9001,3</t>
  </si>
  <si>
    <r>
      <rPr>
        <sz val="9"/>
        <color rgb="FF000000"/>
        <rFont val="ＭＳ ゴシック"/>
        <family val="3"/>
        <charset val="128"/>
      </rPr>
      <t>一般社団法人　北海道総合在宅ケア事業団
一般社団法人北海道総合在宅ケア事業団小樽訪問看護ステーション</t>
    </r>
  </si>
  <si>
    <r>
      <rPr>
        <sz val="9"/>
        <color rgb="FF000000"/>
        <rFont val="ＭＳ ゴシック"/>
        <family val="3"/>
        <charset val="128"/>
      </rPr>
      <t>〒047－0013
小樽市奥沢１丁目１７番１０号</t>
    </r>
  </si>
  <si>
    <r>
      <rPr>
        <sz val="9"/>
        <color rgb="FF000000"/>
        <rFont val="ＭＳ ゴシック"/>
        <family val="3"/>
        <charset val="128"/>
      </rPr>
      <t xml:space="preserve">0134-23-3877
</t>
    </r>
  </si>
  <si>
    <r>
      <rPr>
        <sz val="9"/>
        <color rgb="FF000000"/>
        <rFont val="ＭＳ Ｐゴシック"/>
        <family val="3"/>
        <charset val="128"/>
      </rPr>
      <t>( 訪看10 )第     68 号
( 訪看23 )第    116 号
( 訪看25 )第     28 号
( 訪看27 )第    119 号</t>
    </r>
  </si>
  <si>
    <t>426</t>
  </si>
  <si>
    <t>20,9015,3</t>
  </si>
  <si>
    <r>
      <rPr>
        <sz val="9"/>
        <color rgb="FF000000"/>
        <rFont val="ＭＳ ゴシック"/>
        <family val="3"/>
        <charset val="128"/>
      </rPr>
      <t>株式会社　ケア・オフィス優
ケア・オフィス優</t>
    </r>
  </si>
  <si>
    <r>
      <rPr>
        <sz val="9"/>
        <color rgb="FF000000"/>
        <rFont val="ＭＳ ゴシック"/>
        <family val="3"/>
        <charset val="128"/>
      </rPr>
      <t>〒047－0021
小樽市入船３丁目７番２１号</t>
    </r>
  </si>
  <si>
    <r>
      <rPr>
        <sz val="9"/>
        <color rgb="FF000000"/>
        <rFont val="ＭＳ ゴシック"/>
        <family val="3"/>
        <charset val="128"/>
      </rPr>
      <t>0134-64-5221
(0134-64-5861)</t>
    </r>
  </si>
  <si>
    <r>
      <rPr>
        <sz val="9"/>
        <color rgb="FF000000"/>
        <rFont val="ＭＳ Ｐゴシック"/>
        <family val="3"/>
        <charset val="128"/>
      </rPr>
      <t>( 訪看23 )第     73 号
( 訪看25 )第    272 号
( 訪看26 )第     18 号</t>
    </r>
  </si>
  <si>
    <r>
      <rPr>
        <sz val="9"/>
        <color rgb="FF000000"/>
        <rFont val="ＭＳ Ｐゴシック"/>
        <family val="3"/>
        <charset val="128"/>
      </rPr>
      <t>平成20年 4月 1日
平成20年 3月 1日
平成29年 5月 1日</t>
    </r>
  </si>
  <si>
    <t>427</t>
  </si>
  <si>
    <t>20,9017,9</t>
  </si>
  <si>
    <r>
      <rPr>
        <sz val="9"/>
        <color rgb="FF000000"/>
        <rFont val="ＭＳ ゴシック"/>
        <family val="3"/>
        <charset val="128"/>
      </rPr>
      <t>株式会社アイケア北海道
訪問看護ステーションアイケア奥沢口</t>
    </r>
  </si>
  <si>
    <r>
      <rPr>
        <sz val="9"/>
        <color rgb="FF000000"/>
        <rFont val="ＭＳ ゴシック"/>
        <family val="3"/>
        <charset val="128"/>
      </rPr>
      <t>〒047－0013
小樽市奥沢１丁目１６番２号</t>
    </r>
  </si>
  <si>
    <r>
      <rPr>
        <sz val="9"/>
        <color rgb="FF000000"/>
        <rFont val="ＭＳ ゴシック"/>
        <family val="3"/>
        <charset val="128"/>
      </rPr>
      <t>0134-22-5260
(0134-31-7018)</t>
    </r>
  </si>
  <si>
    <r>
      <rPr>
        <sz val="9"/>
        <color rgb="FF000000"/>
        <rFont val="ＭＳ Ｐゴシック"/>
        <family val="3"/>
        <charset val="128"/>
      </rPr>
      <t>( 訪看10 )第    155 号
( 訪看23 )第    242 号
( 訪看25 )第    335 号
( 訪看27 )第     13 号
( 訪看28 )第     10 号</t>
    </r>
  </si>
  <si>
    <r>
      <rPr>
        <sz val="9"/>
        <color rgb="FF000000"/>
        <rFont val="ＭＳ Ｐゴシック"/>
        <family val="3"/>
        <charset val="128"/>
      </rPr>
      <t>令和 2年 7月 1日
令和 4年 2月 1日
平成23年 7月 1日
令和 2年 7月 1日
令和 2年 7月 1日</t>
    </r>
  </si>
  <si>
    <t>428</t>
  </si>
  <si>
    <t>20,9018,7</t>
  </si>
  <si>
    <r>
      <rPr>
        <sz val="9"/>
        <color rgb="FF000000"/>
        <rFont val="ＭＳ ゴシック"/>
        <family val="3"/>
        <charset val="128"/>
      </rPr>
      <t>株式会社ＡＣＥ
訪問看護ステーション　そら</t>
    </r>
  </si>
  <si>
    <r>
      <rPr>
        <sz val="9"/>
        <color rgb="FF000000"/>
        <rFont val="ＭＳ ゴシック"/>
        <family val="3"/>
        <charset val="128"/>
      </rPr>
      <t>〒047－0013
小樽市奥沢１丁目１番１号</t>
    </r>
  </si>
  <si>
    <r>
      <rPr>
        <sz val="9"/>
        <color rgb="FF000000"/>
        <rFont val="ＭＳ ゴシック"/>
        <family val="3"/>
        <charset val="128"/>
      </rPr>
      <t xml:space="preserve">0134-27-5968
</t>
    </r>
  </si>
  <si>
    <r>
      <rPr>
        <sz val="9"/>
        <color rgb="FF000000"/>
        <rFont val="ＭＳ Ｐゴシック"/>
        <family val="3"/>
        <charset val="128"/>
      </rPr>
      <t>( 訪看10 )第    207 号
( 訪看23 )第    264 号
( 訪看25 )第    361 号</t>
    </r>
  </si>
  <si>
    <r>
      <rPr>
        <sz val="9"/>
        <color rgb="FF000000"/>
        <rFont val="ＭＳ Ｐゴシック"/>
        <family val="3"/>
        <charset val="128"/>
      </rPr>
      <t>令和 3年 9月 1日
平成24年 6月 1日
平成24年 6月 1日</t>
    </r>
  </si>
  <si>
    <t>429</t>
  </si>
  <si>
    <t>20,9019,5</t>
  </si>
  <si>
    <r>
      <rPr>
        <sz val="9"/>
        <color rgb="FF000000"/>
        <rFont val="ＭＳ ゴシック"/>
        <family val="3"/>
        <charset val="128"/>
      </rPr>
      <t>医療法人ひまわり会札樽病院
札樽病院訪問看護ステーションひまわり</t>
    </r>
  </si>
  <si>
    <r>
      <rPr>
        <sz val="9"/>
        <color rgb="FF000000"/>
        <rFont val="ＭＳ ゴシック"/>
        <family val="3"/>
        <charset val="128"/>
      </rPr>
      <t>〒047－0261
小樽市銭函３丁目２９８番地</t>
    </r>
  </si>
  <si>
    <r>
      <rPr>
        <sz val="9"/>
        <color rgb="FF000000"/>
        <rFont val="ＭＳ ゴシック"/>
        <family val="3"/>
        <charset val="128"/>
      </rPr>
      <t>0134-62-2383
(0134-62-2384)</t>
    </r>
  </si>
  <si>
    <r>
      <rPr>
        <sz val="9"/>
        <color rgb="FF000000"/>
        <rFont val="ＭＳ Ｐゴシック"/>
        <family val="3"/>
        <charset val="128"/>
      </rPr>
      <t>( 訪看23 )第    362 号
( 訪看25 )第    461 号</t>
    </r>
  </si>
  <si>
    <t>430</t>
  </si>
  <si>
    <t>20,9020,3</t>
  </si>
  <si>
    <r>
      <rPr>
        <sz val="9"/>
        <color rgb="FF000000"/>
        <rFont val="ＭＳ ゴシック"/>
        <family val="3"/>
        <charset val="128"/>
      </rPr>
      <t>株式会社ＯＺＯＮＥ
訪問看護ステーション桜</t>
    </r>
  </si>
  <si>
    <r>
      <rPr>
        <sz val="9"/>
        <color rgb="FF000000"/>
        <rFont val="ＭＳ ゴシック"/>
        <family val="3"/>
        <charset val="128"/>
      </rPr>
      <t>〒047－0042
小樽市末広町２番６号</t>
    </r>
  </si>
  <si>
    <r>
      <rPr>
        <sz val="9"/>
        <color rgb="FF000000"/>
        <rFont val="ＭＳ ゴシック"/>
        <family val="3"/>
        <charset val="128"/>
      </rPr>
      <t>0134-55-2275
(0134-55-2081)</t>
    </r>
  </si>
  <si>
    <r>
      <rPr>
        <sz val="9"/>
        <color rgb="FF000000"/>
        <rFont val="ＭＳ Ｐゴシック"/>
        <family val="3"/>
        <charset val="128"/>
      </rPr>
      <t>( 訪看23 )第    379 号
( 訪看25 )第    479 号</t>
    </r>
  </si>
  <si>
    <t>431</t>
  </si>
  <si>
    <t>20,9021,1</t>
  </si>
  <si>
    <r>
      <rPr>
        <sz val="9"/>
        <color rgb="FF000000"/>
        <rFont val="ＭＳ ゴシック"/>
        <family val="3"/>
        <charset val="128"/>
      </rPr>
      <t>株式会社アイケア北海道
訪問看護ステーションアイケアぜに函</t>
    </r>
  </si>
  <si>
    <r>
      <rPr>
        <sz val="9"/>
        <color rgb="FF000000"/>
        <rFont val="ＭＳ ゴシック"/>
        <family val="3"/>
        <charset val="128"/>
      </rPr>
      <t>〒047－0261
小樽市銭函２丁目７－２８</t>
    </r>
  </si>
  <si>
    <r>
      <rPr>
        <sz val="9"/>
        <color rgb="FF000000"/>
        <rFont val="ＭＳ ゴシック"/>
        <family val="3"/>
        <charset val="128"/>
      </rPr>
      <t>0134-64-5335
(0134-64-5380)</t>
    </r>
  </si>
  <si>
    <r>
      <rPr>
        <sz val="9"/>
        <color rgb="FF000000"/>
        <rFont val="ＭＳ Ｐゴシック"/>
        <family val="3"/>
        <charset val="128"/>
      </rPr>
      <t>( 訪看10 )第    298 号
( 訪看23 )第    464 号
( 訪看25 )第    560 号</t>
    </r>
  </si>
  <si>
    <r>
      <rPr>
        <sz val="9"/>
        <color rgb="FF000000"/>
        <rFont val="ＭＳ Ｐゴシック"/>
        <family val="3"/>
        <charset val="128"/>
      </rPr>
      <t>令和 4年 2月 1日
平成29年 2月 1日
平成29年 2月 1日</t>
    </r>
  </si>
  <si>
    <t>432</t>
  </si>
  <si>
    <t>20,9022,9</t>
  </si>
  <si>
    <r>
      <rPr>
        <sz val="9"/>
        <color rgb="FF000000"/>
        <rFont val="ＭＳ ゴシック"/>
        <family val="3"/>
        <charset val="128"/>
      </rPr>
      <t>医療法人社団　三ツ山病院
訪問看護ステーションアザレア</t>
    </r>
  </si>
  <si>
    <r>
      <rPr>
        <sz val="9"/>
        <color rgb="FF000000"/>
        <rFont val="ＭＳ ゴシック"/>
        <family val="3"/>
        <charset val="128"/>
      </rPr>
      <t>〒047－0021
小樽市入船４丁目２８－１</t>
    </r>
  </si>
  <si>
    <r>
      <rPr>
        <sz val="9"/>
        <color rgb="FF000000"/>
        <rFont val="ＭＳ ゴシック"/>
        <family val="3"/>
        <charset val="128"/>
      </rPr>
      <t>0134-23-3280
(0134-23-3281)</t>
    </r>
  </si>
  <si>
    <r>
      <rPr>
        <sz val="9"/>
        <color rgb="FF000000"/>
        <rFont val="ＭＳ Ｐゴシック"/>
        <family val="3"/>
        <charset val="128"/>
      </rPr>
      <t>( 訪看23 )第    527 号
( 訪看25 )第    550 号</t>
    </r>
  </si>
  <si>
    <r>
      <rPr>
        <sz val="9"/>
        <color rgb="FF000000"/>
        <rFont val="ＭＳ Ｐゴシック"/>
        <family val="3"/>
        <charset val="128"/>
      </rPr>
      <t>平成30年 4月 1日
平成28年11月 1日</t>
    </r>
  </si>
  <si>
    <t>433</t>
  </si>
  <si>
    <t>20,9023,7</t>
  </si>
  <si>
    <r>
      <rPr>
        <sz val="9"/>
        <color rgb="FF000000"/>
        <rFont val="ＭＳ ゴシック"/>
        <family val="3"/>
        <charset val="128"/>
      </rPr>
      <t>社会福祉法人恩賜財団済生会支部北海道済生会
北海道済生会訪問看護ステーション</t>
    </r>
  </si>
  <si>
    <r>
      <rPr>
        <sz val="9"/>
        <color rgb="FF000000"/>
        <rFont val="ＭＳ ゴシック"/>
        <family val="3"/>
        <charset val="128"/>
      </rPr>
      <t>〒047－0008
小樽市築港１０番１号</t>
    </r>
  </si>
  <si>
    <r>
      <rPr>
        <sz val="9"/>
        <color rgb="FF000000"/>
        <rFont val="ＭＳ ゴシック"/>
        <family val="3"/>
        <charset val="128"/>
      </rPr>
      <t>0134-64-7616
(0134-25-4325)</t>
    </r>
  </si>
  <si>
    <r>
      <rPr>
        <sz val="9"/>
        <color rgb="FF000000"/>
        <rFont val="ＭＳ Ｐゴシック"/>
        <family val="3"/>
        <charset val="128"/>
      </rPr>
      <t>( 訪看23 )第    638 号
( 訪看25 )第    712 号</t>
    </r>
  </si>
  <si>
    <r>
      <rPr>
        <sz val="9"/>
        <color rgb="FF000000"/>
        <rFont val="ＭＳ Ｐゴシック"/>
        <family val="3"/>
        <charset val="128"/>
      </rPr>
      <t>令和元年12月 1日
令和元年12月 1日</t>
    </r>
  </si>
  <si>
    <t>434</t>
  </si>
  <si>
    <t>20,9025,2</t>
  </si>
  <si>
    <r>
      <rPr>
        <sz val="9"/>
        <color rgb="FF000000"/>
        <rFont val="ＭＳ ゴシック"/>
        <family val="3"/>
        <charset val="128"/>
      </rPr>
      <t>株式会社　ＰＵＢＬＩＣＵＳ
ケアサポートほほえみ訪問看護事業所</t>
    </r>
  </si>
  <si>
    <r>
      <rPr>
        <sz val="9"/>
        <color rgb="FF000000"/>
        <rFont val="ＭＳ ゴシック"/>
        <family val="3"/>
        <charset val="128"/>
      </rPr>
      <t>〒047－0151
小樽市朝里３丁目１４－１８コーポラスカナヤⅡ　２０１号室</t>
    </r>
  </si>
  <si>
    <r>
      <rPr>
        <sz val="9"/>
        <color rgb="FF000000"/>
        <rFont val="ＭＳ ゴシック"/>
        <family val="3"/>
        <charset val="128"/>
      </rPr>
      <t>0134-61-7920
(0134-61-7921)</t>
    </r>
  </si>
  <si>
    <r>
      <rPr>
        <sz val="9"/>
        <color rgb="FF000000"/>
        <rFont val="ＭＳ Ｐゴシック"/>
        <family val="3"/>
        <charset val="128"/>
      </rPr>
      <t>( 訪看23 )第    826 号
( 訪看25 )第    900 号</t>
    </r>
  </si>
  <si>
    <t>435</t>
  </si>
  <si>
    <t>20,9400,7</t>
  </si>
  <si>
    <r>
      <rPr>
        <sz val="9"/>
        <color rgb="FF000000"/>
        <rFont val="ＭＳ ゴシック"/>
        <family val="3"/>
        <charset val="128"/>
      </rPr>
      <t>株式会社　泰進建設
訪問看護ステーション　マイラシーク塩谷</t>
    </r>
  </si>
  <si>
    <r>
      <rPr>
        <sz val="9"/>
        <color rgb="FF000000"/>
        <rFont val="ＭＳ ゴシック"/>
        <family val="3"/>
        <charset val="128"/>
      </rPr>
      <t>〒048－2672
小樽市塩谷２丁目２番２２号</t>
    </r>
  </si>
  <si>
    <r>
      <rPr>
        <sz val="9"/>
        <color rgb="FF000000"/>
        <rFont val="ＭＳ ゴシック"/>
        <family val="3"/>
        <charset val="128"/>
      </rPr>
      <t>0134-64-1570
(0134-64-1572)</t>
    </r>
  </si>
  <si>
    <r>
      <rPr>
        <sz val="9"/>
        <color rgb="FF000000"/>
        <rFont val="ＭＳ Ｐゴシック"/>
        <family val="3"/>
        <charset val="128"/>
      </rPr>
      <t>( 訪看10 )第    443 号
( 訪看23 )第    316 号
( 訪看25 )第    416 号
( 訪看27 )第    193 号
( 訪看28 )第    117 号</t>
    </r>
  </si>
  <si>
    <r>
      <rPr>
        <sz val="9"/>
        <color rgb="FF000000"/>
        <rFont val="ＭＳ Ｐゴシック"/>
        <family val="3"/>
        <charset val="128"/>
      </rPr>
      <t>令和 2年10月 1日
平成26年 3月 1日
平成26年 3月 1日
令和 2年10月 1日
令和 2年10月 1日</t>
    </r>
  </si>
  <si>
    <t>436</t>
  </si>
  <si>
    <t>21,9003,7</t>
  </si>
  <si>
    <r>
      <rPr>
        <sz val="9"/>
        <color rgb="FF000000"/>
        <rFont val="ＭＳ ゴシック"/>
        <family val="3"/>
        <charset val="128"/>
      </rPr>
      <t>社会福祉法人　勤医協福祉会
勤医協くろまつない訪問看護ステーション</t>
    </r>
  </si>
  <si>
    <r>
      <rPr>
        <sz val="9"/>
        <color rgb="FF000000"/>
        <rFont val="ＭＳ ゴシック"/>
        <family val="3"/>
        <charset val="128"/>
      </rPr>
      <t>〒048－0101
寿都郡黒松内町黒松内３０６－３</t>
    </r>
  </si>
  <si>
    <r>
      <rPr>
        <sz val="9"/>
        <color rgb="FF000000"/>
        <rFont val="ＭＳ ゴシック"/>
        <family val="3"/>
        <charset val="128"/>
      </rPr>
      <t>0136-72-4379
(0136-72-4397)</t>
    </r>
  </si>
  <si>
    <r>
      <rPr>
        <sz val="9"/>
        <color rgb="FF000000"/>
        <rFont val="ＭＳ Ｐゴシック"/>
        <family val="3"/>
        <charset val="128"/>
      </rPr>
      <t>( 訪看10 )第    204 号
( 訪看23 )第    385 号
( 訪看25 )第    485 号</t>
    </r>
  </si>
  <si>
    <r>
      <rPr>
        <sz val="9"/>
        <color rgb="FF000000"/>
        <rFont val="ＭＳ Ｐゴシック"/>
        <family val="3"/>
        <charset val="128"/>
      </rPr>
      <t>平成27年 4月 1日
平成27年 4月 1日
平成27年 4月 1日</t>
    </r>
  </si>
  <si>
    <t>437</t>
  </si>
  <si>
    <t>22,9001,9</t>
  </si>
  <si>
    <r>
      <rPr>
        <sz val="9"/>
        <color rgb="FF000000"/>
        <rFont val="ＭＳ ゴシック"/>
        <family val="3"/>
        <charset val="128"/>
      </rPr>
      <t>北海道厚生農業協同組合連合会
ＪＡ北海道厚生連ようてい訪問看護ステーション</t>
    </r>
  </si>
  <si>
    <r>
      <rPr>
        <sz val="9"/>
        <color rgb="FF000000"/>
        <rFont val="ＭＳ ゴシック"/>
        <family val="3"/>
        <charset val="128"/>
      </rPr>
      <t>〒044－0004
虻田郡倶知安町北四条東１丁目２番地</t>
    </r>
  </si>
  <si>
    <r>
      <rPr>
        <sz val="9"/>
        <color rgb="FF000000"/>
        <rFont val="ＭＳ ゴシック"/>
        <family val="3"/>
        <charset val="128"/>
      </rPr>
      <t xml:space="preserve">0136-21-2297
</t>
    </r>
  </si>
  <si>
    <r>
      <rPr>
        <sz val="9"/>
        <color rgb="FF000000"/>
        <rFont val="ＭＳ Ｐゴシック"/>
        <family val="3"/>
        <charset val="128"/>
      </rPr>
      <t>( 訪看10 )第    162 号
( 訪看23 )第     75 号
( 訪看25 )第    125 号</t>
    </r>
  </si>
  <si>
    <r>
      <rPr>
        <sz val="9"/>
        <color rgb="FF000000"/>
        <rFont val="ＭＳ Ｐゴシック"/>
        <family val="3"/>
        <charset val="128"/>
      </rPr>
      <t>令和 3年10月 1日
平成20年 4月 1日
平成11年12月 1日</t>
    </r>
  </si>
  <si>
    <t>438</t>
  </si>
  <si>
    <t>23,9003,3</t>
  </si>
  <si>
    <r>
      <rPr>
        <sz val="9"/>
        <color rgb="FF000000"/>
        <rFont val="ＭＳ ゴシック"/>
        <family val="3"/>
        <charset val="128"/>
      </rPr>
      <t>社会福祉法人　北海道社会事業協会
訪問看護ステーションのぞみ</t>
    </r>
  </si>
  <si>
    <r>
      <rPr>
        <sz val="9"/>
        <color rgb="FF000000"/>
        <rFont val="ＭＳ ゴシック"/>
        <family val="3"/>
        <charset val="128"/>
      </rPr>
      <t>〒045－0013
岩内郡岩内町高台２０９番地２</t>
    </r>
  </si>
  <si>
    <r>
      <rPr>
        <sz val="9"/>
        <color rgb="FF000000"/>
        <rFont val="ＭＳ ゴシック"/>
        <family val="3"/>
        <charset val="128"/>
      </rPr>
      <t xml:space="preserve">0135-62-6420
</t>
    </r>
  </si>
  <si>
    <r>
      <rPr>
        <sz val="9"/>
        <color rgb="FF000000"/>
        <rFont val="ＭＳ Ｐゴシック"/>
        <family val="3"/>
        <charset val="128"/>
      </rPr>
      <t>( 訪看10 )第     70 号
( 訪看23 )第    236 号
( 訪看25 )第    802 号</t>
    </r>
  </si>
  <si>
    <r>
      <rPr>
        <sz val="9"/>
        <color rgb="FF000000"/>
        <rFont val="ＭＳ Ｐゴシック"/>
        <family val="3"/>
        <charset val="128"/>
      </rPr>
      <t>平成24年 4月 1日
平成23年 6月 1日
令和 3年 6月 1日</t>
    </r>
  </si>
  <si>
    <t>439</t>
  </si>
  <si>
    <t>25,9005,3</t>
  </si>
  <si>
    <r>
      <rPr>
        <sz val="9"/>
        <color rgb="FF000000"/>
        <rFont val="ＭＳ ゴシック"/>
        <family val="3"/>
        <charset val="128"/>
      </rPr>
      <t>社会福祉法人よいち福祉会
フルーツ・シャトーよいち　訪問看護ステーション</t>
    </r>
  </si>
  <si>
    <r>
      <rPr>
        <sz val="9"/>
        <color rgb="FF000000"/>
        <rFont val="ＭＳ ゴシック"/>
        <family val="3"/>
        <charset val="128"/>
      </rPr>
      <t>〒046－0003
余市郡余市町黒川町１５丁目１４－１６ぬくもりの郷１Ｆ</t>
    </r>
  </si>
  <si>
    <r>
      <rPr>
        <sz val="9"/>
        <color rgb="FF000000"/>
        <rFont val="ＭＳ ゴシック"/>
        <family val="3"/>
        <charset val="128"/>
      </rPr>
      <t>0135-48-6388
(0135-48-6337)</t>
    </r>
  </si>
  <si>
    <r>
      <rPr>
        <sz val="9"/>
        <color rgb="FF000000"/>
        <rFont val="ＭＳ Ｐゴシック"/>
        <family val="3"/>
        <charset val="128"/>
      </rPr>
      <t>( 訪看23 )第    364 号
( 訪看25 )第    464 号</t>
    </r>
  </si>
  <si>
    <t>440</t>
  </si>
  <si>
    <t>25,9006,1</t>
  </si>
  <si>
    <r>
      <rPr>
        <sz val="9"/>
        <color rgb="FF000000"/>
        <rFont val="ＭＳ ゴシック"/>
        <family val="3"/>
        <charset val="128"/>
      </rPr>
      <t>社会福祉法人　勤医協福祉会
勤医協よいち訪問看護ステーション</t>
    </r>
  </si>
  <si>
    <r>
      <rPr>
        <sz val="9"/>
        <color rgb="FF000000"/>
        <rFont val="ＭＳ ゴシック"/>
        <family val="3"/>
        <charset val="128"/>
      </rPr>
      <t>〒046－0003
余市郡余市町黒川町１２丁目４６番地</t>
    </r>
  </si>
  <si>
    <r>
      <rPr>
        <sz val="9"/>
        <color rgb="FF000000"/>
        <rFont val="ＭＳ ゴシック"/>
        <family val="3"/>
        <charset val="128"/>
      </rPr>
      <t>0135-22-7201
(0135-22-7206)</t>
    </r>
  </si>
  <si>
    <r>
      <rPr>
        <sz val="9"/>
        <color rgb="FF000000"/>
        <rFont val="ＭＳ Ｐゴシック"/>
        <family val="3"/>
        <charset val="128"/>
      </rPr>
      <t>( 訪看23 )第    384 号
( 訪看25 )第    484 号</t>
    </r>
  </si>
  <si>
    <t>441</t>
  </si>
  <si>
    <t>29,9002,2</t>
  </si>
  <si>
    <r>
      <rPr>
        <sz val="9"/>
        <color rgb="FF000000"/>
        <rFont val="ＭＳ ゴシック"/>
        <family val="3"/>
        <charset val="128"/>
      </rPr>
      <t>日本赤十字社
旭川赤十字訪問看護ステーション</t>
    </r>
  </si>
  <si>
    <r>
      <rPr>
        <sz val="9"/>
        <color rgb="FF000000"/>
        <rFont val="ＭＳ ゴシック"/>
        <family val="3"/>
        <charset val="128"/>
      </rPr>
      <t>〒070－0061
旭川市曙１条１丁目１番１号　旭川赤十字病院内</t>
    </r>
  </si>
  <si>
    <r>
      <rPr>
        <sz val="9"/>
        <color rgb="FF000000"/>
        <rFont val="ＭＳ ゴシック"/>
        <family val="3"/>
        <charset val="128"/>
      </rPr>
      <t xml:space="preserve">0166-22-7218
</t>
    </r>
  </si>
  <si>
    <r>
      <rPr>
        <sz val="9"/>
        <color rgb="FF000000"/>
        <rFont val="ＭＳ Ｐゴシック"/>
        <family val="3"/>
        <charset val="128"/>
      </rPr>
      <t>( 訪看23 )第    171 号
( 訪看25 )第     11 号
( 訪看31 )第      3 号
( 訪看33 )第      2 号</t>
    </r>
  </si>
  <si>
    <r>
      <rPr>
        <sz val="9"/>
        <color rgb="FF000000"/>
        <rFont val="ＭＳ Ｐゴシック"/>
        <family val="3"/>
        <charset val="128"/>
      </rPr>
      <t>平成20年 4月 1日
平成10年 4月 1日
令和 3年 5月 1日
令和 5年 4月 1日</t>
    </r>
  </si>
  <si>
    <t>442</t>
  </si>
  <si>
    <t>29,9003,0</t>
  </si>
  <si>
    <r>
      <rPr>
        <sz val="9"/>
        <color rgb="FF000000"/>
        <rFont val="ＭＳ ゴシック"/>
        <family val="3"/>
        <charset val="128"/>
      </rPr>
      <t>医療法人社団　萌生会
訪問看護ステーションクローバー</t>
    </r>
  </si>
  <si>
    <r>
      <rPr>
        <sz val="9"/>
        <color rgb="FF000000"/>
        <rFont val="ＭＳ ゴシック"/>
        <family val="3"/>
        <charset val="128"/>
      </rPr>
      <t>〒070－8012
旭川市神居２条１８丁目１６番１６号</t>
    </r>
  </si>
  <si>
    <r>
      <rPr>
        <sz val="9"/>
        <color rgb="FF000000"/>
        <rFont val="ＭＳ ゴシック"/>
        <family val="3"/>
        <charset val="128"/>
      </rPr>
      <t xml:space="preserve">0166-61-8042
</t>
    </r>
  </si>
  <si>
    <r>
      <rPr>
        <sz val="9"/>
        <color rgb="FF000000"/>
        <rFont val="ＭＳ Ｐゴシック"/>
        <family val="3"/>
        <charset val="128"/>
      </rPr>
      <t>( 訪看23 )第     78 号
( 訪看25 )第     10 号</t>
    </r>
  </si>
  <si>
    <t>443</t>
  </si>
  <si>
    <t>29,9005,5</t>
  </si>
  <si>
    <r>
      <rPr>
        <sz val="9"/>
        <color rgb="FF000000"/>
        <rFont val="ＭＳ ゴシック"/>
        <family val="3"/>
        <charset val="128"/>
      </rPr>
      <t>北海道厚生農業協同組合連合会
ＪＡ北海道厚生連　旭川厚生訪問看護ステーション</t>
    </r>
  </si>
  <si>
    <r>
      <rPr>
        <sz val="9"/>
        <color rgb="FF000000"/>
        <rFont val="ＭＳ ゴシック"/>
        <family val="3"/>
        <charset val="128"/>
      </rPr>
      <t>〒078－8212
旭川市２条通２４丁目１１０番地２８ＪＡ北海道厚生連　旭川別館内</t>
    </r>
  </si>
  <si>
    <r>
      <rPr>
        <sz val="9"/>
        <color rgb="FF000000"/>
        <rFont val="ＭＳ ゴシック"/>
        <family val="3"/>
        <charset val="128"/>
      </rPr>
      <t xml:space="preserve">0166-33-3600
</t>
    </r>
  </si>
  <si>
    <r>
      <rPr>
        <sz val="9"/>
        <color rgb="FF000000"/>
        <rFont val="ＭＳ Ｐゴシック"/>
        <family val="3"/>
        <charset val="128"/>
      </rPr>
      <t>( 訪看23 )第     80 号
( 訪看25 )第     25 号</t>
    </r>
  </si>
  <si>
    <t>444</t>
  </si>
  <si>
    <t>29,9006,3</t>
  </si>
  <si>
    <r>
      <rPr>
        <sz val="9"/>
        <color rgb="FF000000"/>
        <rFont val="ＭＳ ゴシック"/>
        <family val="3"/>
        <charset val="128"/>
      </rPr>
      <t>医療法人社団　旭豊会
訪問看護ステーションカトレア</t>
    </r>
  </si>
  <si>
    <r>
      <rPr>
        <sz val="9"/>
        <color rgb="FF000000"/>
        <rFont val="ＭＳ ゴシック"/>
        <family val="3"/>
        <charset val="128"/>
      </rPr>
      <t>〒079－8415
旭川市永山５条６丁目４－６　グループなでしこ内</t>
    </r>
  </si>
  <si>
    <r>
      <rPr>
        <sz val="9"/>
        <color rgb="FF000000"/>
        <rFont val="ＭＳ ゴシック"/>
        <family val="3"/>
        <charset val="128"/>
      </rPr>
      <t>0166-47-8700
(0166-49-6020)</t>
    </r>
  </si>
  <si>
    <r>
      <rPr>
        <sz val="9"/>
        <color rgb="FF000000"/>
        <rFont val="ＭＳ Ｐゴシック"/>
        <family val="3"/>
        <charset val="128"/>
      </rPr>
      <t>( 訪看23 )第     81 号
( 訪看25 )第     72 号</t>
    </r>
  </si>
  <si>
    <r>
      <rPr>
        <sz val="9"/>
        <color rgb="FF000000"/>
        <rFont val="ＭＳ Ｐゴシック"/>
        <family val="3"/>
        <charset val="128"/>
      </rPr>
      <t>平成20年 4月 1日
平成10年 8月 1日</t>
    </r>
  </si>
  <si>
    <t>445</t>
  </si>
  <si>
    <t>29,9007,1</t>
  </si>
  <si>
    <r>
      <rPr>
        <sz val="9"/>
        <color rgb="FF000000"/>
        <rFont val="ＭＳ ゴシック"/>
        <family val="3"/>
        <charset val="128"/>
      </rPr>
      <t>一般社団法人　北海道総合在宅ケア事業団
一般社団法人北海道総合在宅ケア事業団旭川地域訪問看護ステーション</t>
    </r>
  </si>
  <si>
    <r>
      <rPr>
        <sz val="9"/>
        <color rgb="FF000000"/>
        <rFont val="ＭＳ ゴシック"/>
        <family val="3"/>
        <charset val="128"/>
      </rPr>
      <t>〒070－0039
旭川市９条通７丁目右１　タナカ２４</t>
    </r>
  </si>
  <si>
    <r>
      <rPr>
        <sz val="9"/>
        <color rgb="FF000000"/>
        <rFont val="ＭＳ ゴシック"/>
        <family val="3"/>
        <charset val="128"/>
      </rPr>
      <t xml:space="preserve">0166-23-1488
</t>
    </r>
  </si>
  <si>
    <r>
      <rPr>
        <sz val="9"/>
        <color rgb="FF000000"/>
        <rFont val="ＭＳ Ｐゴシック"/>
        <family val="3"/>
        <charset val="128"/>
      </rPr>
      <t>( 訪看10 )第     71 号
( 訪看23 )第    129 号
( 訪看25 )第    232 号
( 訪看27 )第    120 号</t>
    </r>
  </si>
  <si>
    <r>
      <rPr>
        <sz val="9"/>
        <color rgb="FF000000"/>
        <rFont val="ＭＳ Ｐゴシック"/>
        <family val="3"/>
        <charset val="128"/>
      </rPr>
      <t>令和 4年 2月 1日
平成20年 4月 1日
平成19年 1月 1日
平成30年 7月 1日</t>
    </r>
  </si>
  <si>
    <t>446</t>
  </si>
  <si>
    <t>29,9008,9</t>
  </si>
  <si>
    <r>
      <rPr>
        <sz val="9"/>
        <color rgb="FF000000"/>
        <rFont val="ＭＳ ゴシック"/>
        <family val="3"/>
        <charset val="128"/>
      </rPr>
      <t>医療法人社団　博彰会
すえひろ訪問看護ステーション</t>
    </r>
  </si>
  <si>
    <r>
      <rPr>
        <sz val="9"/>
        <color rgb="FF000000"/>
        <rFont val="ＭＳ ゴシック"/>
        <family val="3"/>
        <charset val="128"/>
      </rPr>
      <t>〒071－8133
旭川市末広３条４丁目１番５号末広中央介護医療院内</t>
    </r>
  </si>
  <si>
    <r>
      <rPr>
        <sz val="9"/>
        <color rgb="FF000000"/>
        <rFont val="ＭＳ ゴシック"/>
        <family val="3"/>
        <charset val="128"/>
      </rPr>
      <t xml:space="preserve">0166-54-7277
</t>
    </r>
  </si>
  <si>
    <r>
      <rPr>
        <sz val="9"/>
        <color rgb="FF000000"/>
        <rFont val="ＭＳ Ｐゴシック"/>
        <family val="3"/>
        <charset val="128"/>
      </rPr>
      <t>( 訪看10 )第    274 号</t>
    </r>
  </si>
  <si>
    <r>
      <rPr>
        <sz val="9"/>
        <color rgb="FF000000"/>
        <rFont val="ＭＳ Ｐゴシック"/>
        <family val="3"/>
        <charset val="128"/>
      </rPr>
      <t>令和 2年 8月 1日</t>
    </r>
  </si>
  <si>
    <t>447</t>
  </si>
  <si>
    <t>29,9010,5</t>
  </si>
  <si>
    <r>
      <rPr>
        <sz val="9"/>
        <color rgb="FF000000"/>
        <rFont val="ＭＳ ゴシック"/>
        <family val="3"/>
        <charset val="128"/>
      </rPr>
      <t>医療法人　歓生会
訪問看護ステーションアポロ</t>
    </r>
  </si>
  <si>
    <r>
      <rPr>
        <sz val="9"/>
        <color rgb="FF000000"/>
        <rFont val="ＭＳ ゴシック"/>
        <family val="3"/>
        <charset val="128"/>
      </rPr>
      <t>〒078－8237
旭川市豊岡７条２丁目５番３号</t>
    </r>
  </si>
  <si>
    <r>
      <rPr>
        <sz val="9"/>
        <color rgb="FF000000"/>
        <rFont val="ＭＳ ゴシック"/>
        <family val="3"/>
        <charset val="128"/>
      </rPr>
      <t xml:space="preserve">0166-34-7171
</t>
    </r>
  </si>
  <si>
    <r>
      <rPr>
        <sz val="9"/>
        <color rgb="FF000000"/>
        <rFont val="ＭＳ Ｐゴシック"/>
        <family val="3"/>
        <charset val="128"/>
      </rPr>
      <t>( 訪看10 )第    127 号
( 訪看23 )第     82 号
( 訪看25 )第    190 号
( 訪看27 )第      7 号</t>
    </r>
  </si>
  <si>
    <r>
      <rPr>
        <sz val="9"/>
        <color rgb="FF000000"/>
        <rFont val="ＭＳ Ｐゴシック"/>
        <family val="3"/>
        <charset val="128"/>
      </rPr>
      <t>令和 3年 5月 1日
平成20年 4月 1日
平成18年 2月 1日
平成26年 4月 1日</t>
    </r>
  </si>
  <si>
    <t>448</t>
  </si>
  <si>
    <t>29,9015,4</t>
  </si>
  <si>
    <r>
      <rPr>
        <sz val="9"/>
        <color rgb="FF000000"/>
        <rFont val="ＭＳ ゴシック"/>
        <family val="3"/>
        <charset val="128"/>
      </rPr>
      <t>医療法人社団　ｓｈｉｎｄｏ
訪問看護ステーション翼</t>
    </r>
  </si>
  <si>
    <r>
      <rPr>
        <sz val="9"/>
        <color rgb="FF000000"/>
        <rFont val="ＭＳ ゴシック"/>
        <family val="3"/>
        <charset val="128"/>
      </rPr>
      <t>〒078－8214
旭川市４条通１９丁目右１０号</t>
    </r>
  </si>
  <si>
    <r>
      <rPr>
        <sz val="9"/>
        <color rgb="FF000000"/>
        <rFont val="ＭＳ ゴシック"/>
        <family val="3"/>
        <charset val="128"/>
      </rPr>
      <t xml:space="preserve">0166-31-0606
</t>
    </r>
  </si>
  <si>
    <r>
      <rPr>
        <sz val="9"/>
        <color rgb="FF000000"/>
        <rFont val="ＭＳ Ｐゴシック"/>
        <family val="3"/>
        <charset val="128"/>
      </rPr>
      <t>( 訪看23 )第    204 号
( 訪看25 )第    295 号</t>
    </r>
  </si>
  <si>
    <r>
      <rPr>
        <sz val="9"/>
        <color rgb="FF000000"/>
        <rFont val="ＭＳ Ｐゴシック"/>
        <family val="3"/>
        <charset val="128"/>
      </rPr>
      <t>平成21年 3月 1日
平成21年 3月 1日</t>
    </r>
  </si>
  <si>
    <t>449</t>
  </si>
  <si>
    <t>29,9018,8</t>
  </si>
  <si>
    <r>
      <rPr>
        <sz val="9"/>
        <color rgb="FF000000"/>
        <rFont val="ＭＳ ゴシック"/>
        <family val="3"/>
        <charset val="128"/>
      </rPr>
      <t>社会医療法人道北勤労者医療協会
訪問看護ステーション東光ぬくもりポート</t>
    </r>
  </si>
  <si>
    <r>
      <rPr>
        <sz val="9"/>
        <color rgb="FF000000"/>
        <rFont val="ＭＳ ゴシック"/>
        <family val="3"/>
        <charset val="128"/>
      </rPr>
      <t>〒078－8341
旭川市東光１条１丁目２番８号</t>
    </r>
  </si>
  <si>
    <r>
      <rPr>
        <sz val="9"/>
        <color rgb="FF000000"/>
        <rFont val="ＭＳ ゴシック"/>
        <family val="3"/>
        <charset val="128"/>
      </rPr>
      <t xml:space="preserve">0166-34-2917
</t>
    </r>
  </si>
  <si>
    <r>
      <rPr>
        <sz val="9"/>
        <color rgb="FF000000"/>
        <rFont val="ＭＳ Ｐゴシック"/>
        <family val="3"/>
        <charset val="128"/>
      </rPr>
      <t>( 訪看23 )第     84 号
( 訪看25 )第     87 号
( 訪看29 )第     22 号</t>
    </r>
  </si>
  <si>
    <r>
      <rPr>
        <sz val="9"/>
        <color rgb="FF000000"/>
        <rFont val="ＭＳ Ｐゴシック"/>
        <family val="3"/>
        <charset val="128"/>
      </rPr>
      <t>平成20年 4月 1日
平成11年 1月 1日
令和 4年 5月 1日</t>
    </r>
  </si>
  <si>
    <t>450</t>
  </si>
  <si>
    <t>29,9020,4</t>
  </si>
  <si>
    <r>
      <rPr>
        <sz val="9"/>
        <color rgb="FF000000"/>
        <rFont val="ＭＳ ゴシック"/>
        <family val="3"/>
        <charset val="128"/>
      </rPr>
      <t>医療法人　回生会
大西病院訪問看護ステーション</t>
    </r>
  </si>
  <si>
    <r>
      <rPr>
        <sz val="9"/>
        <color rgb="FF000000"/>
        <rFont val="ＭＳ ゴシック"/>
        <family val="3"/>
        <charset val="128"/>
      </rPr>
      <t>〒070－0034
旭川市４条通１１丁目２２３０番地マキタビル１階</t>
    </r>
  </si>
  <si>
    <r>
      <rPr>
        <sz val="9"/>
        <color rgb="FF000000"/>
        <rFont val="ＭＳ ゴシック"/>
        <family val="3"/>
        <charset val="128"/>
      </rPr>
      <t xml:space="preserve">0166-22-9121
</t>
    </r>
  </si>
  <si>
    <r>
      <rPr>
        <sz val="9"/>
        <color rgb="FF000000"/>
        <rFont val="ＭＳ Ｐゴシック"/>
        <family val="3"/>
        <charset val="128"/>
      </rPr>
      <t>( 訪看23 )第     85 号
( 訪看25 )第    111 号</t>
    </r>
  </si>
  <si>
    <r>
      <rPr>
        <sz val="9"/>
        <color rgb="FF000000"/>
        <rFont val="ＭＳ Ｐゴシック"/>
        <family val="3"/>
        <charset val="128"/>
      </rPr>
      <t>平成20年 4月 1日
平成11年 8月 1日</t>
    </r>
  </si>
  <si>
    <t>451</t>
  </si>
  <si>
    <t>29,9021,2</t>
  </si>
  <si>
    <r>
      <rPr>
        <sz val="9"/>
        <color rgb="FF000000"/>
        <rFont val="ＭＳ ゴシック"/>
        <family val="3"/>
        <charset val="128"/>
      </rPr>
      <t>医療法人仁友会
医療法人仁友会　訪問看護ステーション北彩都</t>
    </r>
  </si>
  <si>
    <r>
      <rPr>
        <sz val="9"/>
        <color rgb="FF000000"/>
        <rFont val="ＭＳ ゴシック"/>
        <family val="3"/>
        <charset val="128"/>
      </rPr>
      <t>〒078－8251
旭川市東旭川北１条４丁目８９番１２１</t>
    </r>
  </si>
  <si>
    <r>
      <rPr>
        <sz val="9"/>
        <color rgb="FF000000"/>
        <rFont val="ＭＳ ゴシック"/>
        <family val="3"/>
        <charset val="128"/>
      </rPr>
      <t xml:space="preserve">0166-26-8181
</t>
    </r>
  </si>
  <si>
    <r>
      <rPr>
        <sz val="9"/>
        <color rgb="FF000000"/>
        <rFont val="ＭＳ Ｐゴシック"/>
        <family val="3"/>
        <charset val="128"/>
      </rPr>
      <t>( 訪看23 )第     86 号
( 訪看25 )第    131 号</t>
    </r>
  </si>
  <si>
    <r>
      <rPr>
        <sz val="9"/>
        <color rgb="FF000000"/>
        <rFont val="ＭＳ Ｐゴシック"/>
        <family val="3"/>
        <charset val="128"/>
      </rPr>
      <t>平成20年 4月 1日
平成12年 3月 1日</t>
    </r>
  </si>
  <si>
    <t>452</t>
  </si>
  <si>
    <t>29,9023,8</t>
  </si>
  <si>
    <r>
      <rPr>
        <sz val="9"/>
        <color rgb="FF000000"/>
        <rFont val="ＭＳ ゴシック"/>
        <family val="3"/>
        <charset val="128"/>
      </rPr>
      <t>社会医療法人元生会
森山メモリアル訪問看護ステーション</t>
    </r>
  </si>
  <si>
    <r>
      <rPr>
        <sz val="9"/>
        <color rgb="FF000000"/>
        <rFont val="ＭＳ ゴシック"/>
        <family val="3"/>
        <charset val="128"/>
      </rPr>
      <t>〒070－0832
旭川市旭町２条１丁目３１番３１</t>
    </r>
  </si>
  <si>
    <r>
      <rPr>
        <sz val="9"/>
        <color rgb="FF000000"/>
        <rFont val="ＭＳ ゴシック"/>
        <family val="3"/>
        <charset val="128"/>
      </rPr>
      <t>0166-55-3030
(0166-55-3169)</t>
    </r>
  </si>
  <si>
    <r>
      <rPr>
        <sz val="9"/>
        <color rgb="FF000000"/>
        <rFont val="ＭＳ Ｐゴシック"/>
        <family val="3"/>
        <charset val="128"/>
      </rPr>
      <t>( 訪看10 )第     27 号
( 訪看23 )第    251 号
( 訪看25 )第    344 号
( 訪看31 )第     19 号</t>
    </r>
  </si>
  <si>
    <r>
      <rPr>
        <sz val="9"/>
        <color rgb="FF000000"/>
        <rFont val="ＭＳ Ｐゴシック"/>
        <family val="3"/>
        <charset val="128"/>
      </rPr>
      <t>平成20年 4月 1日
平成23年11月 1日
平成23年11月 1日
令和 4年 8月 1日</t>
    </r>
  </si>
  <si>
    <t>453</t>
  </si>
  <si>
    <t>29,9025,3</t>
  </si>
  <si>
    <r>
      <rPr>
        <sz val="9"/>
        <color rgb="FF000000"/>
        <rFont val="ＭＳ ゴシック"/>
        <family val="3"/>
        <charset val="128"/>
      </rPr>
      <t>有限会社　こばやしさんち
訪問看護ステーション　こばやしさんち</t>
    </r>
  </si>
  <si>
    <r>
      <rPr>
        <sz val="9"/>
        <color rgb="FF000000"/>
        <rFont val="ＭＳ ゴシック"/>
        <family val="3"/>
        <charset val="128"/>
      </rPr>
      <t>〒078－8356
旭川市東光１６条６丁目３番１０号</t>
    </r>
  </si>
  <si>
    <r>
      <rPr>
        <sz val="9"/>
        <color rgb="FF000000"/>
        <rFont val="ＭＳ ゴシック"/>
        <family val="3"/>
        <charset val="128"/>
      </rPr>
      <t>0166-31-6183
(0166-31-6183)</t>
    </r>
  </si>
  <si>
    <r>
      <rPr>
        <sz val="9"/>
        <color rgb="FF000000"/>
        <rFont val="ＭＳ Ｐゴシック"/>
        <family val="3"/>
        <charset val="128"/>
      </rPr>
      <t>( 訪看10 )第    116 号
( 訪看23 )第    150 号
( 訪看25 )第    207 号</t>
    </r>
  </si>
  <si>
    <r>
      <rPr>
        <sz val="9"/>
        <color rgb="FF000000"/>
        <rFont val="ＭＳ Ｐゴシック"/>
        <family val="3"/>
        <charset val="128"/>
      </rPr>
      <t>令和 4年 3月 1日
平成20年 4月 1日
平成18年 2月 1日</t>
    </r>
  </si>
  <si>
    <t>454</t>
  </si>
  <si>
    <t>29,9026,1</t>
  </si>
  <si>
    <r>
      <rPr>
        <sz val="9"/>
        <color rgb="FF000000"/>
        <rFont val="ＭＳ ゴシック"/>
        <family val="3"/>
        <charset val="128"/>
      </rPr>
      <t>有限会社訪問看護ステーションモモ
有限会社　訪問看護ステーションモモ</t>
    </r>
  </si>
  <si>
    <r>
      <rPr>
        <sz val="9"/>
        <color rgb="FF000000"/>
        <rFont val="ＭＳ ゴシック"/>
        <family val="3"/>
        <charset val="128"/>
      </rPr>
      <t>〒070－0825
旭川市北門町２２丁目２１６８番地の１３１</t>
    </r>
  </si>
  <si>
    <r>
      <rPr>
        <sz val="9"/>
        <color rgb="FF000000"/>
        <rFont val="ＭＳ ゴシック"/>
        <family val="3"/>
        <charset val="128"/>
      </rPr>
      <t>0166-52-2252
(0166-52-2141)</t>
    </r>
  </si>
  <si>
    <r>
      <rPr>
        <sz val="9"/>
        <color rgb="FF000000"/>
        <rFont val="ＭＳ Ｐゴシック"/>
        <family val="3"/>
        <charset val="128"/>
      </rPr>
      <t>( 訪看10 )第     17 号
( 訪看23 )第    178 号
( 訪看25 )第    168 号
( 訪看27 )第     95 号
( 訪看28 )第     77 号
( 訪看31 )第      9 号</t>
    </r>
  </si>
  <si>
    <r>
      <rPr>
        <sz val="9"/>
        <color rgb="FF000000"/>
        <rFont val="ＭＳ Ｐゴシック"/>
        <family val="3"/>
        <charset val="128"/>
      </rPr>
      <t>平成16年10月 1日
平成20年 5月 1日
平成16年 8月 1日
平成30年 6月 1日
平成30年 6月 1日
令和 2年 4月 1日</t>
    </r>
  </si>
  <si>
    <t>455</t>
  </si>
  <si>
    <t>29,9028,7</t>
  </si>
  <si>
    <r>
      <rPr>
        <sz val="9"/>
        <color rgb="FF000000"/>
        <rFont val="ＭＳ ゴシック"/>
        <family val="3"/>
        <charset val="128"/>
      </rPr>
      <t>有限会社こころ
訪問看護ステーションめぐみ</t>
    </r>
  </si>
  <si>
    <r>
      <rPr>
        <sz val="9"/>
        <color rgb="FF000000"/>
        <rFont val="ＭＳ ゴシック"/>
        <family val="3"/>
        <charset val="128"/>
      </rPr>
      <t>〒070－0082
旭川市亀吉２条２丁目３－５</t>
    </r>
  </si>
  <si>
    <r>
      <rPr>
        <sz val="9"/>
        <color rgb="FF000000"/>
        <rFont val="ＭＳ ゴシック"/>
        <family val="3"/>
        <charset val="128"/>
      </rPr>
      <t>0166-27-3868
(0166-29-1128)</t>
    </r>
  </si>
  <si>
    <r>
      <rPr>
        <sz val="9"/>
        <color rgb="FF000000"/>
        <rFont val="ＭＳ Ｐゴシック"/>
        <family val="3"/>
        <charset val="128"/>
      </rPr>
      <t>( 訪看10 )第     73 号
( 訪看23 )第     87 号
( 訪看25 )第    183 号</t>
    </r>
  </si>
  <si>
    <r>
      <rPr>
        <sz val="9"/>
        <color rgb="FF000000"/>
        <rFont val="ＭＳ Ｐゴシック"/>
        <family val="3"/>
        <charset val="128"/>
      </rPr>
      <t>平成24年 4月 1日
平成20年 4月 1日
平成17年11月 1日</t>
    </r>
  </si>
  <si>
    <t>456</t>
  </si>
  <si>
    <t>29,9032,9</t>
  </si>
  <si>
    <r>
      <rPr>
        <sz val="9"/>
        <color rgb="FF000000"/>
        <rFont val="ＭＳ ゴシック"/>
        <family val="3"/>
        <charset val="128"/>
      </rPr>
      <t>有限会社　みのり
訪問看護ステーション　みのり</t>
    </r>
  </si>
  <si>
    <r>
      <rPr>
        <sz val="9"/>
        <color rgb="FF000000"/>
        <rFont val="ＭＳ ゴシック"/>
        <family val="3"/>
        <charset val="128"/>
      </rPr>
      <t>〒079－8412
旭川市永山２条１７丁目１番１１号</t>
    </r>
  </si>
  <si>
    <r>
      <rPr>
        <sz val="9"/>
        <color rgb="FF000000"/>
        <rFont val="ＭＳ ゴシック"/>
        <family val="3"/>
        <charset val="128"/>
      </rPr>
      <t>0166-48-2123
(0166-48-2190)</t>
    </r>
  </si>
  <si>
    <r>
      <rPr>
        <sz val="9"/>
        <color rgb="FF000000"/>
        <rFont val="ＭＳ Ｐゴシック"/>
        <family val="3"/>
        <charset val="128"/>
      </rPr>
      <t>( 訪看10 )第     74 号
( 訪看23 )第    194 号
( 訪看25 )第    285 号
( 訪看27 )第    141 号
( 訪看28 )第     78 号</t>
    </r>
  </si>
  <si>
    <r>
      <rPr>
        <sz val="9"/>
        <color rgb="FF000000"/>
        <rFont val="ＭＳ Ｐゴシック"/>
        <family val="3"/>
        <charset val="128"/>
      </rPr>
      <t>令和 3年11月 1日
平成20年 9月 1日
平成20年 9月 1日
平成30年 8月 1日
平成30年 8月 1日</t>
    </r>
  </si>
  <si>
    <t>457</t>
  </si>
  <si>
    <t>29,9035,2</t>
  </si>
  <si>
    <r>
      <rPr>
        <sz val="9"/>
        <color rgb="FF000000"/>
        <rFont val="ＭＳ ゴシック"/>
        <family val="3"/>
        <charset val="128"/>
      </rPr>
      <t>株式会社　秀
訪問看護ステーション　静療</t>
    </r>
  </si>
  <si>
    <r>
      <rPr>
        <sz val="9"/>
        <color rgb="FF000000"/>
        <rFont val="ＭＳ ゴシック"/>
        <family val="3"/>
        <charset val="128"/>
      </rPr>
      <t>〒079－8417
旭川市永山７条２丁目４－６ライフ８５　２０３号</t>
    </r>
  </si>
  <si>
    <r>
      <rPr>
        <sz val="9"/>
        <color rgb="FF000000"/>
        <rFont val="ＭＳ ゴシック"/>
        <family val="3"/>
        <charset val="128"/>
      </rPr>
      <t>0166-74-6178
(0166-74-6176)</t>
    </r>
  </si>
  <si>
    <r>
      <rPr>
        <sz val="9"/>
        <color rgb="FF000000"/>
        <rFont val="ＭＳ Ｐゴシック"/>
        <family val="3"/>
        <charset val="128"/>
      </rPr>
      <t>( 訪看10 )第    153 号
( 訪看23 )第    228 号
( 訪看25 )第    318 号
( 訪看27 )第     11 号</t>
    </r>
  </si>
  <si>
    <r>
      <rPr>
        <sz val="9"/>
        <color rgb="FF000000"/>
        <rFont val="ＭＳ Ｐゴシック"/>
        <family val="3"/>
        <charset val="128"/>
      </rPr>
      <t>令和 3年12月 1日
平成22年 6月 1日
平成22年 6月 1日
平成26年 5月 1日</t>
    </r>
  </si>
  <si>
    <t>458</t>
  </si>
  <si>
    <t>29,9037,8</t>
  </si>
  <si>
    <r>
      <rPr>
        <sz val="9"/>
        <color rgb="FF000000"/>
        <rFont val="ＭＳ ゴシック"/>
        <family val="3"/>
        <charset val="128"/>
      </rPr>
      <t>医療法人社団　圭泉会
訪問看護ステーション　ちどり</t>
    </r>
  </si>
  <si>
    <r>
      <rPr>
        <sz val="9"/>
        <color rgb="FF000000"/>
        <rFont val="ＭＳ ゴシック"/>
        <family val="3"/>
        <charset val="128"/>
      </rPr>
      <t>〒070－0023
旭川市東３条１丁目２番８号ベネッセレビル３階</t>
    </r>
  </si>
  <si>
    <r>
      <rPr>
        <sz val="9"/>
        <color rgb="FF000000"/>
        <rFont val="ＭＳ ゴシック"/>
        <family val="3"/>
        <charset val="128"/>
      </rPr>
      <t>0166-76-1808
(0166-76-1173)</t>
    </r>
  </si>
  <si>
    <r>
      <rPr>
        <sz val="9"/>
        <color rgb="FF000000"/>
        <rFont val="ＭＳ Ｐゴシック"/>
        <family val="3"/>
        <charset val="128"/>
      </rPr>
      <t>( 訪看10 )第    110 号</t>
    </r>
  </si>
  <si>
    <t>459</t>
  </si>
  <si>
    <t>29,9038,6</t>
  </si>
  <si>
    <r>
      <rPr>
        <sz val="9"/>
        <color rgb="FF000000"/>
        <rFont val="ＭＳ ゴシック"/>
        <family val="3"/>
        <charset val="128"/>
      </rPr>
      <t>株式会社　明るい介護
訪問看護ステーション　たんぽぽ</t>
    </r>
  </si>
  <si>
    <r>
      <rPr>
        <sz val="9"/>
        <color rgb="FF000000"/>
        <rFont val="ＭＳ ゴシック"/>
        <family val="3"/>
        <charset val="128"/>
      </rPr>
      <t>〒079－8418
旭川市永山８条１３丁目８－２３</t>
    </r>
  </si>
  <si>
    <r>
      <rPr>
        <sz val="9"/>
        <color rgb="FF000000"/>
        <rFont val="ＭＳ ゴシック"/>
        <family val="3"/>
        <charset val="128"/>
      </rPr>
      <t>0166-40-2020
(0166-40-0076)</t>
    </r>
  </si>
  <si>
    <r>
      <rPr>
        <sz val="9"/>
        <color rgb="FF000000"/>
        <rFont val="ＭＳ Ｐゴシック"/>
        <family val="3"/>
        <charset val="128"/>
      </rPr>
      <t>( 訪看23 )第    342 号
( 訪看25 )第    440 号</t>
    </r>
  </si>
  <si>
    <t>460</t>
  </si>
  <si>
    <t>29,9042,8</t>
  </si>
  <si>
    <r>
      <rPr>
        <sz val="9"/>
        <color rgb="FF000000"/>
        <rFont val="ＭＳ ゴシック"/>
        <family val="3"/>
        <charset val="128"/>
      </rPr>
      <t>医療法人社団ささえる医療研究所
訪問看護ステーションむらかみさん</t>
    </r>
  </si>
  <si>
    <r>
      <rPr>
        <sz val="9"/>
        <color rgb="FF000000"/>
        <rFont val="ＭＳ ゴシック"/>
        <family val="3"/>
        <charset val="128"/>
      </rPr>
      <t>〒078－8319
旭川市神楽岡９条３丁目４番７号</t>
    </r>
  </si>
  <si>
    <r>
      <rPr>
        <sz val="9"/>
        <color rgb="FF000000"/>
        <rFont val="ＭＳ ゴシック"/>
        <family val="3"/>
        <charset val="128"/>
      </rPr>
      <t>0166-74-5665
(0166-74-5775)</t>
    </r>
  </si>
  <si>
    <r>
      <rPr>
        <sz val="9"/>
        <color rgb="FF000000"/>
        <rFont val="ＭＳ Ｐゴシック"/>
        <family val="3"/>
        <charset val="128"/>
      </rPr>
      <t>( 訪看10 )第    247 号
( 訪看23 )第    382 号
( 訪看25 )第    482 号</t>
    </r>
  </si>
  <si>
    <r>
      <rPr>
        <sz val="9"/>
        <color rgb="FF000000"/>
        <rFont val="ＭＳ Ｐゴシック"/>
        <family val="3"/>
        <charset val="128"/>
      </rPr>
      <t>令和 3年 9月 1日
平成27年 4月 1日
平成27年 4月 1日</t>
    </r>
  </si>
  <si>
    <t>461</t>
  </si>
  <si>
    <t>29,9044,4</t>
  </si>
  <si>
    <r>
      <rPr>
        <sz val="9"/>
        <color rgb="FF000000"/>
        <rFont val="ＭＳ ゴシック"/>
        <family val="3"/>
        <charset val="128"/>
      </rPr>
      <t>株式会社　健康会
株式会社健康会　あけぼの訪問看護ステーション</t>
    </r>
  </si>
  <si>
    <r>
      <rPr>
        <sz val="9"/>
        <color rgb="FF000000"/>
        <rFont val="ＭＳ ゴシック"/>
        <family val="3"/>
        <charset val="128"/>
      </rPr>
      <t>〒070－0061
旭川市曙１条７丁目２番１号國本ビル</t>
    </r>
  </si>
  <si>
    <r>
      <rPr>
        <sz val="9"/>
        <color rgb="FF000000"/>
        <rFont val="ＭＳ ゴシック"/>
        <family val="3"/>
        <charset val="128"/>
      </rPr>
      <t>0166-85-7372
(0166-85-7374)</t>
    </r>
  </si>
  <si>
    <r>
      <rPr>
        <sz val="9"/>
        <color rgb="FF000000"/>
        <rFont val="ＭＳ Ｐゴシック"/>
        <family val="3"/>
        <charset val="128"/>
      </rPr>
      <t>( 訪看23 )第    431 号
( 訪看25 )第    528 号</t>
    </r>
  </si>
  <si>
    <t>462</t>
  </si>
  <si>
    <t>29,9045,1</t>
  </si>
  <si>
    <r>
      <rPr>
        <sz val="9"/>
        <color rgb="FF000000"/>
        <rFont val="ＭＳ ゴシック"/>
        <family val="3"/>
        <charset val="128"/>
      </rPr>
      <t>株式会社　健康会
株式会社健康会　訪問看護ステーション忠和</t>
    </r>
  </si>
  <si>
    <r>
      <rPr>
        <sz val="9"/>
        <color rgb="FF000000"/>
        <rFont val="ＭＳ ゴシック"/>
        <family val="3"/>
        <charset val="128"/>
      </rPr>
      <t>〒070－8045
旭川市忠和５条６丁目２番４号</t>
    </r>
  </si>
  <si>
    <r>
      <rPr>
        <sz val="9"/>
        <color rgb="FF000000"/>
        <rFont val="ＭＳ ゴシック"/>
        <family val="3"/>
        <charset val="128"/>
      </rPr>
      <t>0166-63-6060
(0166-63-6061)</t>
    </r>
  </si>
  <si>
    <r>
      <rPr>
        <sz val="9"/>
        <color rgb="FF000000"/>
        <rFont val="ＭＳ Ｐゴシック"/>
        <family val="3"/>
        <charset val="128"/>
      </rPr>
      <t>( 訪看10 )第    269 号
( 訪看23 )第    430 号
( 訪看25 )第    527 号</t>
    </r>
  </si>
  <si>
    <r>
      <rPr>
        <sz val="9"/>
        <color rgb="FF000000"/>
        <rFont val="ＭＳ Ｐゴシック"/>
        <family val="3"/>
        <charset val="128"/>
      </rPr>
      <t>令和 3年 6月 1日
平成28年 3月 1日
平成28年 3月 1日</t>
    </r>
  </si>
  <si>
    <t>463</t>
  </si>
  <si>
    <t>29,9046,9</t>
  </si>
  <si>
    <r>
      <rPr>
        <sz val="9"/>
        <color rgb="FF000000"/>
        <rFont val="ＭＳ ゴシック"/>
        <family val="3"/>
        <charset val="128"/>
      </rPr>
      <t>株式会社輝
訪問看護ステーション養刻館</t>
    </r>
  </si>
  <si>
    <r>
      <rPr>
        <sz val="9"/>
        <color rgb="FF000000"/>
        <rFont val="ＭＳ ゴシック"/>
        <family val="3"/>
        <charset val="128"/>
      </rPr>
      <t>〒079－8419
旭川市永山９条２丁目１－２８</t>
    </r>
  </si>
  <si>
    <r>
      <rPr>
        <sz val="9"/>
        <color rgb="FF000000"/>
        <rFont val="ＭＳ ゴシック"/>
        <family val="3"/>
        <charset val="128"/>
      </rPr>
      <t>0166-40-0088
(0166-40-0089)</t>
    </r>
  </si>
  <si>
    <r>
      <rPr>
        <sz val="9"/>
        <color rgb="FF000000"/>
        <rFont val="ＭＳ Ｐゴシック"/>
        <family val="3"/>
        <charset val="128"/>
      </rPr>
      <t>( 訪看10 )第    249 号
( 訪看23 )第    452 号
( 訪看25 )第    547 号
( 訪看27 )第    176 号
( 訪看28 )第    104 号</t>
    </r>
  </si>
  <si>
    <r>
      <rPr>
        <sz val="9"/>
        <color rgb="FF000000"/>
        <rFont val="ＭＳ Ｐゴシック"/>
        <family val="3"/>
        <charset val="128"/>
      </rPr>
      <t>令和 3年 8月 1日
平成28年10月 1日
平成28年10月 1日
令和元年12月 1日
令和元年12月 1日</t>
    </r>
  </si>
  <si>
    <t>464</t>
  </si>
  <si>
    <t>29,9050,1</t>
  </si>
  <si>
    <r>
      <rPr>
        <sz val="9"/>
        <color rgb="FF000000"/>
        <rFont val="ＭＳ ゴシック"/>
        <family val="3"/>
        <charset val="128"/>
      </rPr>
      <t>ＳＯＭＰＯケア株式会社
ＳＯＭＰＯケア　旭川中央　訪問看護</t>
    </r>
  </si>
  <si>
    <r>
      <rPr>
        <sz val="9"/>
        <color rgb="FF000000"/>
        <rFont val="ＭＳ ゴシック"/>
        <family val="3"/>
        <charset val="128"/>
      </rPr>
      <t>〒070－0032
旭川市２条通３丁目９４旭川２・３ビル　１Ｆ</t>
    </r>
  </si>
  <si>
    <r>
      <rPr>
        <sz val="9"/>
        <color rgb="FF000000"/>
        <rFont val="ＭＳ ゴシック"/>
        <family val="3"/>
        <charset val="128"/>
      </rPr>
      <t>0166-27-3811
(0166-20-4505)</t>
    </r>
  </si>
  <si>
    <r>
      <rPr>
        <sz val="9"/>
        <color rgb="FF000000"/>
        <rFont val="ＭＳ Ｐゴシック"/>
        <family val="3"/>
        <charset val="128"/>
      </rPr>
      <t>( 訪看10 )第    302 号
( 訪看23 )第    540 号
( 訪看25 )第    625 号
( 訪看27 )第     98 号</t>
    </r>
  </si>
  <si>
    <r>
      <rPr>
        <sz val="9"/>
        <color rgb="FF000000"/>
        <rFont val="ＭＳ Ｐゴシック"/>
        <family val="3"/>
        <charset val="128"/>
      </rPr>
      <t>令和 4年 2月 1日
令和 4年 2月 1日
平成30年 7月 1日
平成30年 7月 1日</t>
    </r>
  </si>
  <si>
    <t>465</t>
  </si>
  <si>
    <t>29,9051,9</t>
  </si>
  <si>
    <r>
      <rPr>
        <sz val="9"/>
        <color rgb="FF000000"/>
        <rFont val="ＭＳ ゴシック"/>
        <family val="3"/>
        <charset val="128"/>
      </rPr>
      <t>株式会社ぶれいぶ
訪問看護ステーション介援隊</t>
    </r>
  </si>
  <si>
    <r>
      <rPr>
        <sz val="9"/>
        <color rgb="FF000000"/>
        <rFont val="ＭＳ ゴシック"/>
        <family val="3"/>
        <charset val="128"/>
      </rPr>
      <t>〒070－0036
旭川市６条通１６丁目７６番地８ノルテ６条通９０２号室</t>
    </r>
  </si>
  <si>
    <r>
      <rPr>
        <sz val="9"/>
        <color rgb="FF000000"/>
        <rFont val="ＭＳ ゴシック"/>
        <family val="3"/>
        <charset val="128"/>
      </rPr>
      <t xml:space="preserve">090-8279-5402
</t>
    </r>
  </si>
  <si>
    <r>
      <rPr>
        <sz val="9"/>
        <color rgb="FF000000"/>
        <rFont val="ＭＳ Ｐゴシック"/>
        <family val="3"/>
        <charset val="128"/>
      </rPr>
      <t>( 訪看10 )第    326 号
( 訪看23 )第    569 号
( 訪看25 )第    653 号
( 訪看27 )第    155 号
( 訪看28 )第     86 号</t>
    </r>
  </si>
  <si>
    <r>
      <rPr>
        <sz val="9"/>
        <color rgb="FF000000"/>
        <rFont val="ＭＳ Ｐゴシック"/>
        <family val="3"/>
        <charset val="128"/>
      </rPr>
      <t>令和 3年 9月 1日
平成30年10月 1日
平成30年10月 1日
平成30年10月 1日
平成30年10月 1日</t>
    </r>
  </si>
  <si>
    <t>466</t>
  </si>
  <si>
    <t>29,9053,5</t>
  </si>
  <si>
    <r>
      <rPr>
        <sz val="9"/>
        <color rgb="FF000000"/>
        <rFont val="ＭＳ ゴシック"/>
        <family val="3"/>
        <charset val="128"/>
      </rPr>
      <t>ミルフィーユ合同会社
訪問看護ステーション咲桜</t>
    </r>
  </si>
  <si>
    <r>
      <rPr>
        <sz val="9"/>
        <color rgb="FF000000"/>
        <rFont val="ＭＳ ゴシック"/>
        <family val="3"/>
        <charset val="128"/>
      </rPr>
      <t>〒078－8311
旭川市神楽岡１条６丁目２番５号</t>
    </r>
  </si>
  <si>
    <r>
      <rPr>
        <sz val="9"/>
        <color rgb="FF000000"/>
        <rFont val="ＭＳ ゴシック"/>
        <family val="3"/>
        <charset val="128"/>
      </rPr>
      <t>0166-74-3031
(0166-74-3021)</t>
    </r>
  </si>
  <si>
    <r>
      <rPr>
        <sz val="9"/>
        <color rgb="FF000000"/>
        <rFont val="ＭＳ Ｐゴシック"/>
        <family val="3"/>
        <charset val="128"/>
      </rPr>
      <t>( 訪看10 )第    328 号
( 訪看23 )第    573 号
( 訪看25 )第    658 号
( 訪看27 )第    159 号
( 訪看28 )第     89 号</t>
    </r>
  </si>
  <si>
    <r>
      <rPr>
        <sz val="9"/>
        <color rgb="FF000000"/>
        <rFont val="ＭＳ Ｐゴシック"/>
        <family val="3"/>
        <charset val="128"/>
      </rPr>
      <t>令和 4年 3月 1日
平成30年12月 1日
平成30年12月 1日
平成31年 2月 1日
平成31年 2月 1日</t>
    </r>
  </si>
  <si>
    <t>467</t>
  </si>
  <si>
    <t>29,9054,3</t>
  </si>
  <si>
    <r>
      <rPr>
        <sz val="9"/>
        <color rgb="FF000000"/>
        <rFont val="ＭＳ ゴシック"/>
        <family val="3"/>
        <charset val="128"/>
      </rPr>
      <t>株式会社Ｎ・フィールド
訪問看護ステーションデューン旭川</t>
    </r>
  </si>
  <si>
    <r>
      <rPr>
        <sz val="9"/>
        <color rgb="FF000000"/>
        <rFont val="ＭＳ ゴシック"/>
        <family val="3"/>
        <charset val="128"/>
      </rPr>
      <t>〒070－0036
旭川市６条通８丁目３６－２５セントラル旭川ビル１階</t>
    </r>
  </si>
  <si>
    <r>
      <rPr>
        <sz val="9"/>
        <color rgb="FF000000"/>
        <rFont val="ＭＳ ゴシック"/>
        <family val="3"/>
        <charset val="128"/>
      </rPr>
      <t>0166-76-5280
(0166-76-5281)</t>
    </r>
  </si>
  <si>
    <r>
      <rPr>
        <sz val="9"/>
        <color rgb="FF000000"/>
        <rFont val="ＭＳ Ｐゴシック"/>
        <family val="3"/>
        <charset val="128"/>
      </rPr>
      <t>( 訪看10 )第    392 号</t>
    </r>
  </si>
  <si>
    <t>468</t>
  </si>
  <si>
    <t>29,9055,0</t>
  </si>
  <si>
    <r>
      <rPr>
        <sz val="9"/>
        <color rgb="FF000000"/>
        <rFont val="ＭＳ ゴシック"/>
        <family val="3"/>
        <charset val="128"/>
      </rPr>
      <t>株式会社Ｌｉｖｅ　ｗｉｔｈ　Ｈｏｐｅ
訪問看護ステーション桜花</t>
    </r>
  </si>
  <si>
    <r>
      <rPr>
        <sz val="9"/>
        <color rgb="FF000000"/>
        <rFont val="ＭＳ ゴシック"/>
        <family val="3"/>
        <charset val="128"/>
      </rPr>
      <t>〒079－8401
旭川市秋月１条２丁目３番８号</t>
    </r>
  </si>
  <si>
    <r>
      <rPr>
        <sz val="9"/>
        <color rgb="FF000000"/>
        <rFont val="ＭＳ ゴシック"/>
        <family val="3"/>
        <charset val="128"/>
      </rPr>
      <t>0166-73-8823
(0166-73-8824)</t>
    </r>
  </si>
  <si>
    <r>
      <rPr>
        <sz val="9"/>
        <color rgb="FF000000"/>
        <rFont val="ＭＳ Ｐゴシック"/>
        <family val="3"/>
        <charset val="128"/>
      </rPr>
      <t>( 訪看10 )第    434 号
( 訪看23 )第    623 号
( 訪看25 )第    697 号</t>
    </r>
  </si>
  <si>
    <r>
      <rPr>
        <sz val="9"/>
        <color rgb="FF000000"/>
        <rFont val="ＭＳ Ｐゴシック"/>
        <family val="3"/>
        <charset val="128"/>
      </rPr>
      <t>令和 2年 8月 1日
令和元年 9月 1日
令和元年 9月 1日</t>
    </r>
  </si>
  <si>
    <t>469</t>
  </si>
  <si>
    <t>29,9056,8</t>
  </si>
  <si>
    <r>
      <rPr>
        <sz val="9"/>
        <color rgb="FF000000"/>
        <rFont val="ＭＳ ゴシック"/>
        <family val="3"/>
        <charset val="128"/>
      </rPr>
      <t>株式会社リライフ
指定訪問看護ステーションガーデナース南永山</t>
    </r>
  </si>
  <si>
    <r>
      <rPr>
        <sz val="9"/>
        <color rgb="FF000000"/>
        <rFont val="ＭＳ ゴシック"/>
        <family val="3"/>
        <charset val="128"/>
      </rPr>
      <t>〒079－8418
旭川市永山８条１丁目１番２３号</t>
    </r>
  </si>
  <si>
    <r>
      <rPr>
        <sz val="9"/>
        <color rgb="FF000000"/>
        <rFont val="ＭＳ ゴシック"/>
        <family val="3"/>
        <charset val="128"/>
      </rPr>
      <t>0166-73-8132
(0166-73-8133)</t>
    </r>
  </si>
  <si>
    <r>
      <rPr>
        <sz val="9"/>
        <color rgb="FF000000"/>
        <rFont val="ＭＳ Ｐゴシック"/>
        <family val="3"/>
        <charset val="128"/>
      </rPr>
      <t>( 訪看23 )第    622 号
( 訪看25 )第    696 号</t>
    </r>
  </si>
  <si>
    <r>
      <rPr>
        <sz val="9"/>
        <color rgb="FF000000"/>
        <rFont val="ＭＳ Ｐゴシック"/>
        <family val="3"/>
        <charset val="128"/>
      </rPr>
      <t>令和元年 9月 1日
令和元年 9月 1日</t>
    </r>
  </si>
  <si>
    <t>470</t>
  </si>
  <si>
    <t>29,9058,4</t>
  </si>
  <si>
    <r>
      <rPr>
        <sz val="9"/>
        <color rgb="FF000000"/>
        <rFont val="ＭＳ ゴシック"/>
        <family val="3"/>
        <charset val="128"/>
      </rPr>
      <t>合同会社　キタサキ
訪問看護　ラパン</t>
    </r>
  </si>
  <si>
    <r>
      <rPr>
        <sz val="9"/>
        <color rgb="FF000000"/>
        <rFont val="ＭＳ ゴシック"/>
        <family val="3"/>
        <charset val="128"/>
      </rPr>
      <t>〒070－0014
旭川市新星町１丁目３番１５号</t>
    </r>
  </si>
  <si>
    <r>
      <rPr>
        <sz val="9"/>
        <color rgb="FF000000"/>
        <rFont val="ＭＳ ゴシック"/>
        <family val="3"/>
        <charset val="128"/>
      </rPr>
      <t>0166-74-6657
(0166-74-6658)</t>
    </r>
  </si>
  <si>
    <r>
      <rPr>
        <sz val="9"/>
        <color rgb="FF000000"/>
        <rFont val="ＭＳ Ｐゴシック"/>
        <family val="3"/>
        <charset val="128"/>
      </rPr>
      <t>( 訪看10 )第    406 号
( 訪看23 )第    640 号
( 訪看25 )第    714 号</t>
    </r>
  </si>
  <si>
    <r>
      <rPr>
        <sz val="9"/>
        <color rgb="FF000000"/>
        <rFont val="ＭＳ Ｐゴシック"/>
        <family val="3"/>
        <charset val="128"/>
      </rPr>
      <t>令和 2年 1月 1日
令和 2年 1月 1日
令和 2年 1月 1日</t>
    </r>
  </si>
  <si>
    <t>471</t>
  </si>
  <si>
    <t>29,9059,2</t>
  </si>
  <si>
    <r>
      <rPr>
        <sz val="9"/>
        <color rgb="FF000000"/>
        <rFont val="ＭＳ ゴシック"/>
        <family val="3"/>
        <charset val="128"/>
      </rPr>
      <t>株式会社　Ｌｉｖｅ　ｎｏｗ
訪問看護ステーション　オハナ</t>
    </r>
  </si>
  <si>
    <r>
      <rPr>
        <sz val="9"/>
        <color rgb="FF000000"/>
        <rFont val="ＭＳ ゴシック"/>
        <family val="3"/>
        <charset val="128"/>
      </rPr>
      <t>〒070－0027
旭川市東７条１０丁目２－３４</t>
    </r>
  </si>
  <si>
    <r>
      <rPr>
        <sz val="9"/>
        <color rgb="FF000000"/>
        <rFont val="ＭＳ ゴシック"/>
        <family val="3"/>
        <charset val="128"/>
      </rPr>
      <t>0166-76-5244
(0166-76-5245)</t>
    </r>
  </si>
  <si>
    <r>
      <rPr>
        <sz val="9"/>
        <color rgb="FF000000"/>
        <rFont val="ＭＳ Ｐゴシック"/>
        <family val="3"/>
        <charset val="128"/>
      </rPr>
      <t>( 訪看10 )第    418 号
( 訪看23 )第    657 号
( 訪看25 )第    730 号
( 訪看27 )第    180 号</t>
    </r>
  </si>
  <si>
    <r>
      <rPr>
        <sz val="9"/>
        <color rgb="FF000000"/>
        <rFont val="ＭＳ Ｐゴシック"/>
        <family val="3"/>
        <charset val="128"/>
      </rPr>
      <t>令和 4年 2月 1日
令和 3年11月 1日
令和 2年 4月 1日
令和 2年 4月 1日</t>
    </r>
  </si>
  <si>
    <t>472</t>
  </si>
  <si>
    <t>29,9060,0</t>
  </si>
  <si>
    <r>
      <rPr>
        <sz val="9"/>
        <color rgb="FF000000"/>
        <rFont val="ＭＳ ゴシック"/>
        <family val="3"/>
        <charset val="128"/>
      </rPr>
      <t>医療法人順真会メイプル病院
医療法人順真会メイプル病院訪問看護ステーションＡＣＴあさひかわ</t>
    </r>
  </si>
  <si>
    <r>
      <rPr>
        <sz val="9"/>
        <color rgb="FF000000"/>
        <rFont val="ＭＳ ゴシック"/>
        <family val="3"/>
        <charset val="128"/>
      </rPr>
      <t>〒070－0061
旭川市曙１条７丁目１番１号</t>
    </r>
  </si>
  <si>
    <r>
      <rPr>
        <sz val="9"/>
        <color rgb="FF000000"/>
        <rFont val="ＭＳ ゴシック"/>
        <family val="3"/>
        <charset val="128"/>
      </rPr>
      <t>0166-25-2615
(0166-25-2615)</t>
    </r>
  </si>
  <si>
    <r>
      <rPr>
        <sz val="9"/>
        <color rgb="FF000000"/>
        <rFont val="ＭＳ Ｐゴシック"/>
        <family val="3"/>
        <charset val="128"/>
      </rPr>
      <t>( 訪看10 )第    417 号
( 訪看27 )第    179 号
( 訪看28 )第    106 号</t>
    </r>
  </si>
  <si>
    <r>
      <rPr>
        <sz val="9"/>
        <color rgb="FF000000"/>
        <rFont val="ＭＳ Ｐゴシック"/>
        <family val="3"/>
        <charset val="128"/>
      </rPr>
      <t>令和 4年 1月 1日
令和 2年 4月 1日
令和 2年 4月 1日</t>
    </r>
  </si>
  <si>
    <t>473</t>
  </si>
  <si>
    <t>29,9061,8</t>
  </si>
  <si>
    <r>
      <rPr>
        <sz val="9"/>
        <color rgb="FF000000"/>
        <rFont val="ＭＳ ゴシック"/>
        <family val="3"/>
        <charset val="128"/>
      </rPr>
      <t>株式会社　ドリーム企画
訪問看護ステーション　安堵の架け橋</t>
    </r>
  </si>
  <si>
    <r>
      <rPr>
        <sz val="9"/>
        <color rgb="FF000000"/>
        <rFont val="ＭＳ ゴシック"/>
        <family val="3"/>
        <charset val="128"/>
      </rPr>
      <t>〒070－0030
旭川市宮下通１１丁目３番１号</t>
    </r>
  </si>
  <si>
    <r>
      <rPr>
        <sz val="9"/>
        <color rgb="FF000000"/>
        <rFont val="ＭＳ ゴシック"/>
        <family val="3"/>
        <charset val="128"/>
      </rPr>
      <t>0166-26-5075
(0166-26-0317)</t>
    </r>
  </si>
  <si>
    <r>
      <rPr>
        <sz val="9"/>
        <color rgb="FF000000"/>
        <rFont val="ＭＳ Ｐゴシック"/>
        <family val="3"/>
        <charset val="128"/>
      </rPr>
      <t>( 訪看10 )第    536 号
( 訪看23 )第    713 号
( 訪看25 )第    786 号</t>
    </r>
  </si>
  <si>
    <r>
      <rPr>
        <sz val="9"/>
        <color rgb="FF000000"/>
        <rFont val="ＭＳ Ｐゴシック"/>
        <family val="3"/>
        <charset val="128"/>
      </rPr>
      <t>令和 4年10月 1日
令和 3年 4月 1日
令和 3年 4月 1日</t>
    </r>
  </si>
  <si>
    <t>474</t>
  </si>
  <si>
    <t>29,9062,6</t>
  </si>
  <si>
    <r>
      <rPr>
        <sz val="9"/>
        <color rgb="FF000000"/>
        <rFont val="ＭＳ ゴシック"/>
        <family val="3"/>
        <charset val="128"/>
      </rPr>
      <t>株式会社　花さとか
ナースステーション花さとか</t>
    </r>
  </si>
  <si>
    <r>
      <rPr>
        <sz val="9"/>
        <color rgb="FF000000"/>
        <rFont val="ＭＳ ゴシック"/>
        <family val="3"/>
        <charset val="128"/>
      </rPr>
      <t>〒078－8351
旭川市東光１１条５丁目１番２２号</t>
    </r>
  </si>
  <si>
    <r>
      <rPr>
        <sz val="9"/>
        <color rgb="FF000000"/>
        <rFont val="ＭＳ ゴシック"/>
        <family val="3"/>
        <charset val="128"/>
      </rPr>
      <t>0166-76-7670
(0166-76-7716)</t>
    </r>
  </si>
  <si>
    <r>
      <rPr>
        <sz val="9"/>
        <color rgb="FF000000"/>
        <rFont val="ＭＳ Ｐゴシック"/>
        <family val="3"/>
        <charset val="128"/>
      </rPr>
      <t>( 訪看10 )第    473 号
( 訪看23 )第    727 号
( 訪看25 )第    799 号
( 訪看27 )第    213 号
( 訪看28 )第    132 号</t>
    </r>
  </si>
  <si>
    <t>475</t>
  </si>
  <si>
    <t>29,9063,4</t>
  </si>
  <si>
    <r>
      <rPr>
        <sz val="9"/>
        <color rgb="FF000000"/>
        <rFont val="ＭＳ ゴシック"/>
        <family val="3"/>
        <charset val="128"/>
      </rPr>
      <t>株式会社　寶船
訪問看護ステーション　向日葵</t>
    </r>
  </si>
  <si>
    <r>
      <rPr>
        <sz val="9"/>
        <color rgb="FF000000"/>
        <rFont val="ＭＳ ゴシック"/>
        <family val="3"/>
        <charset val="128"/>
      </rPr>
      <t>〒070－0821
旭川市近文町２３丁目１１７８番地の１５１住宅型有料老人ホーム　向日葵Ⅱ内</t>
    </r>
  </si>
  <si>
    <r>
      <rPr>
        <sz val="9"/>
        <color rgb="FF000000"/>
        <rFont val="ＭＳ ゴシック"/>
        <family val="3"/>
        <charset val="128"/>
      </rPr>
      <t>0166-85-7408
(0166-74-4390)</t>
    </r>
  </si>
  <si>
    <r>
      <rPr>
        <sz val="9"/>
        <color rgb="FF000000"/>
        <rFont val="ＭＳ Ｐゴシック"/>
        <family val="3"/>
        <charset val="128"/>
      </rPr>
      <t>( 訪看10 )第    498 号
( 訪看23 )第    765 号
( 訪看25 )第    839 号
( 訪看27 )第    233 号
( 訪看28 )第    145 号</t>
    </r>
  </si>
  <si>
    <r>
      <rPr>
        <sz val="9"/>
        <color rgb="FF000000"/>
        <rFont val="ＭＳ Ｐゴシック"/>
        <family val="3"/>
        <charset val="128"/>
      </rPr>
      <t>令和 4年 1月 1日
令和 4年 1月 1日
令和 4年 1月 1日
令和 4年 1月 1日
令和 4年 1月 1日</t>
    </r>
  </si>
  <si>
    <t>476</t>
  </si>
  <si>
    <t>29,9064,2</t>
  </si>
  <si>
    <r>
      <rPr>
        <sz val="9"/>
        <color rgb="FF000000"/>
        <rFont val="ＭＳ ゴシック"/>
        <family val="3"/>
        <charset val="128"/>
      </rPr>
      <t>株式会社アミューズケア
ナースステーション　アミューズ旭岡</t>
    </r>
  </si>
  <si>
    <r>
      <rPr>
        <sz val="9"/>
        <color rgb="FF000000"/>
        <rFont val="ＭＳ ゴシック"/>
        <family val="3"/>
        <charset val="128"/>
      </rPr>
      <t>〒070－0822
旭川市旭岡５丁目４－２０</t>
    </r>
  </si>
  <si>
    <r>
      <rPr>
        <sz val="9"/>
        <color rgb="FF000000"/>
        <rFont val="ＭＳ ゴシック"/>
        <family val="3"/>
        <charset val="128"/>
      </rPr>
      <t>0166-74-3570
(0166-74-3571)</t>
    </r>
  </si>
  <si>
    <r>
      <rPr>
        <sz val="9"/>
        <color rgb="FF000000"/>
        <rFont val="ＭＳ Ｐゴシック"/>
        <family val="3"/>
        <charset val="128"/>
      </rPr>
      <t>( 訪看10 )第    499 号
( 訪看23 )第    766 号
( 訪看25 )第    840 号
( 訪看27 )第    234 号
( 訪看28 )第    146 号</t>
    </r>
  </si>
  <si>
    <t>477</t>
  </si>
  <si>
    <t>29,9065,9</t>
  </si>
  <si>
    <r>
      <rPr>
        <sz val="9"/>
        <color rgb="FF000000"/>
        <rFont val="ＭＳ ゴシック"/>
        <family val="3"/>
        <charset val="128"/>
      </rPr>
      <t>株式会社Ｄ´ｓ　Ｇｒｏｕｐ
訪問看護ステーション　ｎａｇｏｍｉ</t>
    </r>
  </si>
  <si>
    <r>
      <rPr>
        <sz val="9"/>
        <color rgb="FF000000"/>
        <rFont val="ＭＳ ゴシック"/>
        <family val="3"/>
        <charset val="128"/>
      </rPr>
      <t>〒071－8102
旭川市東鷹栖２条４丁目６３８番地の２４１</t>
    </r>
  </si>
  <si>
    <r>
      <rPr>
        <sz val="9"/>
        <color rgb="FF000000"/>
        <rFont val="ＭＳ ゴシック"/>
        <family val="3"/>
        <charset val="128"/>
      </rPr>
      <t>0166-56-8323
(0166-56-7773)</t>
    </r>
  </si>
  <si>
    <r>
      <rPr>
        <sz val="9"/>
        <color rgb="FF000000"/>
        <rFont val="ＭＳ Ｐゴシック"/>
        <family val="3"/>
        <charset val="128"/>
      </rPr>
      <t>( 訪看10 )第    514 号
( 訪看23 )第    779 号
( 訪看25 )第    853 号
( 訪看27 )第    244 号
( 訪看28 )第    153 号</t>
    </r>
  </si>
  <si>
    <t>478</t>
  </si>
  <si>
    <t>29,9066,7</t>
  </si>
  <si>
    <r>
      <rPr>
        <sz val="9"/>
        <color rgb="FF000000"/>
        <rFont val="ＭＳ ゴシック"/>
        <family val="3"/>
        <charset val="128"/>
      </rPr>
      <t>株式会社　縁
訪問看護ステーション　縁</t>
    </r>
  </si>
  <si>
    <r>
      <rPr>
        <sz val="9"/>
        <color rgb="FF000000"/>
        <rFont val="ＭＳ ゴシック"/>
        <family val="3"/>
        <charset val="128"/>
      </rPr>
      <t>〒070－0875
旭川市春光５条２丁目２番２４号</t>
    </r>
  </si>
  <si>
    <r>
      <rPr>
        <sz val="9"/>
        <color rgb="FF000000"/>
        <rFont val="ＭＳ ゴシック"/>
        <family val="3"/>
        <charset val="128"/>
      </rPr>
      <t>0166-64-6761
(0166-64-6761)</t>
    </r>
  </si>
  <si>
    <r>
      <rPr>
        <sz val="9"/>
        <color rgb="FF000000"/>
        <rFont val="ＭＳ Ｐゴシック"/>
        <family val="3"/>
        <charset val="128"/>
      </rPr>
      <t>( 訪看10 )第    515 号
( 訪看23 )第    780 号
( 訪看25 )第    854 号
( 訪看27 )第    245 号
( 訪看28 )第    154 号</t>
    </r>
  </si>
  <si>
    <t>479</t>
  </si>
  <si>
    <t>29,9067,5</t>
  </si>
  <si>
    <r>
      <rPr>
        <sz val="9"/>
        <color rgb="FF000000"/>
        <rFont val="ＭＳ ゴシック"/>
        <family val="3"/>
        <charset val="128"/>
      </rPr>
      <t>有限会社アンカー
訪問看護ステーション　パーム</t>
    </r>
  </si>
  <si>
    <r>
      <rPr>
        <sz val="9"/>
        <color rgb="FF000000"/>
        <rFont val="ＭＳ ゴシック"/>
        <family val="3"/>
        <charset val="128"/>
      </rPr>
      <t>〒070－0024
旭川市東４条４丁目１番１５号クオリア１階</t>
    </r>
  </si>
  <si>
    <r>
      <rPr>
        <sz val="9"/>
        <color rgb="FF000000"/>
        <rFont val="ＭＳ ゴシック"/>
        <family val="3"/>
        <charset val="128"/>
      </rPr>
      <t>0166-64-6919
(0166-64-6919)</t>
    </r>
  </si>
  <si>
    <r>
      <rPr>
        <sz val="9"/>
        <color rgb="FF000000"/>
        <rFont val="ＭＳ Ｐゴシック"/>
        <family val="3"/>
        <charset val="128"/>
      </rPr>
      <t>( 訪看10 )第    516 号
( 訪看23 )第    827 号
( 訪看25 )第    901 号</t>
    </r>
  </si>
  <si>
    <r>
      <rPr>
        <sz val="9"/>
        <color rgb="FF000000"/>
        <rFont val="ＭＳ Ｐゴシック"/>
        <family val="3"/>
        <charset val="128"/>
      </rPr>
      <t>令和 4年 4月 1日
令和 5年 1月 1日
令和 5年 1月 1日</t>
    </r>
  </si>
  <si>
    <t>480</t>
  </si>
  <si>
    <t>29,9068,3</t>
  </si>
  <si>
    <r>
      <rPr>
        <sz val="9"/>
        <color rgb="FF000000"/>
        <rFont val="ＭＳ ゴシック"/>
        <family val="3"/>
        <charset val="128"/>
      </rPr>
      <t>株式会社　訪問看護会
訪問看護どりーむ</t>
    </r>
  </si>
  <si>
    <r>
      <rPr>
        <sz val="9"/>
        <color rgb="FF000000"/>
        <rFont val="ＭＳ ゴシック"/>
        <family val="3"/>
        <charset val="128"/>
      </rPr>
      <t>〒070－0842
旭川市大町２条１０丁目１７３番地の４８</t>
    </r>
  </si>
  <si>
    <r>
      <rPr>
        <sz val="9"/>
        <color rgb="FF000000"/>
        <rFont val="ＭＳ ゴシック"/>
        <family val="3"/>
        <charset val="128"/>
      </rPr>
      <t>0166-76-5881
(0166-76-5882)</t>
    </r>
  </si>
  <si>
    <r>
      <rPr>
        <sz val="9"/>
        <color rgb="FF000000"/>
        <rFont val="ＭＳ Ｐゴシック"/>
        <family val="3"/>
        <charset val="128"/>
      </rPr>
      <t>( 訪看10 )第    527 号
( 訪看23 )第    801 号
( 訪看25 )第    875 号
( 訪看27 )第    252 号
( 訪看28 )第    161 号</t>
    </r>
  </si>
  <si>
    <r>
      <rPr>
        <sz val="9"/>
        <color rgb="FF000000"/>
        <rFont val="ＭＳ Ｐゴシック"/>
        <family val="3"/>
        <charset val="128"/>
      </rPr>
      <t>令和 4年 8月 1日
令和 4年 8月 1日
令和 4年 8月 1日
令和 4年 8月 1日
令和 4年 8月 1日</t>
    </r>
  </si>
  <si>
    <t>481</t>
  </si>
  <si>
    <t>29,9069,1</t>
  </si>
  <si>
    <r>
      <rPr>
        <sz val="9"/>
        <color rgb="FF000000"/>
        <rFont val="ＭＳ ゴシック"/>
        <family val="3"/>
        <charset val="128"/>
      </rPr>
      <t>株式会社　まるみ
訪問看護事業所　まるみ</t>
    </r>
  </si>
  <si>
    <r>
      <rPr>
        <sz val="9"/>
        <color rgb="FF000000"/>
        <rFont val="ＭＳ ゴシック"/>
        <family val="3"/>
        <charset val="128"/>
      </rPr>
      <t>〒070－0039
旭川市９条通８丁目２４８６番地の１０小里ビル３階</t>
    </r>
  </si>
  <si>
    <r>
      <rPr>
        <sz val="9"/>
        <color rgb="FF000000"/>
        <rFont val="ＭＳ ゴシック"/>
        <family val="3"/>
        <charset val="128"/>
      </rPr>
      <t>0166-74-7721
(0166-74-7753)</t>
    </r>
  </si>
  <si>
    <r>
      <rPr>
        <sz val="9"/>
        <color rgb="FF000000"/>
        <rFont val="ＭＳ Ｐゴシック"/>
        <family val="3"/>
        <charset val="128"/>
      </rPr>
      <t>( 訪看10 )第    537 号
( 訪看23 )第    814 号
( 訪看25 )第    888 号</t>
    </r>
  </si>
  <si>
    <t>482</t>
  </si>
  <si>
    <t>29,9070,9</t>
  </si>
  <si>
    <r>
      <rPr>
        <sz val="9"/>
        <color rgb="FF000000"/>
        <rFont val="ＭＳ ゴシック"/>
        <family val="3"/>
        <charset val="128"/>
      </rPr>
      <t>合同会社　燈心
訪問看護ステーション　あかり</t>
    </r>
  </si>
  <si>
    <r>
      <rPr>
        <sz val="9"/>
        <color rgb="FF000000"/>
        <rFont val="ＭＳ ゴシック"/>
        <family val="3"/>
        <charset val="128"/>
      </rPr>
      <t>〒070－0022
旭川市東２条３丁目４番７号</t>
    </r>
  </si>
  <si>
    <r>
      <rPr>
        <sz val="9"/>
        <color rgb="FF000000"/>
        <rFont val="ＭＳ ゴシック"/>
        <family val="3"/>
        <charset val="128"/>
      </rPr>
      <t>050-3150-8742
(050-3535-8496)</t>
    </r>
  </si>
  <si>
    <r>
      <rPr>
        <sz val="9"/>
        <color rgb="FF000000"/>
        <rFont val="ＭＳ Ｐゴシック"/>
        <family val="3"/>
        <charset val="128"/>
      </rPr>
      <t>( 訪看10 )第    554 号</t>
    </r>
  </si>
  <si>
    <r>
      <rPr>
        <sz val="9"/>
        <color rgb="FF000000"/>
        <rFont val="ＭＳ Ｐゴシック"/>
        <family val="3"/>
        <charset val="128"/>
      </rPr>
      <t>令和 5年 3月 1日</t>
    </r>
  </si>
  <si>
    <t>483</t>
  </si>
  <si>
    <t>29,9401,6</t>
  </si>
  <si>
    <r>
      <rPr>
        <sz val="9"/>
        <color rgb="FF000000"/>
        <rFont val="ＭＳ ゴシック"/>
        <family val="3"/>
        <charset val="128"/>
      </rPr>
      <t>社会福祉法人　北海道療育園
訪問看護ステーション　けあぷらす</t>
    </r>
  </si>
  <si>
    <r>
      <rPr>
        <sz val="9"/>
        <color rgb="FF000000"/>
        <rFont val="ＭＳ ゴシック"/>
        <family val="3"/>
        <charset val="128"/>
      </rPr>
      <t>〒071－8143
旭川市春光台３条１０丁目　福祉村地域交流ホーム「ｙｏｕ」内</t>
    </r>
  </si>
  <si>
    <r>
      <rPr>
        <sz val="9"/>
        <color rgb="FF000000"/>
        <rFont val="ＭＳ ゴシック"/>
        <family val="3"/>
        <charset val="128"/>
      </rPr>
      <t>0166-76-1192
(0166-76-1966)</t>
    </r>
  </si>
  <si>
    <r>
      <rPr>
        <sz val="9"/>
        <color rgb="FF000000"/>
        <rFont val="ＭＳ Ｐゴシック"/>
        <family val="3"/>
        <charset val="128"/>
      </rPr>
      <t>( 訪看10 )第    160 号
( 訪看23 )第    343 号
( 訪看25 )第    442 号</t>
    </r>
  </si>
  <si>
    <r>
      <rPr>
        <sz val="9"/>
        <color rgb="FF000000"/>
        <rFont val="ＭＳ Ｐゴシック"/>
        <family val="3"/>
        <charset val="128"/>
      </rPr>
      <t>平成26年 7月 1日
平成26年 7月 1日
平成26年 7月 1日</t>
    </r>
  </si>
  <si>
    <t>484</t>
  </si>
  <si>
    <t>29,9402,4</t>
  </si>
  <si>
    <r>
      <rPr>
        <sz val="9"/>
        <color rgb="FF000000"/>
        <rFont val="ＭＳ ゴシック"/>
        <family val="3"/>
        <charset val="128"/>
      </rPr>
      <t>株式会社　むつみ
訪問看護ステーション　むつみ</t>
    </r>
  </si>
  <si>
    <r>
      <rPr>
        <sz val="9"/>
        <color rgb="FF000000"/>
        <rFont val="ＭＳ ゴシック"/>
        <family val="3"/>
        <charset val="128"/>
      </rPr>
      <t>〒070－0039
旭川市９条通８丁目２４８６番地の１０小里ビル</t>
    </r>
  </si>
  <si>
    <r>
      <rPr>
        <sz val="9"/>
        <color rgb="FF000000"/>
        <rFont val="ＭＳ ゴシック"/>
        <family val="3"/>
        <charset val="128"/>
      </rPr>
      <t>0166-62-2677
(0166-61-2620)</t>
    </r>
  </si>
  <si>
    <r>
      <rPr>
        <sz val="9"/>
        <color rgb="FF000000"/>
        <rFont val="ＭＳ Ｐゴシック"/>
        <family val="3"/>
        <charset val="128"/>
      </rPr>
      <t>( 訪看10 )第    181 号
( 訪看23 )第    367 号
( 訪看25 )第    468 号</t>
    </r>
  </si>
  <si>
    <r>
      <rPr>
        <sz val="9"/>
        <color rgb="FF000000"/>
        <rFont val="ＭＳ Ｐゴシック"/>
        <family val="3"/>
        <charset val="128"/>
      </rPr>
      <t>平成27年 1月 1日
平成27年 1月 1日
平成27年 1月 1日</t>
    </r>
  </si>
  <si>
    <t>485</t>
  </si>
  <si>
    <t>29,9403,2</t>
  </si>
  <si>
    <r>
      <rPr>
        <sz val="9"/>
        <color rgb="FF000000"/>
        <rFont val="ＭＳ ゴシック"/>
        <family val="3"/>
        <charset val="128"/>
      </rPr>
      <t>株式会社リライフ
定期巡回・随時対応型訪問介護看護　ガーデナース南永山</t>
    </r>
  </si>
  <si>
    <r>
      <rPr>
        <sz val="9"/>
        <color rgb="FF000000"/>
        <rFont val="ＭＳ Ｐゴシック"/>
        <family val="3"/>
        <charset val="128"/>
      </rPr>
      <t>( 訪看23 )第    585 号
( 訪看25 )第    666 号</t>
    </r>
  </si>
  <si>
    <t>486</t>
  </si>
  <si>
    <t>29,9407,3</t>
  </si>
  <si>
    <r>
      <rPr>
        <sz val="9"/>
        <color rgb="FF000000"/>
        <rFont val="ＭＳ ゴシック"/>
        <family val="3"/>
        <charset val="128"/>
      </rPr>
      <t>医療法人社団はらだ病院
はらだ病院訪問看護ステーション</t>
    </r>
  </si>
  <si>
    <r>
      <rPr>
        <sz val="9"/>
        <color rgb="FF000000"/>
        <rFont val="ＭＳ ゴシック"/>
        <family val="3"/>
        <charset val="128"/>
      </rPr>
      <t>〒070－0031
旭川市１条通１６丁目右７号（はらだ病院内）</t>
    </r>
  </si>
  <si>
    <r>
      <rPr>
        <sz val="9"/>
        <color rgb="FF000000"/>
        <rFont val="ＭＳ ゴシック"/>
        <family val="3"/>
        <charset val="128"/>
      </rPr>
      <t>0166-21-3100
(0166-22-3105)</t>
    </r>
  </si>
  <si>
    <r>
      <rPr>
        <sz val="9"/>
        <color rgb="FF000000"/>
        <rFont val="ＭＳ Ｐゴシック"/>
        <family val="3"/>
        <charset val="128"/>
      </rPr>
      <t>( 訪看23 )第    673 号
( 訪看25 )第    745 号</t>
    </r>
  </si>
  <si>
    <t>487</t>
  </si>
  <si>
    <t>29,9408,1</t>
  </si>
  <si>
    <r>
      <rPr>
        <sz val="9"/>
        <color rgb="FF000000"/>
        <rFont val="ＭＳ ゴシック"/>
        <family val="3"/>
        <charset val="128"/>
      </rPr>
      <t>リアルケア　株式会社
訪問看護ステーションさくらんぼ</t>
    </r>
  </si>
  <si>
    <r>
      <rPr>
        <sz val="9"/>
        <color rgb="FF000000"/>
        <rFont val="ＭＳ ゴシック"/>
        <family val="3"/>
        <charset val="128"/>
      </rPr>
      <t>〒079－8414
旭川市永山４条１３丁目１番１３号住宅型有料老人ホームさくらんぼ</t>
    </r>
  </si>
  <si>
    <r>
      <rPr>
        <sz val="9"/>
        <color rgb="FF000000"/>
        <rFont val="ＭＳ ゴシック"/>
        <family val="3"/>
        <charset val="128"/>
      </rPr>
      <t>0166-48-1222
(0166-48-1223)</t>
    </r>
  </si>
  <si>
    <r>
      <rPr>
        <sz val="9"/>
        <color rgb="FF000000"/>
        <rFont val="ＭＳ Ｐゴシック"/>
        <family val="3"/>
        <charset val="128"/>
      </rPr>
      <t>( 訪看10 )第    448 号</t>
    </r>
  </si>
  <si>
    <t>488</t>
  </si>
  <si>
    <t>30,9001,2</t>
  </si>
  <si>
    <r>
      <rPr>
        <sz val="9"/>
        <color rgb="FF000000"/>
        <rFont val="ＭＳ ゴシック"/>
        <family val="3"/>
        <charset val="128"/>
      </rPr>
      <t>医療法人社団　ふらの西病院
ふらの訪問看護ステーション青いとり</t>
    </r>
  </si>
  <si>
    <r>
      <rPr>
        <sz val="9"/>
        <color rgb="FF000000"/>
        <rFont val="ＭＳ ゴシック"/>
        <family val="3"/>
        <charset val="128"/>
      </rPr>
      <t>〒076－0038
富良野市桂木町２番７７号</t>
    </r>
  </si>
  <si>
    <r>
      <rPr>
        <sz val="9"/>
        <color rgb="FF000000"/>
        <rFont val="ＭＳ ゴシック"/>
        <family val="3"/>
        <charset val="128"/>
      </rPr>
      <t xml:space="preserve">0167-23-6693
</t>
    </r>
  </si>
  <si>
    <r>
      <rPr>
        <sz val="9"/>
        <color rgb="FF000000"/>
        <rFont val="ＭＳ Ｐゴシック"/>
        <family val="3"/>
        <charset val="128"/>
      </rPr>
      <t>( 訪看10 )第      2 号
( 訪看23 )第     89 号
( 訪看25 )第     61 号
( 訪看27 )第     31 号</t>
    </r>
  </si>
  <si>
    <r>
      <rPr>
        <sz val="9"/>
        <color rgb="FF000000"/>
        <rFont val="ＭＳ Ｐゴシック"/>
        <family val="3"/>
        <charset val="128"/>
      </rPr>
      <t>平成10年 6月 1日
平成20年 4月 1日
平成10年 6月 1日
平成27年 1月 1日</t>
    </r>
  </si>
  <si>
    <t>489</t>
  </si>
  <si>
    <t>30,9002,0</t>
  </si>
  <si>
    <r>
      <rPr>
        <sz val="9"/>
        <color rgb="FF000000"/>
        <rFont val="ＭＳ ゴシック"/>
        <family val="3"/>
        <charset val="128"/>
      </rPr>
      <t>一般社団法人　北海道総合在宅ケア事業団
一般社団法人北海道総合在宅ケア事業団富良野地域訪問看護ステーション</t>
    </r>
  </si>
  <si>
    <r>
      <rPr>
        <sz val="9"/>
        <color rgb="FF000000"/>
        <rFont val="ＭＳ ゴシック"/>
        <family val="3"/>
        <charset val="128"/>
      </rPr>
      <t>〒076－0018
富良野市弥生町１番３号　富良野市総合保健センター内</t>
    </r>
  </si>
  <si>
    <r>
      <rPr>
        <sz val="9"/>
        <color rgb="FF000000"/>
        <rFont val="ＭＳ ゴシック"/>
        <family val="3"/>
        <charset val="128"/>
      </rPr>
      <t xml:space="preserve">0167-22-0361
</t>
    </r>
  </si>
  <si>
    <r>
      <rPr>
        <sz val="9"/>
        <color rgb="FF000000"/>
        <rFont val="ＭＳ Ｐゴシック"/>
        <family val="3"/>
        <charset val="128"/>
      </rPr>
      <t>( 訪看10 )第     22 号</t>
    </r>
  </si>
  <si>
    <r>
      <rPr>
        <sz val="9"/>
        <color rgb="FF000000"/>
        <rFont val="ＭＳ Ｐゴシック"/>
        <family val="3"/>
        <charset val="128"/>
      </rPr>
      <t>令和 3年 7月 1日</t>
    </r>
  </si>
  <si>
    <t>490</t>
  </si>
  <si>
    <t>30,9003,8</t>
  </si>
  <si>
    <r>
      <rPr>
        <sz val="9"/>
        <color rgb="FF000000"/>
        <rFont val="ＭＳ ゴシック"/>
        <family val="3"/>
        <charset val="128"/>
      </rPr>
      <t>一般社団法人　北海道総合在宅ケア事業団
一般社団法人北海道総合在宅ケア事業団上富良野訪問看護ステーション</t>
    </r>
  </si>
  <si>
    <r>
      <rPr>
        <sz val="9"/>
        <color rgb="FF000000"/>
        <rFont val="ＭＳ ゴシック"/>
        <family val="3"/>
        <charset val="128"/>
      </rPr>
      <t>〒071－0561
空知郡上富良野町大町２丁目８番４号上富良野町保健福祉総合センターかみん</t>
    </r>
  </si>
  <si>
    <r>
      <rPr>
        <sz val="9"/>
        <color rgb="FF000000"/>
        <rFont val="ＭＳ ゴシック"/>
        <family val="3"/>
        <charset val="128"/>
      </rPr>
      <t xml:space="preserve">0167-45-5438
</t>
    </r>
  </si>
  <si>
    <r>
      <rPr>
        <sz val="9"/>
        <color rgb="FF000000"/>
        <rFont val="ＭＳ Ｐゴシック"/>
        <family val="3"/>
        <charset val="128"/>
      </rPr>
      <t>( 訪看10 )第     75 号</t>
    </r>
  </si>
  <si>
    <r>
      <rPr>
        <sz val="9"/>
        <color rgb="FF000000"/>
        <rFont val="ＭＳ Ｐゴシック"/>
        <family val="3"/>
        <charset val="128"/>
      </rPr>
      <t>令和 3年 6月 1日</t>
    </r>
  </si>
  <si>
    <t>491</t>
  </si>
  <si>
    <t>30,9005,3</t>
  </si>
  <si>
    <r>
      <rPr>
        <sz val="9"/>
        <color rgb="FF000000"/>
        <rFont val="ＭＳ ゴシック"/>
        <family val="3"/>
        <charset val="128"/>
      </rPr>
      <t>社会福祉法人　北海道社会事業協会
老健ふらの訪問看護ステーション</t>
    </r>
  </si>
  <si>
    <r>
      <rPr>
        <sz val="9"/>
        <color rgb="FF000000"/>
        <rFont val="ＭＳ ゴシック"/>
        <family val="3"/>
        <charset val="128"/>
      </rPr>
      <t>〒076－0057
富良野市住吉町１番２５号</t>
    </r>
  </si>
  <si>
    <r>
      <rPr>
        <sz val="9"/>
        <color rgb="FF000000"/>
        <rFont val="ＭＳ ゴシック"/>
        <family val="3"/>
        <charset val="128"/>
      </rPr>
      <t>0167-23-3933
(0167-23-3926)</t>
    </r>
  </si>
  <si>
    <r>
      <rPr>
        <sz val="9"/>
        <color rgb="FF000000"/>
        <rFont val="ＭＳ Ｐゴシック"/>
        <family val="3"/>
        <charset val="128"/>
      </rPr>
      <t>( 訪看10 )第    138 号
( 訪看23 )第    399 号
( 訪看25 )第    390 号</t>
    </r>
  </si>
  <si>
    <r>
      <rPr>
        <sz val="9"/>
        <color rgb="FF000000"/>
        <rFont val="ＭＳ Ｐゴシック"/>
        <family val="3"/>
        <charset val="128"/>
      </rPr>
      <t>平成25年 5月 1日
平成27年 8月 1日
平成25年 5月 1日</t>
    </r>
  </si>
  <si>
    <t>492</t>
  </si>
  <si>
    <t>31,9002,8</t>
  </si>
  <si>
    <r>
      <rPr>
        <sz val="9"/>
        <color rgb="FF000000"/>
        <rFont val="ＭＳ ゴシック"/>
        <family val="3"/>
        <charset val="128"/>
      </rPr>
      <t>一般社団法人　北海道総合在宅ケア事業団
一般社団法人北海道総合在宅ケア事業団当麻地域訪問看護ステーション</t>
    </r>
  </si>
  <si>
    <r>
      <rPr>
        <sz val="9"/>
        <color rgb="FF000000"/>
        <rFont val="ＭＳ ゴシック"/>
        <family val="3"/>
        <charset val="128"/>
      </rPr>
      <t>〒078－1306
上川郡当麻町六条西４丁目２番８号　当麻保健福祉センター</t>
    </r>
  </si>
  <si>
    <r>
      <rPr>
        <sz val="9"/>
        <color rgb="FF000000"/>
        <rFont val="ＭＳ ゴシック"/>
        <family val="3"/>
        <charset val="128"/>
      </rPr>
      <t xml:space="preserve">0166-58-8126
</t>
    </r>
  </si>
  <si>
    <r>
      <rPr>
        <sz val="9"/>
        <color rgb="FF000000"/>
        <rFont val="ＭＳ Ｐゴシック"/>
        <family val="3"/>
        <charset val="128"/>
      </rPr>
      <t>( 訪看10 )第     76 号
( 訪看23 )第    186 号
( 訪看25 )第    280 号
( 訪看26 )第     41 号
( 訪看27 )第    121 号
( 訪看32 )第     10 号</t>
    </r>
  </si>
  <si>
    <r>
      <rPr>
        <sz val="9"/>
        <color rgb="FF000000"/>
        <rFont val="ＭＳ Ｐゴシック"/>
        <family val="3"/>
        <charset val="128"/>
      </rPr>
      <t>令和 2年 8月 1日
平成20年 7月 1日
平成20年 7月 1日
令和 4年 8月 1日
平成30年 7月 1日
令和 4年 4月 1日</t>
    </r>
  </si>
  <si>
    <t>493</t>
  </si>
  <si>
    <t>31,9003,6</t>
  </si>
  <si>
    <r>
      <rPr>
        <sz val="9"/>
        <color rgb="FF000000"/>
        <rFont val="ＭＳ ゴシック"/>
        <family val="3"/>
        <charset val="128"/>
      </rPr>
      <t>一般社団法人北海道総合在宅ケア事業団
一般社団法人北海道総合在宅ケア事業団美瑛訪問看護ステーション</t>
    </r>
  </si>
  <si>
    <r>
      <rPr>
        <sz val="9"/>
        <color rgb="FF000000"/>
        <rFont val="ＭＳ ゴシック"/>
        <family val="3"/>
        <charset val="128"/>
      </rPr>
      <t>〒071－0202
上川郡美瑛町南町１丁目２番４３号美瑛町保健センター</t>
    </r>
  </si>
  <si>
    <r>
      <rPr>
        <sz val="9"/>
        <color rgb="FF000000"/>
        <rFont val="ＭＳ ゴシック"/>
        <family val="3"/>
        <charset val="128"/>
      </rPr>
      <t>0166-92-8831
(0166-92-8832)</t>
    </r>
  </si>
  <si>
    <r>
      <rPr>
        <sz val="9"/>
        <color rgb="FF000000"/>
        <rFont val="ＭＳ Ｐゴシック"/>
        <family val="3"/>
        <charset val="128"/>
      </rPr>
      <t>( 訪看10 )第     77 号</t>
    </r>
  </si>
  <si>
    <r>
      <rPr>
        <sz val="9"/>
        <color rgb="FF000000"/>
        <rFont val="ＭＳ Ｐゴシック"/>
        <family val="3"/>
        <charset val="128"/>
      </rPr>
      <t>令和 3年10月 1日</t>
    </r>
  </si>
  <si>
    <t>494</t>
  </si>
  <si>
    <t>31,9004,4</t>
  </si>
  <si>
    <r>
      <rPr>
        <sz val="9"/>
        <color rgb="FF000000"/>
        <rFont val="ＭＳ ゴシック"/>
        <family val="3"/>
        <charset val="128"/>
      </rPr>
      <t>株式会社　栄友
訪問看護ステーション　ゆう</t>
    </r>
  </si>
  <si>
    <r>
      <rPr>
        <sz val="9"/>
        <color rgb="FF000000"/>
        <rFont val="ＭＳ ゴシック"/>
        <family val="3"/>
        <charset val="128"/>
      </rPr>
      <t>〒071－1426
上川郡東川町北町４丁目９番２８号</t>
    </r>
  </si>
  <si>
    <r>
      <rPr>
        <sz val="9"/>
        <color rgb="FF000000"/>
        <rFont val="ＭＳ ゴシック"/>
        <family val="3"/>
        <charset val="128"/>
      </rPr>
      <t>0166-82-6702
(0166-82-6705)</t>
    </r>
  </si>
  <si>
    <r>
      <rPr>
        <sz val="9"/>
        <color rgb="FF000000"/>
        <rFont val="ＭＳ Ｐゴシック"/>
        <family val="3"/>
        <charset val="128"/>
      </rPr>
      <t>( 訪看23 )第    281 号
( 訪看25 )第    379 号</t>
    </r>
  </si>
  <si>
    <r>
      <rPr>
        <sz val="9"/>
        <color rgb="FF000000"/>
        <rFont val="ＭＳ Ｐゴシック"/>
        <family val="3"/>
        <charset val="128"/>
      </rPr>
      <t>平成24年12月 1日
平成24年12月 1日</t>
    </r>
  </si>
  <si>
    <t>495</t>
  </si>
  <si>
    <t>31,9005,1</t>
  </si>
  <si>
    <r>
      <rPr>
        <sz val="9"/>
        <color rgb="FF000000"/>
        <rFont val="ＭＳ ゴシック"/>
        <family val="3"/>
        <charset val="128"/>
      </rPr>
      <t>株式会社オレンジサポート
指定訪問看護事業所ひばり</t>
    </r>
  </si>
  <si>
    <r>
      <rPr>
        <sz val="9"/>
        <color rgb="FF000000"/>
        <rFont val="ＭＳ ゴシック"/>
        <family val="3"/>
        <charset val="128"/>
      </rPr>
      <t>〒071－1512
上川郡東神楽町北一条東２丁目１１番５号</t>
    </r>
  </si>
  <si>
    <r>
      <rPr>
        <sz val="9"/>
        <color rgb="FF000000"/>
        <rFont val="ＭＳ ゴシック"/>
        <family val="3"/>
        <charset val="128"/>
      </rPr>
      <t>0166-83-4965
(0166-83-4969)</t>
    </r>
  </si>
  <si>
    <r>
      <rPr>
        <sz val="9"/>
        <color rgb="FF000000"/>
        <rFont val="ＭＳ Ｐゴシック"/>
        <family val="3"/>
        <charset val="128"/>
      </rPr>
      <t>( 訪看23 )第    398 号
( 訪看25 )第    502 号</t>
    </r>
  </si>
  <si>
    <t>496</t>
  </si>
  <si>
    <t>31,9006,9</t>
  </si>
  <si>
    <r>
      <rPr>
        <sz val="9"/>
        <color rgb="FF000000"/>
        <rFont val="ＭＳ ゴシック"/>
        <family val="3"/>
        <charset val="128"/>
      </rPr>
      <t>医療法人回生会
花時計訪問看護ステーション</t>
    </r>
  </si>
  <si>
    <r>
      <rPr>
        <sz val="9"/>
        <color rgb="FF000000"/>
        <rFont val="ＭＳ ゴシック"/>
        <family val="3"/>
        <charset val="128"/>
      </rPr>
      <t>〒071－1523
上川郡東神楽町ひじり野南一条１０丁目１番６号</t>
    </r>
  </si>
  <si>
    <r>
      <rPr>
        <sz val="9"/>
        <color rgb="FF000000"/>
        <rFont val="ＭＳ ゴシック"/>
        <family val="3"/>
        <charset val="128"/>
      </rPr>
      <t>0166-83-6060
(0166-74-5032)</t>
    </r>
  </si>
  <si>
    <r>
      <rPr>
        <sz val="9"/>
        <color rgb="FF000000"/>
        <rFont val="ＭＳ Ｐゴシック"/>
        <family val="3"/>
        <charset val="128"/>
      </rPr>
      <t>( 訪看10 )第    229 号
( 訪看23 )第    418 号
( 訪看25 )第    517 号
( 訪看27 )第    235 号</t>
    </r>
  </si>
  <si>
    <r>
      <rPr>
        <sz val="9"/>
        <color rgb="FF000000"/>
        <rFont val="ＭＳ Ｐゴシック"/>
        <family val="3"/>
        <charset val="128"/>
      </rPr>
      <t>令和 4年 1月 1日
平成28年 2月 1日
平成28年 2月 1日
令和 4年 1月 1日</t>
    </r>
  </si>
  <si>
    <t>497</t>
  </si>
  <si>
    <t>31,9008,5</t>
  </si>
  <si>
    <r>
      <rPr>
        <sz val="9"/>
        <color rgb="FF000000"/>
        <rFont val="ＭＳ ゴシック"/>
        <family val="3"/>
        <charset val="128"/>
      </rPr>
      <t>合同会社　シャルール
訪問看護ステーション　オリーブ</t>
    </r>
  </si>
  <si>
    <r>
      <rPr>
        <sz val="9"/>
        <color rgb="FF000000"/>
        <rFont val="ＭＳ ゴシック"/>
        <family val="3"/>
        <charset val="128"/>
      </rPr>
      <t>〒071－1232
上川郡鷹栖町北野西二条１丁目６－５</t>
    </r>
  </si>
  <si>
    <r>
      <rPr>
        <sz val="9"/>
        <color rgb="FF000000"/>
        <rFont val="ＭＳ ゴシック"/>
        <family val="3"/>
        <charset val="128"/>
      </rPr>
      <t>0166-73-5668
(0166-73-6099)</t>
    </r>
  </si>
  <si>
    <r>
      <rPr>
        <sz val="9"/>
        <color rgb="FF000000"/>
        <rFont val="ＭＳ Ｐゴシック"/>
        <family val="3"/>
        <charset val="128"/>
      </rPr>
      <t>( 訪看10 )第    384 号
( 訪看23 )第    594 号
( 訪看25 )第    668 号
( 訪看27 )第    162 号
( 訪看28 )第     92 号</t>
    </r>
  </si>
  <si>
    <r>
      <rPr>
        <sz val="9"/>
        <color rgb="FF000000"/>
        <rFont val="ＭＳ Ｐゴシック"/>
        <family val="3"/>
        <charset val="128"/>
      </rPr>
      <t>平成31年 3月 1日
平成31年 3月 1日
平成31年 3月 1日
平成31年 3月 1日
平成31年 3月 1日</t>
    </r>
  </si>
  <si>
    <t>498</t>
  </si>
  <si>
    <t>32,9001,8</t>
  </si>
  <si>
    <r>
      <rPr>
        <sz val="9"/>
        <color rgb="FF000000"/>
        <rFont val="ＭＳ ゴシック"/>
        <family val="3"/>
        <charset val="128"/>
      </rPr>
      <t>一般社団法人　北海道総合在宅ケア事業団
一般社団法人北海道総合在宅ケア事業団名寄訪問看護ステーション</t>
    </r>
  </si>
  <si>
    <r>
      <rPr>
        <sz val="9"/>
        <color rgb="FF000000"/>
        <rFont val="ＭＳ ゴシック"/>
        <family val="3"/>
        <charset val="128"/>
      </rPr>
      <t>〒096－0017
名寄市西七条南８丁目１番地名寄市立総合病院　新館３階</t>
    </r>
  </si>
  <si>
    <r>
      <rPr>
        <sz val="9"/>
        <color rgb="FF000000"/>
        <rFont val="ＭＳ ゴシック"/>
        <family val="3"/>
        <charset val="128"/>
      </rPr>
      <t xml:space="preserve">01654-2-0588
</t>
    </r>
  </si>
  <si>
    <r>
      <rPr>
        <sz val="9"/>
        <color rgb="FF000000"/>
        <rFont val="ＭＳ Ｐゴシック"/>
        <family val="3"/>
        <charset val="128"/>
      </rPr>
      <t>( 訪看10 )第     78 号</t>
    </r>
  </si>
  <si>
    <r>
      <rPr>
        <sz val="9"/>
        <color rgb="FF000000"/>
        <rFont val="ＭＳ Ｐゴシック"/>
        <family val="3"/>
        <charset val="128"/>
      </rPr>
      <t>平成24年 4月 1日</t>
    </r>
  </si>
  <si>
    <t>499</t>
  </si>
  <si>
    <t>32,9004,2</t>
  </si>
  <si>
    <r>
      <rPr>
        <sz val="9"/>
        <color rgb="FF000000"/>
        <rFont val="ＭＳ ゴシック"/>
        <family val="3"/>
        <charset val="128"/>
      </rPr>
      <t>特定非営利活動法人　介護サービスのぽぽん
訪問看護ステーションのぽぽん</t>
    </r>
  </si>
  <si>
    <r>
      <rPr>
        <sz val="9"/>
        <color rgb="FF000000"/>
        <rFont val="ＭＳ ゴシック"/>
        <family val="3"/>
        <charset val="128"/>
      </rPr>
      <t>〒095－0016
士別市東六条６丁目６０番地９</t>
    </r>
  </si>
  <si>
    <r>
      <rPr>
        <sz val="9"/>
        <color rgb="FF000000"/>
        <rFont val="ＭＳ ゴシック"/>
        <family val="3"/>
        <charset val="128"/>
      </rPr>
      <t>0165-29-6202
(0165-29-6202)</t>
    </r>
  </si>
  <si>
    <r>
      <rPr>
        <sz val="9"/>
        <color rgb="FF000000"/>
        <rFont val="ＭＳ Ｐゴシック"/>
        <family val="3"/>
        <charset val="128"/>
      </rPr>
      <t>( 訪看23 )第    184 号
( 訪看25 )第    210 号</t>
    </r>
  </si>
  <si>
    <r>
      <rPr>
        <sz val="9"/>
        <color rgb="FF000000"/>
        <rFont val="ＭＳ Ｐゴシック"/>
        <family val="3"/>
        <charset val="128"/>
      </rPr>
      <t>平成20年 6月 1日
平成18年 3月 1日</t>
    </r>
  </si>
  <si>
    <t>500</t>
  </si>
  <si>
    <t>32,9005,9</t>
  </si>
  <si>
    <r>
      <rPr>
        <sz val="9"/>
        <color rgb="FF000000"/>
        <rFont val="ＭＳ ゴシック"/>
        <family val="3"/>
        <charset val="128"/>
      </rPr>
      <t>士別市
士別市立病院訪問看護ステーションあゆみ</t>
    </r>
  </si>
  <si>
    <r>
      <rPr>
        <sz val="9"/>
        <color rgb="FF000000"/>
        <rFont val="ＭＳ ゴシック"/>
        <family val="3"/>
        <charset val="128"/>
      </rPr>
      <t>〒095－0048
士別市東十一条５丁目３０２９番地１士別市立病院　３階</t>
    </r>
  </si>
  <si>
    <r>
      <rPr>
        <sz val="9"/>
        <color rgb="FF000000"/>
        <rFont val="ＭＳ ゴシック"/>
        <family val="3"/>
        <charset val="128"/>
      </rPr>
      <t>0165-23-2166
(0165-22-1827)</t>
    </r>
  </si>
  <si>
    <r>
      <rPr>
        <sz val="9"/>
        <color rgb="FF000000"/>
        <rFont val="ＭＳ Ｐゴシック"/>
        <family val="3"/>
        <charset val="128"/>
      </rPr>
      <t>( 訪看10 )第    280 号
( 訪看23 )第    672 号
( 訪看25 )第    744 号</t>
    </r>
  </si>
  <si>
    <r>
      <rPr>
        <sz val="9"/>
        <color rgb="FF000000"/>
        <rFont val="ＭＳ Ｐゴシック"/>
        <family val="3"/>
        <charset val="128"/>
      </rPr>
      <t>令和 2年 4月 1日
令和 2年 4月 1日
令和 2年 4月 1日</t>
    </r>
  </si>
  <si>
    <t>501</t>
  </si>
  <si>
    <t>32,9006,7</t>
  </si>
  <si>
    <r>
      <rPr>
        <sz val="9"/>
        <color rgb="FF000000"/>
        <rFont val="ＭＳ ゴシック"/>
        <family val="3"/>
        <charset val="128"/>
      </rPr>
      <t>医療法人　臨生会
訪問看護ステーション　フィオーレ</t>
    </r>
  </si>
  <si>
    <r>
      <rPr>
        <sz val="9"/>
        <color rgb="FF000000"/>
        <rFont val="ＭＳ ゴシック"/>
        <family val="3"/>
        <charset val="128"/>
      </rPr>
      <t>〒096－0063
名寄市緑丘１１番地－２３</t>
    </r>
  </si>
  <si>
    <r>
      <rPr>
        <sz val="9"/>
        <color rgb="FF000000"/>
        <rFont val="ＭＳ ゴシック"/>
        <family val="3"/>
        <charset val="128"/>
      </rPr>
      <t>01654-8-8817
(01654-8-8535)</t>
    </r>
  </si>
  <si>
    <r>
      <rPr>
        <sz val="9"/>
        <color rgb="FF000000"/>
        <rFont val="ＭＳ Ｐゴシック"/>
        <family val="3"/>
        <charset val="128"/>
      </rPr>
      <t>( 訪看10 )第    308 号
( 訪看23 )第    546 号
( 訪看25 )第    631 号
( 訪看27 )第    102 号</t>
    </r>
  </si>
  <si>
    <r>
      <rPr>
        <sz val="9"/>
        <color rgb="FF000000"/>
        <rFont val="ＭＳ Ｐゴシック"/>
        <family val="3"/>
        <charset val="128"/>
      </rPr>
      <t>平成30年 7月 1日
平成30年 7月 1日
平成30年 7月 1日
平成30年 7月 1日</t>
    </r>
  </si>
  <si>
    <t>502</t>
  </si>
  <si>
    <t>35,9001,1</t>
  </si>
  <si>
    <r>
      <rPr>
        <sz val="9"/>
        <color rgb="FF000000"/>
        <rFont val="ＭＳ ゴシック"/>
        <family val="3"/>
        <charset val="128"/>
      </rPr>
      <t>社会医療法人　母恋
訪問看護ステーション母恋</t>
    </r>
  </si>
  <si>
    <r>
      <rPr>
        <sz val="9"/>
        <color rgb="FF000000"/>
        <rFont val="ＭＳ ゴシック"/>
        <family val="3"/>
        <charset val="128"/>
      </rPr>
      <t>〒051－0005
室蘭市新富町１丁目５番１３号</t>
    </r>
  </si>
  <si>
    <r>
      <rPr>
        <sz val="9"/>
        <color rgb="FF000000"/>
        <rFont val="ＭＳ ゴシック"/>
        <family val="3"/>
        <charset val="128"/>
      </rPr>
      <t xml:space="preserve">0143-22-1140
</t>
    </r>
  </si>
  <si>
    <r>
      <rPr>
        <sz val="9"/>
        <color rgb="FF000000"/>
        <rFont val="ＭＳ Ｐゴシック"/>
        <family val="3"/>
        <charset val="128"/>
      </rPr>
      <t>( 訪看10 )第    517 号
( 訪看23 )第    168 号
( 訪看25 )第     58 号
( 訪看27 )第    246 号
( 訪看28 )第    156 号
( 訪看29 )第     17 号</t>
    </r>
  </si>
  <si>
    <r>
      <rPr>
        <sz val="9"/>
        <color rgb="FF000000"/>
        <rFont val="ＭＳ Ｐゴシック"/>
        <family val="3"/>
        <charset val="128"/>
      </rPr>
      <t>令和 4年 4月 1日
平成20年 4月 1日
平成10年 5月 1日
令和 4年 4月 1日
令和 4年 4月 1日
令和 4年 4月 1日</t>
    </r>
  </si>
  <si>
    <t>503</t>
  </si>
  <si>
    <t>35,9004,5</t>
  </si>
  <si>
    <r>
      <rPr>
        <sz val="9"/>
        <color rgb="FF000000"/>
        <rFont val="ＭＳ ゴシック"/>
        <family val="3"/>
        <charset val="128"/>
      </rPr>
      <t>一般社団法人　北海道総合在宅ケア事業団
一般社団法人北海道総合在宅ケア事業団登別訪問看護ステーション</t>
    </r>
  </si>
  <si>
    <r>
      <rPr>
        <sz val="9"/>
        <color rgb="FF000000"/>
        <rFont val="ＭＳ ゴシック"/>
        <family val="3"/>
        <charset val="128"/>
      </rPr>
      <t>〒059－0016
登別市片倉町６丁目９番地１　登別総合福祉センターしんた２１内</t>
    </r>
  </si>
  <si>
    <r>
      <rPr>
        <sz val="9"/>
        <color rgb="FF000000"/>
        <rFont val="ＭＳ ゴシック"/>
        <family val="3"/>
        <charset val="128"/>
      </rPr>
      <t xml:space="preserve">0143-88-2221
</t>
    </r>
  </si>
  <si>
    <r>
      <rPr>
        <sz val="9"/>
        <color rgb="FF000000"/>
        <rFont val="ＭＳ Ｐゴシック"/>
        <family val="3"/>
        <charset val="128"/>
      </rPr>
      <t>( 訪看10 )第     80 号
( 訪看23 )第    138 号
( 訪看25 )第    149 号
( 訪看27 )第    124 号</t>
    </r>
  </si>
  <si>
    <r>
      <rPr>
        <sz val="9"/>
        <color rgb="FF000000"/>
        <rFont val="ＭＳ Ｐゴシック"/>
        <family val="3"/>
        <charset val="128"/>
      </rPr>
      <t>令和 3年 7月 1日
平成20年 4月 1日
平成13年11月 1日
平成30年 7月 1日</t>
    </r>
  </si>
  <si>
    <t>504</t>
  </si>
  <si>
    <t>35,9007,8</t>
  </si>
  <si>
    <r>
      <rPr>
        <sz val="9"/>
        <color rgb="FF000000"/>
        <rFont val="ＭＳ ゴシック"/>
        <family val="3"/>
        <charset val="128"/>
      </rPr>
      <t>医療法人社団　千寿会
指定訪問看護ステーションあおい（愛桜）</t>
    </r>
  </si>
  <si>
    <r>
      <rPr>
        <sz val="9"/>
        <color rgb="FF000000"/>
        <rFont val="ＭＳ ゴシック"/>
        <family val="3"/>
        <charset val="128"/>
      </rPr>
      <t>〒059－0464
登別市登別東町３丁目１－２</t>
    </r>
  </si>
  <si>
    <r>
      <rPr>
        <sz val="9"/>
        <color rgb="FF000000"/>
        <rFont val="ＭＳ ゴシック"/>
        <family val="3"/>
        <charset val="128"/>
      </rPr>
      <t>0143-83-0411
(0143-83-0811)</t>
    </r>
  </si>
  <si>
    <r>
      <rPr>
        <sz val="9"/>
        <color rgb="FF000000"/>
        <rFont val="ＭＳ Ｐゴシック"/>
        <family val="3"/>
        <charset val="128"/>
      </rPr>
      <t>( 訪看10 )第     20 号</t>
    </r>
  </si>
  <si>
    <r>
      <rPr>
        <sz val="9"/>
        <color rgb="FF000000"/>
        <rFont val="ＭＳ Ｐゴシック"/>
        <family val="3"/>
        <charset val="128"/>
      </rPr>
      <t>令和 3年 3月 1日</t>
    </r>
  </si>
  <si>
    <t>505</t>
  </si>
  <si>
    <t>35,9011,0</t>
  </si>
  <si>
    <r>
      <rPr>
        <sz val="9"/>
        <color rgb="FF000000"/>
        <rFont val="ＭＳ ゴシック"/>
        <family val="3"/>
        <charset val="128"/>
      </rPr>
      <t>有限会社Ｋ＆Ｋ・トータルケア
訪問看護ステーションＫ＆Ｋ</t>
    </r>
  </si>
  <si>
    <r>
      <rPr>
        <sz val="9"/>
        <color rgb="FF000000"/>
        <rFont val="ＭＳ ゴシック"/>
        <family val="3"/>
        <charset val="128"/>
      </rPr>
      <t>〒051－0004
室蘭市母恋北町２丁目３番１８号２０２号室</t>
    </r>
  </si>
  <si>
    <r>
      <rPr>
        <sz val="9"/>
        <color rgb="FF000000"/>
        <rFont val="ＭＳ ゴシック"/>
        <family val="3"/>
        <charset val="128"/>
      </rPr>
      <t>0143-24-5522
(0143-24-5522)</t>
    </r>
  </si>
  <si>
    <r>
      <rPr>
        <sz val="9"/>
        <color rgb="FF000000"/>
        <rFont val="ＭＳ Ｐゴシック"/>
        <family val="3"/>
        <charset val="128"/>
      </rPr>
      <t>( 訪看23 )第    318 号
( 訪看25 )第    417 号</t>
    </r>
  </si>
  <si>
    <t>506</t>
  </si>
  <si>
    <t>35,9015,1</t>
  </si>
  <si>
    <r>
      <rPr>
        <sz val="9"/>
        <color rgb="FF000000"/>
        <rFont val="ＭＳ ゴシック"/>
        <family val="3"/>
        <charset val="128"/>
      </rPr>
      <t>ＮＰＯ法人訪問看護ステーションぱれっと
ＮＰＯ法人訪問看護ステーションぱれっと</t>
    </r>
  </si>
  <si>
    <r>
      <rPr>
        <sz val="9"/>
        <color rgb="FF000000"/>
        <rFont val="ＭＳ ゴシック"/>
        <family val="3"/>
        <charset val="128"/>
      </rPr>
      <t>〒059－0026
登別市若山町４丁目４０－５メープル・ペット　ワン１０１号室</t>
    </r>
  </si>
  <si>
    <r>
      <rPr>
        <sz val="9"/>
        <color rgb="FF000000"/>
        <rFont val="ＭＳ ゴシック"/>
        <family val="3"/>
        <charset val="128"/>
      </rPr>
      <t>0143-83-6352
(0143-83-7083)</t>
    </r>
  </si>
  <si>
    <r>
      <rPr>
        <sz val="9"/>
        <color rgb="FF000000"/>
        <rFont val="ＭＳ Ｐゴシック"/>
        <family val="3"/>
        <charset val="128"/>
      </rPr>
      <t>( 訪看10 )第    154 号
( 訪看23 )第    314 号
( 訪看25 )第    414 号</t>
    </r>
  </si>
  <si>
    <r>
      <rPr>
        <sz val="9"/>
        <color rgb="FF000000"/>
        <rFont val="ＭＳ Ｐゴシック"/>
        <family val="3"/>
        <charset val="128"/>
      </rPr>
      <t>平成26年 6月 1日
平成26年 2月 3日
平成26年 2月 3日</t>
    </r>
  </si>
  <si>
    <t>507</t>
  </si>
  <si>
    <t>35,9016,9</t>
  </si>
  <si>
    <r>
      <rPr>
        <sz val="9"/>
        <color rgb="FF000000"/>
        <rFont val="ＭＳ ゴシック"/>
        <family val="3"/>
        <charset val="128"/>
      </rPr>
      <t>合同会社バオバブ
合同会社バオバブ　訪問看護ステーション　ナチュリア</t>
    </r>
  </si>
  <si>
    <r>
      <rPr>
        <sz val="9"/>
        <color rgb="FF000000"/>
        <rFont val="ＭＳ ゴシック"/>
        <family val="3"/>
        <charset val="128"/>
      </rPr>
      <t>〒059－0035
登別市若草町３丁目１－２</t>
    </r>
  </si>
  <si>
    <r>
      <rPr>
        <sz val="9"/>
        <color rgb="FF000000"/>
        <rFont val="ＭＳ ゴシック"/>
        <family val="3"/>
        <charset val="128"/>
      </rPr>
      <t>0143-84-8131
(0143-84-1731)</t>
    </r>
  </si>
  <si>
    <r>
      <rPr>
        <sz val="9"/>
        <color rgb="FF000000"/>
        <rFont val="ＭＳ Ｐゴシック"/>
        <family val="3"/>
        <charset val="128"/>
      </rPr>
      <t>( 訪看23 )第    375 号
( 訪看25 )第    475 号</t>
    </r>
  </si>
  <si>
    <r>
      <rPr>
        <sz val="9"/>
        <color rgb="FF000000"/>
        <rFont val="ＭＳ Ｐゴシック"/>
        <family val="3"/>
        <charset val="128"/>
      </rPr>
      <t>平成27年 3月 1日
平成27年 3月 1日</t>
    </r>
  </si>
  <si>
    <t>508</t>
  </si>
  <si>
    <t>35,9017,7</t>
  </si>
  <si>
    <r>
      <rPr>
        <sz val="9"/>
        <color rgb="FF000000"/>
        <rFont val="ＭＳ ゴシック"/>
        <family val="3"/>
        <charset val="128"/>
      </rPr>
      <t>独立行政法人地域医療機能推進機構
独立行政法人地域医療機能推進機構登別病院附属訪問看護ステーション</t>
    </r>
  </si>
  <si>
    <r>
      <rPr>
        <sz val="9"/>
        <color rgb="FF000000"/>
        <rFont val="ＭＳ ゴシック"/>
        <family val="3"/>
        <charset val="128"/>
      </rPr>
      <t>〒059－0464
登別市登別東町３丁目１０番地２２</t>
    </r>
  </si>
  <si>
    <r>
      <rPr>
        <sz val="9"/>
        <color rgb="FF000000"/>
        <rFont val="ＭＳ ゴシック"/>
        <family val="3"/>
        <charset val="128"/>
      </rPr>
      <t>0143-84-2165
(0143-84-3206)</t>
    </r>
  </si>
  <si>
    <r>
      <rPr>
        <sz val="9"/>
        <color rgb="FF000000"/>
        <rFont val="ＭＳ Ｐゴシック"/>
        <family val="3"/>
        <charset val="128"/>
      </rPr>
      <t>( 訪看10 )第    248 号
( 訪看23 )第    395 号
( 訪看25 )第    494 号
( 訪看27 )第     65 号</t>
    </r>
  </si>
  <si>
    <r>
      <rPr>
        <sz val="9"/>
        <color rgb="FF000000"/>
        <rFont val="ＭＳ Ｐゴシック"/>
        <family val="3"/>
        <charset val="128"/>
      </rPr>
      <t>平成28年10月 1日
平成27年 6月 1日
平成27年 6月 1日
平成28年10月 1日</t>
    </r>
  </si>
  <si>
    <t>509</t>
  </si>
  <si>
    <t>35,9018,5</t>
  </si>
  <si>
    <r>
      <rPr>
        <sz val="9"/>
        <color rgb="FF000000"/>
        <rFont val="ＭＳ ゴシック"/>
        <family val="3"/>
        <charset val="128"/>
      </rPr>
      <t>株式会社　きずな
訪問看護ステーションきずな</t>
    </r>
  </si>
  <si>
    <r>
      <rPr>
        <sz val="9"/>
        <color rgb="FF000000"/>
        <rFont val="ＭＳ ゴシック"/>
        <family val="3"/>
        <charset val="128"/>
      </rPr>
      <t>〒059－0036
登別市美園町３丁目２８番地２</t>
    </r>
  </si>
  <si>
    <r>
      <rPr>
        <sz val="9"/>
        <color rgb="FF000000"/>
        <rFont val="ＭＳ ゴシック"/>
        <family val="3"/>
        <charset val="128"/>
      </rPr>
      <t>0143-83-7577
(0143-83-7577)</t>
    </r>
  </si>
  <si>
    <r>
      <rPr>
        <sz val="9"/>
        <color rgb="FF000000"/>
        <rFont val="ＭＳ Ｐゴシック"/>
        <family val="3"/>
        <charset val="128"/>
      </rPr>
      <t>( 訪看10 )第    210 号
( 訪看23 )第    449 号
( 訪看25 )第    498 号</t>
    </r>
  </si>
  <si>
    <r>
      <rPr>
        <sz val="9"/>
        <color rgb="FF000000"/>
        <rFont val="ＭＳ Ｐゴシック"/>
        <family val="3"/>
        <charset val="128"/>
      </rPr>
      <t>令和 3年 6月 1日
令和 3年 6月 1日
令和 3年 6月 1日</t>
    </r>
  </si>
  <si>
    <t>510</t>
  </si>
  <si>
    <t>35,9020,1</t>
  </si>
  <si>
    <r>
      <rPr>
        <sz val="9"/>
        <color rgb="FF000000"/>
        <rFont val="ＭＳ ゴシック"/>
        <family val="3"/>
        <charset val="128"/>
      </rPr>
      <t>社会福祉法人　勤医協福祉会
勤医協むろらん訪問看護ステーション</t>
    </r>
  </si>
  <si>
    <r>
      <rPr>
        <sz val="9"/>
        <color rgb="FF000000"/>
        <rFont val="ＭＳ ゴシック"/>
        <family val="3"/>
        <charset val="128"/>
      </rPr>
      <t>〒050－0085
室蘭市輪西町二丁目３番１７号</t>
    </r>
  </si>
  <si>
    <r>
      <rPr>
        <sz val="9"/>
        <color rgb="FF000000"/>
        <rFont val="ＭＳ ゴシック"/>
        <family val="3"/>
        <charset val="128"/>
      </rPr>
      <t>0143-45-6737
(0143-41-6678)</t>
    </r>
  </si>
  <si>
    <r>
      <rPr>
        <sz val="9"/>
        <color rgb="FF000000"/>
        <rFont val="ＭＳ Ｐゴシック"/>
        <family val="3"/>
        <charset val="128"/>
      </rPr>
      <t>( 訪看23 )第    633 号
( 訪看25 )第    707 号</t>
    </r>
  </si>
  <si>
    <r>
      <rPr>
        <sz val="9"/>
        <color rgb="FF000000"/>
        <rFont val="ＭＳ Ｐゴシック"/>
        <family val="3"/>
        <charset val="128"/>
      </rPr>
      <t>令和元年11月 1日
令和元年11月 1日</t>
    </r>
  </si>
  <si>
    <t>511</t>
  </si>
  <si>
    <t>35,9021,9</t>
  </si>
  <si>
    <r>
      <rPr>
        <sz val="9"/>
        <color rgb="FF000000"/>
        <rFont val="ＭＳ ゴシック"/>
        <family val="3"/>
        <charset val="128"/>
      </rPr>
      <t>ＳＯＭＰＯケア株式会社
ＳＯＭＰＯケア室蘭寿訪問看護</t>
    </r>
  </si>
  <si>
    <r>
      <rPr>
        <sz val="9"/>
        <color rgb="FF000000"/>
        <rFont val="ＭＳ ゴシック"/>
        <family val="3"/>
        <charset val="128"/>
      </rPr>
      <t>〒050－0074
室蘭市中島町３丁目４０－１１</t>
    </r>
  </si>
  <si>
    <r>
      <rPr>
        <sz val="9"/>
        <color rgb="FF000000"/>
        <rFont val="ＭＳ ゴシック"/>
        <family val="3"/>
        <charset val="128"/>
      </rPr>
      <t>0143-41-1022
(0143-47-8255)</t>
    </r>
  </si>
  <si>
    <r>
      <rPr>
        <sz val="9"/>
        <color rgb="FF000000"/>
        <rFont val="ＭＳ Ｐゴシック"/>
        <family val="3"/>
        <charset val="128"/>
      </rPr>
      <t>( 訪看23 )第    832 号
( 訪看25 )第    906 号</t>
    </r>
  </si>
  <si>
    <t>512</t>
  </si>
  <si>
    <t>35,9402,1</t>
  </si>
  <si>
    <r>
      <rPr>
        <sz val="9"/>
        <color rgb="FF000000"/>
        <rFont val="ＭＳ ゴシック"/>
        <family val="3"/>
        <charset val="128"/>
      </rPr>
      <t>社会医療法人　母恋
看護小規模多機能型居宅介護　つむぎ</t>
    </r>
  </si>
  <si>
    <r>
      <rPr>
        <sz val="9"/>
        <color rgb="FF000000"/>
        <rFont val="ＭＳ ゴシック"/>
        <family val="3"/>
        <charset val="128"/>
      </rPr>
      <t>〒050－0083
室蘭市東町５丁目３番５号東室蘭サテライトクリニック３階</t>
    </r>
  </si>
  <si>
    <r>
      <rPr>
        <sz val="9"/>
        <color rgb="FF000000"/>
        <rFont val="ＭＳ ゴシック"/>
        <family val="3"/>
        <charset val="128"/>
      </rPr>
      <t>0143-84-5205
(0143-84-5206)</t>
    </r>
  </si>
  <si>
    <r>
      <rPr>
        <sz val="9"/>
        <color rgb="FF000000"/>
        <rFont val="ＭＳ Ｐゴシック"/>
        <family val="3"/>
        <charset val="128"/>
      </rPr>
      <t>( 訪看23 )第    802 号
( 訪看25 )第    876 号</t>
    </r>
  </si>
  <si>
    <t>513</t>
  </si>
  <si>
    <t>36,9002,7</t>
  </si>
  <si>
    <r>
      <rPr>
        <sz val="9"/>
        <color rgb="FF000000"/>
        <rFont val="ＭＳ ゴシック"/>
        <family val="3"/>
        <charset val="128"/>
      </rPr>
      <t>一般社団法人　北海道総合在宅ケア事業団
一般社団法人北海道総合在宅ケア事業団苫小牧地域訪問看護ステーション</t>
    </r>
  </si>
  <si>
    <r>
      <rPr>
        <sz val="9"/>
        <color rgb="FF000000"/>
        <rFont val="ＭＳ ゴシック"/>
        <family val="3"/>
        <charset val="128"/>
      </rPr>
      <t>〒053－0018
苫小牧市旭町２丁目４番２０号一般社団法人苫小牧市医師会２階</t>
    </r>
  </si>
  <si>
    <r>
      <rPr>
        <sz val="9"/>
        <color rgb="FF000000"/>
        <rFont val="ＭＳ ゴシック"/>
        <family val="3"/>
        <charset val="128"/>
      </rPr>
      <t xml:space="preserve">0144-37-3511
</t>
    </r>
  </si>
  <si>
    <r>
      <rPr>
        <sz val="9"/>
        <color rgb="FF000000"/>
        <rFont val="ＭＳ Ｐゴシック"/>
        <family val="3"/>
        <charset val="128"/>
      </rPr>
      <t>( 訪看10 )第    263 号
( 訪看23 )第    132 号
( 訪看25 )第    163 号
( 訪看27 )第    125 号</t>
    </r>
  </si>
  <si>
    <r>
      <rPr>
        <sz val="9"/>
        <color rgb="FF000000"/>
        <rFont val="ＭＳ Ｐゴシック"/>
        <family val="3"/>
        <charset val="128"/>
      </rPr>
      <t>令和 3年 7月 1日
平成20年 4月 1日
平成16年 2月 1日
平成30年 7月 1日</t>
    </r>
  </si>
  <si>
    <t>514</t>
  </si>
  <si>
    <t>36,9004,3</t>
  </si>
  <si>
    <r>
      <rPr>
        <sz val="9"/>
        <color rgb="FF000000"/>
        <rFont val="ＭＳ ゴシック"/>
        <family val="3"/>
        <charset val="128"/>
      </rPr>
      <t>一般社団法人　北海道総合在宅ケア事業団
一般社団法人北海道総合在宅ケア事業団しらおい訪問看護ステーション</t>
    </r>
  </si>
  <si>
    <r>
      <rPr>
        <sz val="9"/>
        <color rgb="FF000000"/>
        <rFont val="ＭＳ ゴシック"/>
        <family val="3"/>
        <charset val="128"/>
      </rPr>
      <t>〒059－0904
白老郡白老町東町４丁目６番７号　白老町総合福祉センターいきいき４．６内</t>
    </r>
  </si>
  <si>
    <r>
      <rPr>
        <sz val="9"/>
        <color rgb="FF000000"/>
        <rFont val="ＭＳ ゴシック"/>
        <family val="3"/>
        <charset val="128"/>
      </rPr>
      <t xml:space="preserve">0144-82-3128
</t>
    </r>
  </si>
  <si>
    <r>
      <rPr>
        <sz val="9"/>
        <color rgb="FF000000"/>
        <rFont val="ＭＳ Ｐゴシック"/>
        <family val="3"/>
        <charset val="128"/>
      </rPr>
      <t>( 訪看10 )第     81 号
( 訪看23 )第    135 号
( 訪看25 )第     36 号
( 訪看27 )第    126 号</t>
    </r>
  </si>
  <si>
    <r>
      <rPr>
        <sz val="9"/>
        <color rgb="FF000000"/>
        <rFont val="ＭＳ Ｐゴシック"/>
        <family val="3"/>
        <charset val="128"/>
      </rPr>
      <t>令和 2年10月 1日
平成20年 4月 1日
平成10年 5月 1日
平成30年 7月 1日</t>
    </r>
  </si>
  <si>
    <t>515</t>
  </si>
  <si>
    <t>36,9010,0</t>
  </si>
  <si>
    <r>
      <rPr>
        <sz val="9"/>
        <color rgb="FF000000"/>
        <rFont val="ＭＳ ゴシック"/>
        <family val="3"/>
        <charset val="128"/>
      </rPr>
      <t>株式会社健康会
訪問看護ステーションしらかば</t>
    </r>
  </si>
  <si>
    <r>
      <rPr>
        <sz val="9"/>
        <color rgb="FF000000"/>
        <rFont val="ＭＳ ゴシック"/>
        <family val="3"/>
        <charset val="128"/>
      </rPr>
      <t>〒053－0821
苫小牧市しらかば町２丁目１番２３号糸井駅前オフィス２階</t>
    </r>
  </si>
  <si>
    <r>
      <rPr>
        <sz val="9"/>
        <color rgb="FF000000"/>
        <rFont val="ＭＳ ゴシック"/>
        <family val="3"/>
        <charset val="128"/>
      </rPr>
      <t>0144-61-6006
(0144-61-6007)</t>
    </r>
  </si>
  <si>
    <r>
      <rPr>
        <sz val="9"/>
        <color rgb="FF000000"/>
        <rFont val="ＭＳ Ｐゴシック"/>
        <family val="3"/>
        <charset val="128"/>
      </rPr>
      <t>( 訪看10 )第    451 号
( 訪看23 )第     88 号
( 訪看25 )第    206 号</t>
    </r>
  </si>
  <si>
    <r>
      <rPr>
        <sz val="9"/>
        <color rgb="FF000000"/>
        <rFont val="ＭＳ Ｐゴシック"/>
        <family val="3"/>
        <charset val="128"/>
      </rPr>
      <t>令和 2年12月 1日
平成20年 4月 1日
平成18年 2月 1日</t>
    </r>
  </si>
  <si>
    <t>516</t>
  </si>
  <si>
    <t>36,9016,7</t>
  </si>
  <si>
    <r>
      <rPr>
        <sz val="9"/>
        <color rgb="FF000000"/>
        <rFont val="ＭＳ ゴシック"/>
        <family val="3"/>
        <charset val="128"/>
      </rPr>
      <t>社会医療法人こぶし
訪問看護ステーション　こころっくる</t>
    </r>
  </si>
  <si>
    <r>
      <rPr>
        <sz val="9"/>
        <color rgb="FF000000"/>
        <rFont val="ＭＳ ゴシック"/>
        <family val="3"/>
        <charset val="128"/>
      </rPr>
      <t>〒053－0053
苫小牧市柳町４丁目１２番２０号</t>
    </r>
  </si>
  <si>
    <r>
      <rPr>
        <sz val="9"/>
        <color rgb="FF000000"/>
        <rFont val="ＭＳ ゴシック"/>
        <family val="3"/>
        <charset val="128"/>
      </rPr>
      <t xml:space="preserve">0144-57-9797
</t>
    </r>
  </si>
  <si>
    <r>
      <rPr>
        <sz val="9"/>
        <color rgb="FF000000"/>
        <rFont val="ＭＳ Ｐゴシック"/>
        <family val="3"/>
        <charset val="128"/>
      </rPr>
      <t>( 訪看10 )第    157 号
( 訪看23 )第    339 号
( 訪看27 )第     15 号
( 訪看28 )第     13 号</t>
    </r>
  </si>
  <si>
    <r>
      <rPr>
        <sz val="9"/>
        <color rgb="FF000000"/>
        <rFont val="ＭＳ Ｐゴシック"/>
        <family val="3"/>
        <charset val="128"/>
      </rPr>
      <t>令和 3年12月 1日
令和 2年 2月 1日
平成26年 7月 1日
平成26年 7月 1日</t>
    </r>
  </si>
  <si>
    <t>517</t>
  </si>
  <si>
    <t>36,9017,5</t>
  </si>
  <si>
    <r>
      <rPr>
        <sz val="9"/>
        <color rgb="FF000000"/>
        <rFont val="ＭＳ ゴシック"/>
        <family val="3"/>
        <charset val="128"/>
      </rPr>
      <t>医療法人社団玄洋会
訪問看護ステーション「ひまわり」</t>
    </r>
  </si>
  <si>
    <r>
      <rPr>
        <sz val="9"/>
        <color rgb="FF000000"/>
        <rFont val="ＭＳ ゴシック"/>
        <family val="3"/>
        <charset val="128"/>
      </rPr>
      <t>〒053－0021
苫小牧市若草町５丁目１０番１号</t>
    </r>
  </si>
  <si>
    <r>
      <rPr>
        <sz val="9"/>
        <color rgb="FF000000"/>
        <rFont val="ＭＳ ゴシック"/>
        <family val="3"/>
        <charset val="128"/>
      </rPr>
      <t>0144-38-8886
(0144-38-8886)</t>
    </r>
  </si>
  <si>
    <r>
      <rPr>
        <sz val="9"/>
        <color rgb="FF000000"/>
        <rFont val="ＭＳ Ｐゴシック"/>
        <family val="3"/>
        <charset val="128"/>
      </rPr>
      <t>( 訪看10 )第    232 号
( 訪看23 )第    528 号</t>
    </r>
  </si>
  <si>
    <r>
      <rPr>
        <sz val="9"/>
        <color rgb="FF000000"/>
        <rFont val="ＭＳ Ｐゴシック"/>
        <family val="3"/>
        <charset val="128"/>
      </rPr>
      <t>令和 3年 5月 1日
平成30年 5月 1日</t>
    </r>
  </si>
  <si>
    <t>518</t>
  </si>
  <si>
    <t>36,9018,3</t>
  </si>
  <si>
    <r>
      <rPr>
        <sz val="9"/>
        <color rgb="FF000000"/>
        <rFont val="ＭＳ ゴシック"/>
        <family val="3"/>
        <charset val="128"/>
      </rPr>
      <t>株式会社ＴｒａｎｓＣｏｏｌ
ケアーズ訪問看護リハビリステーション苫小牧駅前</t>
    </r>
  </si>
  <si>
    <r>
      <rPr>
        <sz val="9"/>
        <color rgb="FF000000"/>
        <rFont val="ＭＳ ゴシック"/>
        <family val="3"/>
        <charset val="128"/>
      </rPr>
      <t>〒053－0033
苫小牧市木場町１丁目４番１２号ＴＣビル１階</t>
    </r>
  </si>
  <si>
    <r>
      <rPr>
        <sz val="9"/>
        <color rgb="FF000000"/>
        <rFont val="ＭＳ ゴシック"/>
        <family val="3"/>
        <charset val="128"/>
      </rPr>
      <t>0144-84-1331
(0144-84-1332)</t>
    </r>
  </si>
  <si>
    <r>
      <rPr>
        <sz val="9"/>
        <color rgb="FF000000"/>
        <rFont val="ＭＳ Ｐゴシック"/>
        <family val="3"/>
        <charset val="128"/>
      </rPr>
      <t>( 訪看10 )第    452 号
( 訪看23 )第    447 号
( 訪看25 )第    542 号</t>
    </r>
  </si>
  <si>
    <r>
      <rPr>
        <sz val="9"/>
        <color rgb="FF000000"/>
        <rFont val="ＭＳ Ｐゴシック"/>
        <family val="3"/>
        <charset val="128"/>
      </rPr>
      <t>令和 3年10月 1日
平成28年 8月 1日
平成28年 8月 1日</t>
    </r>
  </si>
  <si>
    <t>519</t>
  </si>
  <si>
    <t>36,9019,1</t>
  </si>
  <si>
    <r>
      <rPr>
        <sz val="9"/>
        <color rgb="FF000000"/>
        <rFont val="ＭＳ ゴシック"/>
        <family val="3"/>
        <charset val="128"/>
      </rPr>
      <t>合同会社福祉サービスふくろウ
ほうもんかんご　ふくろウ</t>
    </r>
  </si>
  <si>
    <r>
      <rPr>
        <sz val="9"/>
        <color rgb="FF000000"/>
        <rFont val="ＭＳ ゴシック"/>
        <family val="3"/>
        <charset val="128"/>
      </rPr>
      <t>〒053－0816
苫小牧市日吉町３丁目５－１</t>
    </r>
  </si>
  <si>
    <r>
      <rPr>
        <sz val="9"/>
        <color rgb="FF000000"/>
        <rFont val="ＭＳ ゴシック"/>
        <family val="3"/>
        <charset val="128"/>
      </rPr>
      <t>0144-84-7615
(0144-84-7616)</t>
    </r>
  </si>
  <si>
    <r>
      <rPr>
        <sz val="9"/>
        <color rgb="FF000000"/>
        <rFont val="ＭＳ Ｐゴシック"/>
        <family val="3"/>
        <charset val="128"/>
      </rPr>
      <t>( 訪看10 )第    330 号
( 訪看23 )第    581 号
( 訪看25 )第    662 号
( 訪看27 )第    156 号
( 訪看28 )第     87 号</t>
    </r>
  </si>
  <si>
    <r>
      <rPr>
        <sz val="9"/>
        <color rgb="FF000000"/>
        <rFont val="ＭＳ Ｐゴシック"/>
        <family val="3"/>
        <charset val="128"/>
      </rPr>
      <t>平成31年 1月 1日
平成31年 1月 1日
平成31年 1月 1日
平成31年 1月 1日
平成31年 1月 1日</t>
    </r>
  </si>
  <si>
    <t>520</t>
  </si>
  <si>
    <t>36,9020,9</t>
  </si>
  <si>
    <r>
      <rPr>
        <sz val="9"/>
        <color rgb="FF000000"/>
        <rFont val="ＭＳ ゴシック"/>
        <family val="3"/>
        <charset val="128"/>
      </rPr>
      <t>社会福祉法人勤医協福祉会
勤医協とまこまい訪問看護ステーション</t>
    </r>
  </si>
  <si>
    <r>
      <rPr>
        <sz val="9"/>
        <color rgb="FF000000"/>
        <rFont val="ＭＳ ゴシック"/>
        <family val="3"/>
        <charset val="128"/>
      </rPr>
      <t>〒053－0851
苫小牧市山手町２丁目１４番９号</t>
    </r>
  </si>
  <si>
    <r>
      <rPr>
        <sz val="9"/>
        <color rgb="FF000000"/>
        <rFont val="ＭＳ ゴシック"/>
        <family val="3"/>
        <charset val="128"/>
      </rPr>
      <t>0144-75-7775
(0144-75-7120)</t>
    </r>
  </si>
  <si>
    <r>
      <rPr>
        <sz val="9"/>
        <color rgb="FF000000"/>
        <rFont val="ＭＳ Ｐゴシック"/>
        <family val="3"/>
        <charset val="128"/>
      </rPr>
      <t>( 訪看23 )第    634 号
( 訪看25 )第    708 号</t>
    </r>
  </si>
  <si>
    <t>521</t>
  </si>
  <si>
    <t>36,9021,7</t>
  </si>
  <si>
    <r>
      <rPr>
        <sz val="9"/>
        <color rgb="FF000000"/>
        <rFont val="ＭＳ ゴシック"/>
        <family val="3"/>
        <charset val="128"/>
      </rPr>
      <t>株式会社ラポール
苫小牧訪問看護ステーションらぽーる</t>
    </r>
  </si>
  <si>
    <r>
      <rPr>
        <sz val="9"/>
        <color rgb="FF000000"/>
        <rFont val="ＭＳ ゴシック"/>
        <family val="3"/>
        <charset val="128"/>
      </rPr>
      <t>〒053－0811
苫小牧市光洋町２丁目１－２</t>
    </r>
  </si>
  <si>
    <r>
      <rPr>
        <sz val="9"/>
        <color rgb="FF000000"/>
        <rFont val="ＭＳ ゴシック"/>
        <family val="3"/>
        <charset val="128"/>
      </rPr>
      <t>0144-82-7972
(0144-82-7973)</t>
    </r>
  </si>
  <si>
    <r>
      <rPr>
        <sz val="9"/>
        <color rgb="FF000000"/>
        <rFont val="ＭＳ Ｐゴシック"/>
        <family val="3"/>
        <charset val="128"/>
      </rPr>
      <t>( 訪看10 )第    460 号
( 訪看23 )第    662 号
( 訪看25 )第    735 号</t>
    </r>
  </si>
  <si>
    <r>
      <rPr>
        <sz val="9"/>
        <color rgb="FF000000"/>
        <rFont val="ＭＳ Ｐゴシック"/>
        <family val="3"/>
        <charset val="128"/>
      </rPr>
      <t>令和 3年 3月 1日
令和 2年 4月 1日
令和 2年 4月 1日</t>
    </r>
  </si>
  <si>
    <t>522</t>
  </si>
  <si>
    <t>36,9022,5</t>
  </si>
  <si>
    <r>
      <rPr>
        <sz val="9"/>
        <color rgb="FF000000"/>
        <rFont val="ＭＳ ゴシック"/>
        <family val="3"/>
        <charset val="128"/>
      </rPr>
      <t>合同会社レスペイト
訪問看護ステーションむすび</t>
    </r>
  </si>
  <si>
    <r>
      <rPr>
        <sz val="9"/>
        <color rgb="FF000000"/>
        <rFont val="ＭＳ ゴシック"/>
        <family val="3"/>
        <charset val="128"/>
      </rPr>
      <t>〒053－0806
苫小牧市大成町１丁目４番３号</t>
    </r>
  </si>
  <si>
    <r>
      <rPr>
        <sz val="9"/>
        <color rgb="FF000000"/>
        <rFont val="ＭＳ ゴシック"/>
        <family val="3"/>
        <charset val="128"/>
      </rPr>
      <t>0144-84-6706
(0144-84-7922)</t>
    </r>
  </si>
  <si>
    <r>
      <rPr>
        <sz val="9"/>
        <color rgb="FF000000"/>
        <rFont val="ＭＳ Ｐゴシック"/>
        <family val="3"/>
        <charset val="128"/>
      </rPr>
      <t>( 訪看23 )第    685 号
( 訪看25 )第    757 号</t>
    </r>
  </si>
  <si>
    <t>523</t>
  </si>
  <si>
    <t>36,9023,3</t>
  </si>
  <si>
    <r>
      <rPr>
        <sz val="9"/>
        <color rgb="FF000000"/>
        <rFont val="ＭＳ ゴシック"/>
        <family val="3"/>
        <charset val="128"/>
      </rPr>
      <t>株式会社　幸楽
訪問看護ステーションすまいる</t>
    </r>
  </si>
  <si>
    <r>
      <rPr>
        <sz val="9"/>
        <color rgb="FF000000"/>
        <rFont val="ＭＳ ゴシック"/>
        <family val="3"/>
        <charset val="128"/>
      </rPr>
      <t>〒053－0833
苫小牧市日新町４丁目１番３４号</t>
    </r>
  </si>
  <si>
    <r>
      <rPr>
        <sz val="9"/>
        <color rgb="FF000000"/>
        <rFont val="ＭＳ ゴシック"/>
        <family val="3"/>
        <charset val="128"/>
      </rPr>
      <t>0144-71-6130
(0144-71-6140)</t>
    </r>
  </si>
  <si>
    <r>
      <rPr>
        <sz val="9"/>
        <color rgb="FF000000"/>
        <rFont val="ＭＳ Ｐゴシック"/>
        <family val="3"/>
        <charset val="128"/>
      </rPr>
      <t>( 訪看10 )第    438 号
( 訪看23 )第    690 号
( 訪看25 )第    762 号</t>
    </r>
  </si>
  <si>
    <r>
      <rPr>
        <sz val="9"/>
        <color rgb="FF000000"/>
        <rFont val="ＭＳ Ｐゴシック"/>
        <family val="3"/>
        <charset val="128"/>
      </rPr>
      <t>令和 2年 9月 1日
令和 2年 9月 1日
令和 2年 9月 1日</t>
    </r>
  </si>
  <si>
    <t>524</t>
  </si>
  <si>
    <t>36,9024,1</t>
  </si>
  <si>
    <r>
      <rPr>
        <sz val="9"/>
        <color rgb="FF000000"/>
        <rFont val="ＭＳ ゴシック"/>
        <family val="3"/>
        <charset val="128"/>
      </rPr>
      <t>有限会社ケアサポート赤坂
道南訪問看護ステーション</t>
    </r>
  </si>
  <si>
    <r>
      <rPr>
        <sz val="9"/>
        <color rgb="FF000000"/>
        <rFont val="ＭＳ ゴシック"/>
        <family val="3"/>
        <charset val="128"/>
      </rPr>
      <t>〒053－0821
苫小牧市しらかば町３丁目２番１８号</t>
    </r>
  </si>
  <si>
    <r>
      <rPr>
        <sz val="9"/>
        <color rgb="FF000000"/>
        <rFont val="ＭＳ ゴシック"/>
        <family val="3"/>
        <charset val="128"/>
      </rPr>
      <t>0144-75-5755
(0144-75-5766)</t>
    </r>
  </si>
  <si>
    <r>
      <rPr>
        <sz val="9"/>
        <color rgb="FF000000"/>
        <rFont val="ＭＳ Ｐゴシック"/>
        <family val="3"/>
        <charset val="128"/>
      </rPr>
      <t>( 訪看23 )第    712 号
( 訪看25 )第    785 号</t>
    </r>
  </si>
  <si>
    <t>525</t>
  </si>
  <si>
    <t>36,9025,8</t>
  </si>
  <si>
    <r>
      <rPr>
        <sz val="9"/>
        <color rgb="FF000000"/>
        <rFont val="ＭＳ ゴシック"/>
        <family val="3"/>
        <charset val="128"/>
      </rPr>
      <t>株式会社ＣＵＯＲＥ
訪問看護ステーションなないろ</t>
    </r>
  </si>
  <si>
    <r>
      <rPr>
        <sz val="9"/>
        <color rgb="FF000000"/>
        <rFont val="ＭＳ ゴシック"/>
        <family val="3"/>
        <charset val="128"/>
      </rPr>
      <t>〒053－0833
苫小牧市日新町１丁目１番１号</t>
    </r>
  </si>
  <si>
    <r>
      <rPr>
        <sz val="9"/>
        <color rgb="FF000000"/>
        <rFont val="ＭＳ ゴシック"/>
        <family val="3"/>
        <charset val="128"/>
      </rPr>
      <t>0144-82-7842
(0144-82-7843)</t>
    </r>
  </si>
  <si>
    <r>
      <rPr>
        <sz val="9"/>
        <color rgb="FF000000"/>
        <rFont val="ＭＳ Ｐゴシック"/>
        <family val="3"/>
        <charset val="128"/>
      </rPr>
      <t>( 訪看23 )第    710 号
( 訪看25 )第    783 号</t>
    </r>
  </si>
  <si>
    <t>526</t>
  </si>
  <si>
    <t>36,9026,6</t>
  </si>
  <si>
    <r>
      <rPr>
        <sz val="9"/>
        <color rgb="FF000000"/>
        <rFont val="ＭＳ ゴシック"/>
        <family val="3"/>
        <charset val="128"/>
      </rPr>
      <t>株式会社にこ．にこ本舗
訪問看護はるはる</t>
    </r>
  </si>
  <si>
    <r>
      <rPr>
        <sz val="9"/>
        <color rgb="FF000000"/>
        <rFont val="ＭＳ ゴシック"/>
        <family val="3"/>
        <charset val="128"/>
      </rPr>
      <t>〒053－0811
苫小牧市光洋町１丁目８番３号</t>
    </r>
  </si>
  <si>
    <r>
      <rPr>
        <sz val="9"/>
        <color rgb="FF000000"/>
        <rFont val="ＭＳ ゴシック"/>
        <family val="3"/>
        <charset val="128"/>
      </rPr>
      <t xml:space="preserve">0144-71-3630
</t>
    </r>
  </si>
  <si>
    <r>
      <rPr>
        <sz val="9"/>
        <color rgb="FF000000"/>
        <rFont val="ＭＳ Ｐゴシック"/>
        <family val="3"/>
        <charset val="128"/>
      </rPr>
      <t>( 訪看23 )第    822 号
( 訪看25 )第    896 号</t>
    </r>
  </si>
  <si>
    <t>527</t>
  </si>
  <si>
    <t>36,9027,4</t>
  </si>
  <si>
    <r>
      <rPr>
        <sz val="9"/>
        <color rgb="FF000000"/>
        <rFont val="ＭＳ ゴシック"/>
        <family val="3"/>
        <charset val="128"/>
      </rPr>
      <t>医療法人奏和会
訪問看護ステーションみどり</t>
    </r>
  </si>
  <si>
    <r>
      <rPr>
        <sz val="9"/>
        <color rgb="FF000000"/>
        <rFont val="ＭＳ ゴシック"/>
        <family val="3"/>
        <charset val="128"/>
      </rPr>
      <t>〒053－0034
苫小牧市清水町２丁目１番２号</t>
    </r>
  </si>
  <si>
    <r>
      <rPr>
        <sz val="9"/>
        <color rgb="FF000000"/>
        <rFont val="ＭＳ ゴシック"/>
        <family val="3"/>
        <charset val="128"/>
      </rPr>
      <t xml:space="preserve">0144-84-3457
</t>
    </r>
  </si>
  <si>
    <r>
      <rPr>
        <sz val="9"/>
        <color rgb="FF000000"/>
        <rFont val="ＭＳ Ｐゴシック"/>
        <family val="3"/>
        <charset val="128"/>
      </rPr>
      <t>( 訪看10 )第    525 号</t>
    </r>
  </si>
  <si>
    <r>
      <rPr>
        <sz val="9"/>
        <color rgb="FF000000"/>
        <rFont val="ＭＳ Ｐゴシック"/>
        <family val="3"/>
        <charset val="128"/>
      </rPr>
      <t>令和 4年 7月 1日</t>
    </r>
  </si>
  <si>
    <t>528</t>
  </si>
  <si>
    <t>36,9028,2</t>
  </si>
  <si>
    <r>
      <rPr>
        <sz val="9"/>
        <color rgb="FF000000"/>
        <rFont val="ＭＳ ゴシック"/>
        <family val="3"/>
        <charset val="128"/>
      </rPr>
      <t>ＴＣＳ　Ｍｅｄｉｃａｌｉｚｅ株式会社
ライフケアＳＭＢ訪問看護ステーション苫小牧</t>
    </r>
  </si>
  <si>
    <r>
      <rPr>
        <sz val="9"/>
        <color rgb="FF000000"/>
        <rFont val="ＭＳ ゴシック"/>
        <family val="3"/>
        <charset val="128"/>
      </rPr>
      <t>〒053－0003
苫小牧市入船町３丁目２－５入船クロスポートビル４階</t>
    </r>
  </si>
  <si>
    <r>
      <rPr>
        <sz val="9"/>
        <color rgb="FF000000"/>
        <rFont val="ＭＳ ゴシック"/>
        <family val="3"/>
        <charset val="128"/>
      </rPr>
      <t>011-857-9570
(011-856-9574)</t>
    </r>
  </si>
  <si>
    <r>
      <rPr>
        <sz val="9"/>
        <color rgb="FF000000"/>
        <rFont val="ＭＳ Ｐゴシック"/>
        <family val="3"/>
        <charset val="128"/>
      </rPr>
      <t>( 訪看10 )第    539 号
( 訪看23 )第    815 号
( 訪看25 )第    889 号
( 訪看27 )第    260 号
( 訪看28 )第    165 号</t>
    </r>
  </si>
  <si>
    <r>
      <rPr>
        <sz val="9"/>
        <color rgb="FF000000"/>
        <rFont val="ＭＳ Ｐゴシック"/>
        <family val="3"/>
        <charset val="128"/>
      </rPr>
      <t>令和 4年11月 1日
令和 4年11月 1日
令和 4年11月 1日
令和 4年11月 1日
令和 4年11月 1日</t>
    </r>
  </si>
  <si>
    <t>529</t>
  </si>
  <si>
    <t>36,9029,0</t>
  </si>
  <si>
    <r>
      <rPr>
        <sz val="9"/>
        <color rgb="FF000000"/>
        <rFont val="ＭＳ ゴシック"/>
        <family val="3"/>
        <charset val="128"/>
      </rPr>
      <t>一般社団法人ＪＩＭＯＴＯ－Ｌ
まちのケアリハステーション</t>
    </r>
  </si>
  <si>
    <r>
      <rPr>
        <sz val="9"/>
        <color rgb="FF000000"/>
        <rFont val="ＭＳ ゴシック"/>
        <family val="3"/>
        <charset val="128"/>
      </rPr>
      <t>〒054－0042
勇払郡むかわ町美幸１丁目８６番地１</t>
    </r>
  </si>
  <si>
    <r>
      <rPr>
        <sz val="9"/>
        <color rgb="FF000000"/>
        <rFont val="ＭＳ ゴシック"/>
        <family val="3"/>
        <charset val="128"/>
      </rPr>
      <t xml:space="preserve">090-9433-5859
</t>
    </r>
  </si>
  <si>
    <r>
      <rPr>
        <sz val="9"/>
        <color rgb="FF000000"/>
        <rFont val="ＭＳ Ｐゴシック"/>
        <family val="3"/>
        <charset val="128"/>
      </rPr>
      <t>( 訪看23 )第    828 号
( 訪看25 )第    902 号</t>
    </r>
  </si>
  <si>
    <t>530</t>
  </si>
  <si>
    <t>37,9001,7</t>
  </si>
  <si>
    <r>
      <rPr>
        <sz val="9"/>
        <color rgb="FF000000"/>
        <rFont val="ＭＳ ゴシック"/>
        <family val="3"/>
        <charset val="128"/>
      </rPr>
      <t>日本赤十字社
伊達赤十字訪問看護ステーション</t>
    </r>
  </si>
  <si>
    <r>
      <rPr>
        <sz val="9"/>
        <color rgb="FF000000"/>
        <rFont val="ＭＳ ゴシック"/>
        <family val="3"/>
        <charset val="128"/>
      </rPr>
      <t>〒052－0021
伊達市末永町８１番地　伊達赤十字病院内</t>
    </r>
  </si>
  <si>
    <r>
      <rPr>
        <sz val="9"/>
        <color rgb="FF000000"/>
        <rFont val="ＭＳ ゴシック"/>
        <family val="3"/>
        <charset val="128"/>
      </rPr>
      <t xml:space="preserve">0142-23-2211
</t>
    </r>
  </si>
  <si>
    <r>
      <rPr>
        <sz val="9"/>
        <color rgb="FF000000"/>
        <rFont val="ＭＳ Ｐゴシック"/>
        <family val="3"/>
        <charset val="128"/>
      </rPr>
      <t>( 訪看23 )第     92 号
( 訪看25 )第     54 号</t>
    </r>
  </si>
  <si>
    <t>531</t>
  </si>
  <si>
    <t>37,9006,6</t>
  </si>
  <si>
    <r>
      <rPr>
        <sz val="9"/>
        <color rgb="FF000000"/>
        <rFont val="ＭＳ ゴシック"/>
        <family val="3"/>
        <charset val="128"/>
      </rPr>
      <t>社会医療法人　慈恵会
社会医療法人慈恵会　訪問看護ステーション聖ヶ丘</t>
    </r>
  </si>
  <si>
    <r>
      <rPr>
        <sz val="9"/>
        <color rgb="FF000000"/>
        <rFont val="ＭＳ ゴシック"/>
        <family val="3"/>
        <charset val="128"/>
      </rPr>
      <t>〒052－0014
伊達市舟岡町２１４番地２２</t>
    </r>
  </si>
  <si>
    <r>
      <rPr>
        <sz val="9"/>
        <color rgb="FF000000"/>
        <rFont val="ＭＳ ゴシック"/>
        <family val="3"/>
        <charset val="128"/>
      </rPr>
      <t>0142-22-0530
(0142-22-0531)</t>
    </r>
  </si>
  <si>
    <r>
      <rPr>
        <sz val="9"/>
        <color rgb="FF000000"/>
        <rFont val="ＭＳ Ｐゴシック"/>
        <family val="3"/>
        <charset val="128"/>
      </rPr>
      <t>( 訪看23 )第    193 号
( 訪看25 )第    208 号</t>
    </r>
  </si>
  <si>
    <r>
      <rPr>
        <sz val="9"/>
        <color rgb="FF000000"/>
        <rFont val="ＭＳ Ｐゴシック"/>
        <family val="3"/>
        <charset val="128"/>
      </rPr>
      <t>平成20年 8月 1日
平成18年 3月 1日</t>
    </r>
  </si>
  <si>
    <t>532</t>
  </si>
  <si>
    <t>37,9009,0</t>
  </si>
  <si>
    <r>
      <rPr>
        <sz val="9"/>
        <color rgb="FF000000"/>
        <rFont val="ＭＳ ゴシック"/>
        <family val="3"/>
        <charset val="128"/>
      </rPr>
      <t>一般社団法人　ゆまにて
訪問看護ステーションそう</t>
    </r>
  </si>
  <si>
    <r>
      <rPr>
        <sz val="9"/>
        <color rgb="FF000000"/>
        <rFont val="ＭＳ ゴシック"/>
        <family val="3"/>
        <charset val="128"/>
      </rPr>
      <t>〒049－5414
虻田郡豊浦町幸町４６番地</t>
    </r>
  </si>
  <si>
    <r>
      <rPr>
        <sz val="9"/>
        <color rgb="FF000000"/>
        <rFont val="ＭＳ ゴシック"/>
        <family val="3"/>
        <charset val="128"/>
      </rPr>
      <t>0142-82-3331
(0142-82-3334)</t>
    </r>
  </si>
  <si>
    <r>
      <rPr>
        <sz val="9"/>
        <color rgb="FF000000"/>
        <rFont val="ＭＳ Ｐゴシック"/>
        <family val="3"/>
        <charset val="128"/>
      </rPr>
      <t>( 訪看23 )第    481 号
( 訪看25 )第    579 号</t>
    </r>
  </si>
  <si>
    <t>533</t>
  </si>
  <si>
    <t>37,9010,8</t>
  </si>
  <si>
    <r>
      <rPr>
        <sz val="9"/>
        <color rgb="FF000000"/>
        <rFont val="ＭＳ ゴシック"/>
        <family val="3"/>
        <charset val="128"/>
      </rPr>
      <t>社会福祉法人北海道社会事業協会
洞爺協会病院訪問看護ステーションコスモス</t>
    </r>
  </si>
  <si>
    <r>
      <rPr>
        <sz val="9"/>
        <color rgb="FF000000"/>
        <rFont val="ＭＳ ゴシック"/>
        <family val="3"/>
        <charset val="128"/>
      </rPr>
      <t>〒049－5605
虻田郡洞爺湖町高砂町１２５番地４６</t>
    </r>
  </si>
  <si>
    <r>
      <rPr>
        <sz val="9"/>
        <color rgb="FF000000"/>
        <rFont val="ＭＳ ゴシック"/>
        <family val="3"/>
        <charset val="128"/>
      </rPr>
      <t>0142-76-1120
(0142-76-1146)</t>
    </r>
  </si>
  <si>
    <r>
      <rPr>
        <sz val="9"/>
        <color rgb="FF000000"/>
        <rFont val="ＭＳ Ｐゴシック"/>
        <family val="3"/>
        <charset val="128"/>
      </rPr>
      <t>( 訪看23 )第    597 号
( 訪看25 )第    671 号</t>
    </r>
  </si>
  <si>
    <r>
      <rPr>
        <sz val="9"/>
        <color rgb="FF000000"/>
        <rFont val="ＭＳ Ｐゴシック"/>
        <family val="3"/>
        <charset val="128"/>
      </rPr>
      <t>平成31年 4月 1日
平成31年 4月 1日</t>
    </r>
  </si>
  <si>
    <t>534</t>
  </si>
  <si>
    <t>37,9011,6</t>
  </si>
  <si>
    <r>
      <rPr>
        <sz val="9"/>
        <color rgb="FF000000"/>
        <rFont val="ＭＳ ゴシック"/>
        <family val="3"/>
        <charset val="128"/>
      </rPr>
      <t>株式会社絆
訪問看護ステーションあさひ</t>
    </r>
  </si>
  <si>
    <r>
      <rPr>
        <sz val="9"/>
        <color rgb="FF000000"/>
        <rFont val="ＭＳ ゴシック"/>
        <family val="3"/>
        <charset val="128"/>
      </rPr>
      <t>〒052－0015
伊達市旭町２７番地５３</t>
    </r>
  </si>
  <si>
    <r>
      <rPr>
        <sz val="9"/>
        <color rgb="FF000000"/>
        <rFont val="ＭＳ ゴシック"/>
        <family val="3"/>
        <charset val="128"/>
      </rPr>
      <t xml:space="preserve">0142-82-7740
</t>
    </r>
  </si>
  <si>
    <r>
      <rPr>
        <sz val="9"/>
        <color rgb="FF000000"/>
        <rFont val="ＭＳ Ｐゴシック"/>
        <family val="3"/>
        <charset val="128"/>
      </rPr>
      <t>( 訪看23 )第    781 号
( 訪看25 )第    855 号</t>
    </r>
  </si>
  <si>
    <t>535</t>
  </si>
  <si>
    <t>38,9002,3</t>
  </si>
  <si>
    <r>
      <rPr>
        <sz val="9"/>
        <color rgb="FF000000"/>
        <rFont val="ＭＳ ゴシック"/>
        <family val="3"/>
        <charset val="128"/>
      </rPr>
      <t>一般社団法人　北海道総合在宅ケア事業団
一般社団法人北海道総合在宅ケア事業団新ひだか地域訪問看護ステーション</t>
    </r>
  </si>
  <si>
    <r>
      <rPr>
        <sz val="9"/>
        <color rgb="FF000000"/>
        <rFont val="ＭＳ ゴシック"/>
        <family val="3"/>
        <charset val="128"/>
      </rPr>
      <t>〒056－0004
日高郡新ひだか町静内緑町４丁目５番１号　静内町保健福祉センター１Ｆ</t>
    </r>
  </si>
  <si>
    <r>
      <rPr>
        <sz val="9"/>
        <color rgb="FF000000"/>
        <rFont val="ＭＳ ゴシック"/>
        <family val="3"/>
        <charset val="128"/>
      </rPr>
      <t xml:space="preserve">01464-3-0192
</t>
    </r>
  </si>
  <si>
    <r>
      <rPr>
        <sz val="9"/>
        <color rgb="FF000000"/>
        <rFont val="ＭＳ Ｐゴシック"/>
        <family val="3"/>
        <charset val="128"/>
      </rPr>
      <t>( 訪看10 )第     82 号
( 訪看23 )第    173 号
( 訪看25 )第    278 号
( 訪看27 )第    127 号</t>
    </r>
  </si>
  <si>
    <r>
      <rPr>
        <sz val="9"/>
        <color rgb="FF000000"/>
        <rFont val="ＭＳ Ｐゴシック"/>
        <family val="3"/>
        <charset val="128"/>
      </rPr>
      <t>令和 3年 7月 1日
平成20年 5月 1日
平成20年 5月 1日
平成30年 7月 1日</t>
    </r>
  </si>
  <si>
    <t>536</t>
  </si>
  <si>
    <t>38,9003,1</t>
  </si>
  <si>
    <r>
      <rPr>
        <sz val="9"/>
        <color rgb="FF000000"/>
        <rFont val="ＭＳ ゴシック"/>
        <family val="3"/>
        <charset val="128"/>
      </rPr>
      <t>日本赤十字社
浦河赤十字訪問看護ステーション</t>
    </r>
  </si>
  <si>
    <r>
      <rPr>
        <sz val="9"/>
        <color rgb="FF000000"/>
        <rFont val="ＭＳ ゴシック"/>
        <family val="3"/>
        <charset val="128"/>
      </rPr>
      <t>〒057－0007
浦河郡浦河町東町ちのみ１丁目２番１号</t>
    </r>
  </si>
  <si>
    <r>
      <rPr>
        <sz val="9"/>
        <color rgb="FF000000"/>
        <rFont val="ＭＳ ゴシック"/>
        <family val="3"/>
        <charset val="128"/>
      </rPr>
      <t xml:space="preserve">01462-2-8822
</t>
    </r>
  </si>
  <si>
    <r>
      <rPr>
        <sz val="9"/>
        <color rgb="FF000000"/>
        <rFont val="ＭＳ Ｐゴシック"/>
        <family val="3"/>
        <charset val="128"/>
      </rPr>
      <t>( 訪看10 )第     11 号
( 訪看23 )第      1 号
( 訪看25 )第    576 号</t>
    </r>
  </si>
  <si>
    <r>
      <rPr>
        <sz val="9"/>
        <color rgb="FF000000"/>
        <rFont val="ＭＳ Ｐゴシック"/>
        <family val="3"/>
        <charset val="128"/>
      </rPr>
      <t>令和 4年 3月 1日
令和 4年 3月 1日
令和 3年 5月 1日</t>
    </r>
  </si>
  <si>
    <t>537</t>
  </si>
  <si>
    <t>38,9005,6</t>
  </si>
  <si>
    <r>
      <rPr>
        <sz val="9"/>
        <color rgb="FF000000"/>
        <rFont val="ＭＳ ゴシック"/>
        <family val="3"/>
        <charset val="128"/>
      </rPr>
      <t>医療法人社団静和会石井病院　訪問看護ステーション
医療法人社団静和会石井病院　訪問看護ステーション</t>
    </r>
  </si>
  <si>
    <r>
      <rPr>
        <sz val="9"/>
        <color rgb="FF000000"/>
        <rFont val="ＭＳ ゴシック"/>
        <family val="3"/>
        <charset val="128"/>
      </rPr>
      <t>〒056－0022
日高郡新ひだか町静内高砂町３丁目３番１号</t>
    </r>
  </si>
  <si>
    <r>
      <rPr>
        <sz val="9"/>
        <color rgb="FF000000"/>
        <rFont val="ＭＳ ゴシック"/>
        <family val="3"/>
        <charset val="128"/>
      </rPr>
      <t>0146-42-3031
(0146-43-3293)</t>
    </r>
  </si>
  <si>
    <r>
      <rPr>
        <sz val="9"/>
        <color rgb="FF000000"/>
        <rFont val="ＭＳ Ｐゴシック"/>
        <family val="3"/>
        <charset val="128"/>
      </rPr>
      <t>( 訪看10 )第     83 号</t>
    </r>
  </si>
  <si>
    <r>
      <rPr>
        <sz val="9"/>
        <color rgb="FF000000"/>
        <rFont val="ＭＳ Ｐゴシック"/>
        <family val="3"/>
        <charset val="128"/>
      </rPr>
      <t>令和 3年 5月 1日</t>
    </r>
  </si>
  <si>
    <t>538</t>
  </si>
  <si>
    <t>38,9008,0</t>
  </si>
  <si>
    <r>
      <rPr>
        <sz val="9"/>
        <color rgb="FF000000"/>
        <rFont val="ＭＳ ゴシック"/>
        <family val="3"/>
        <charset val="128"/>
      </rPr>
      <t>社会福祉法人　浦河べてるの家
訪問看護ステーション　マーラ</t>
    </r>
  </si>
  <si>
    <r>
      <rPr>
        <sz val="9"/>
        <color rgb="FF000000"/>
        <rFont val="ＭＳ ゴシック"/>
        <family val="3"/>
        <charset val="128"/>
      </rPr>
      <t>〒057－0024
浦河郡浦河町築地３丁目５番地２１</t>
    </r>
  </si>
  <si>
    <r>
      <rPr>
        <sz val="9"/>
        <color rgb="FF000000"/>
        <rFont val="ＭＳ ゴシック"/>
        <family val="3"/>
        <charset val="128"/>
      </rPr>
      <t>0146-22-5612
(0146-22-4707)</t>
    </r>
  </si>
  <si>
    <r>
      <rPr>
        <sz val="9"/>
        <color rgb="FF000000"/>
        <rFont val="ＭＳ Ｐゴシック"/>
        <family val="3"/>
        <charset val="128"/>
      </rPr>
      <t>( 訪看10 )第    158 号
( 訪看23 )第    387 号
( 訪看25 )第    529 号
( 訪看27 )第     53 号
( 訪看28 )第     40 号</t>
    </r>
  </si>
  <si>
    <r>
      <rPr>
        <sz val="9"/>
        <color rgb="FF000000"/>
        <rFont val="ＭＳ Ｐゴシック"/>
        <family val="3"/>
        <charset val="128"/>
      </rPr>
      <t>令和 3年11月 1日
平成27年 4月 1日
平成28年 4月 1日
平成28年 6月 1日
平成28年 6月 1日</t>
    </r>
  </si>
  <si>
    <t>539</t>
  </si>
  <si>
    <t>38,9009,8</t>
  </si>
  <si>
    <r>
      <rPr>
        <sz val="9"/>
        <color rgb="FF000000"/>
        <rFont val="ＭＳ ゴシック"/>
        <family val="3"/>
        <charset val="128"/>
      </rPr>
      <t>株式会社　看るの会
ルピナス訪問看護ステーション</t>
    </r>
  </si>
  <si>
    <r>
      <rPr>
        <sz val="9"/>
        <color rgb="FF000000"/>
        <rFont val="ＭＳ ゴシック"/>
        <family val="3"/>
        <charset val="128"/>
      </rPr>
      <t>〒059－3454
浦河郡浦河町野深１番地の１</t>
    </r>
  </si>
  <si>
    <r>
      <rPr>
        <sz val="9"/>
        <color rgb="FF000000"/>
        <rFont val="ＭＳ ゴシック"/>
        <family val="3"/>
        <charset val="128"/>
      </rPr>
      <t>0146-27-7000
(0146-27-7700)</t>
    </r>
  </si>
  <si>
    <r>
      <rPr>
        <sz val="9"/>
        <color rgb="FF000000"/>
        <rFont val="ＭＳ Ｐゴシック"/>
        <family val="3"/>
        <charset val="128"/>
      </rPr>
      <t>( 訪看23 )第    530 号</t>
    </r>
  </si>
  <si>
    <r>
      <rPr>
        <sz val="9"/>
        <color rgb="FF000000"/>
        <rFont val="ＭＳ Ｐゴシック"/>
        <family val="3"/>
        <charset val="128"/>
      </rPr>
      <t>平成30年 4月 1日</t>
    </r>
  </si>
  <si>
    <t>540</t>
  </si>
  <si>
    <t>38,9010,6</t>
  </si>
  <si>
    <r>
      <rPr>
        <sz val="9"/>
        <color rgb="FF000000"/>
        <rFont val="ＭＳ ゴシック"/>
        <family val="3"/>
        <charset val="128"/>
      </rPr>
      <t>医療法人社団同行会
エマオ訪問看護ステーション</t>
    </r>
  </si>
  <si>
    <r>
      <rPr>
        <sz val="9"/>
        <color rgb="FF000000"/>
        <rFont val="ＭＳ ゴシック"/>
        <family val="3"/>
        <charset val="128"/>
      </rPr>
      <t>〒057－0007
浦河郡浦河町東町ちのみ３丁目２番３４号</t>
    </r>
  </si>
  <si>
    <r>
      <rPr>
        <sz val="9"/>
        <color rgb="FF000000"/>
        <rFont val="ＭＳ ゴシック"/>
        <family val="3"/>
        <charset val="128"/>
      </rPr>
      <t>0146-26-7430
(0146-26-7431)</t>
    </r>
  </si>
  <si>
    <r>
      <rPr>
        <sz val="9"/>
        <color rgb="FF000000"/>
        <rFont val="ＭＳ Ｐゴシック"/>
        <family val="3"/>
        <charset val="128"/>
      </rPr>
      <t>( 訪看10 )第    311 号
( 訪看23 )第    648 号
( 訪看25 )第    722 号
( 訪看26 )第     38 号
( 訪看32 )第     11 号</t>
    </r>
  </si>
  <si>
    <r>
      <rPr>
        <sz val="9"/>
        <color rgb="FF000000"/>
        <rFont val="ＭＳ Ｐゴシック"/>
        <family val="3"/>
        <charset val="128"/>
      </rPr>
      <t>令和 3年 8月 1日
令和 2年 3月 1日
令和 2年 3月 1日
令和 4年 4月 1日
令和 4年 4月 1日</t>
    </r>
  </si>
  <si>
    <t>541</t>
  </si>
  <si>
    <t>41,9003,5</t>
  </si>
  <si>
    <r>
      <rPr>
        <sz val="9"/>
        <color rgb="FF000000"/>
        <rFont val="ＭＳ ゴシック"/>
        <family val="3"/>
        <charset val="128"/>
      </rPr>
      <t>医療法人　豊慈会
訪問看護ステーションホームケアやまびこ</t>
    </r>
  </si>
  <si>
    <r>
      <rPr>
        <sz val="9"/>
        <color rgb="FF000000"/>
        <rFont val="ＭＳ ゴシック"/>
        <family val="3"/>
        <charset val="128"/>
      </rPr>
      <t>〒084－0902
釧路市昭和１９０番４４６２－１０号</t>
    </r>
  </si>
  <si>
    <r>
      <rPr>
        <sz val="9"/>
        <color rgb="FF000000"/>
        <rFont val="ＭＳ ゴシック"/>
        <family val="3"/>
        <charset val="128"/>
      </rPr>
      <t xml:space="preserve">0154-55-2332
</t>
    </r>
  </si>
  <si>
    <r>
      <rPr>
        <sz val="9"/>
        <color rgb="FF000000"/>
        <rFont val="ＭＳ Ｐゴシック"/>
        <family val="3"/>
        <charset val="128"/>
      </rPr>
      <t>( 訪看10 )第    117 号
( 訪看23 )第     94 号
( 訪看25 )第    258 号</t>
    </r>
  </si>
  <si>
    <r>
      <rPr>
        <sz val="9"/>
        <color rgb="FF000000"/>
        <rFont val="ＭＳ Ｐゴシック"/>
        <family val="3"/>
        <charset val="128"/>
      </rPr>
      <t>令和 3年 3月 1日
令和 2年 7月 1日
令和 2年 7月 1日</t>
    </r>
  </si>
  <si>
    <t>542</t>
  </si>
  <si>
    <t>41,9004,3</t>
  </si>
  <si>
    <r>
      <rPr>
        <sz val="9"/>
        <color rgb="FF000000"/>
        <rFont val="ＭＳ ゴシック"/>
        <family val="3"/>
        <charset val="128"/>
      </rPr>
      <t>社会医療法人　孝仁会
訪問看護ステーションはまなす</t>
    </r>
  </si>
  <si>
    <r>
      <rPr>
        <sz val="9"/>
        <color rgb="FF000000"/>
        <rFont val="ＭＳ ゴシック"/>
        <family val="3"/>
        <charset val="128"/>
      </rPr>
      <t>〒084－0912
釧路市星が浦大通３丁目９番２６号</t>
    </r>
  </si>
  <si>
    <r>
      <rPr>
        <sz val="9"/>
        <color rgb="FF000000"/>
        <rFont val="ＭＳ ゴシック"/>
        <family val="3"/>
        <charset val="128"/>
      </rPr>
      <t xml:space="preserve">0154-53-5517
</t>
    </r>
  </si>
  <si>
    <r>
      <rPr>
        <sz val="9"/>
        <color rgb="FF000000"/>
        <rFont val="ＭＳ Ｐゴシック"/>
        <family val="3"/>
        <charset val="128"/>
      </rPr>
      <t>( 訪看23 )第     95 号
( 訪看25 )第     90 号
( 訪看33 )第      1 号</t>
    </r>
  </si>
  <si>
    <r>
      <rPr>
        <sz val="9"/>
        <color rgb="FF000000"/>
        <rFont val="ＭＳ Ｐゴシック"/>
        <family val="3"/>
        <charset val="128"/>
      </rPr>
      <t>平成20年 4月 1日
平成11年 2月 1日
令和 4年11月 1日</t>
    </r>
  </si>
  <si>
    <t>543</t>
  </si>
  <si>
    <t>41,9009,2</t>
  </si>
  <si>
    <r>
      <rPr>
        <sz val="9"/>
        <color rgb="FF000000"/>
        <rFont val="ＭＳ ゴシック"/>
        <family val="3"/>
        <charset val="128"/>
      </rPr>
      <t>日本赤十字社
釧路赤十字訪問看護ステーション</t>
    </r>
  </si>
  <si>
    <r>
      <rPr>
        <sz val="9"/>
        <color rgb="FF000000"/>
        <rFont val="ＭＳ ゴシック"/>
        <family val="3"/>
        <charset val="128"/>
      </rPr>
      <t>〒085－0032
釧路市新栄町２１番１４号</t>
    </r>
  </si>
  <si>
    <r>
      <rPr>
        <sz val="9"/>
        <color rgb="FF000000"/>
        <rFont val="ＭＳ ゴシック"/>
        <family val="3"/>
        <charset val="128"/>
      </rPr>
      <t>0154-22-7171
(0154-24-7880)</t>
    </r>
  </si>
  <si>
    <r>
      <rPr>
        <sz val="9"/>
        <color rgb="FF000000"/>
        <rFont val="ＭＳ Ｐゴシック"/>
        <family val="3"/>
        <charset val="128"/>
      </rPr>
      <t>( 訪看10 )第     84 号
( 訪看23 )第    365 号
( 訪看25 )第    465 号</t>
    </r>
  </si>
  <si>
    <r>
      <rPr>
        <sz val="9"/>
        <color rgb="FF000000"/>
        <rFont val="ＭＳ Ｐゴシック"/>
        <family val="3"/>
        <charset val="128"/>
      </rPr>
      <t>令和 3年 6月 1日
令和 2年 4月 1日
令和 2年 4月 1日</t>
    </r>
  </si>
  <si>
    <t>544</t>
  </si>
  <si>
    <t>41,9010,0</t>
  </si>
  <si>
    <r>
      <rPr>
        <sz val="9"/>
        <color rgb="FF000000"/>
        <rFont val="ＭＳ ゴシック"/>
        <family val="3"/>
        <charset val="128"/>
      </rPr>
      <t>社会医療法人　道東勤労者医療協会
道東勤医協訪問看護ステーションすこやか</t>
    </r>
  </si>
  <si>
    <r>
      <rPr>
        <sz val="9"/>
        <color rgb="FF000000"/>
        <rFont val="ＭＳ ゴシック"/>
        <family val="3"/>
        <charset val="128"/>
      </rPr>
      <t>〒085－0055
釧路市治水町３番１４号</t>
    </r>
  </si>
  <si>
    <r>
      <rPr>
        <sz val="9"/>
        <color rgb="FF000000"/>
        <rFont val="ＭＳ ゴシック"/>
        <family val="3"/>
        <charset val="128"/>
      </rPr>
      <t>0154-24-7962
(0154-24-7965)</t>
    </r>
  </si>
  <si>
    <r>
      <rPr>
        <sz val="9"/>
        <color rgb="FF000000"/>
        <rFont val="ＭＳ Ｐゴシック"/>
        <family val="3"/>
        <charset val="128"/>
      </rPr>
      <t>( 訪看23 )第    183 号
( 訪看25 )第    193 号
( 訪看29 )第      4 号</t>
    </r>
  </si>
  <si>
    <r>
      <rPr>
        <sz val="9"/>
        <color rgb="FF000000"/>
        <rFont val="ＭＳ Ｐゴシック"/>
        <family val="3"/>
        <charset val="128"/>
      </rPr>
      <t>平成20年 6月 1日
平成18年 2月 1日
令和 4年10月 1日</t>
    </r>
  </si>
  <si>
    <t>545</t>
  </si>
  <si>
    <t>41,9014,2</t>
  </si>
  <si>
    <r>
      <rPr>
        <sz val="9"/>
        <color rgb="FF000000"/>
        <rFont val="ＭＳ ゴシック"/>
        <family val="3"/>
        <charset val="128"/>
      </rPr>
      <t>特定非営利活動法人　縁
訪問看護ステーション　縁</t>
    </r>
  </si>
  <si>
    <r>
      <rPr>
        <sz val="9"/>
        <color rgb="FF000000"/>
        <rFont val="ＭＳ ゴシック"/>
        <family val="3"/>
        <charset val="128"/>
      </rPr>
      <t>〒085－0032
釧路市新栄町１２番１５号理興ビル２階</t>
    </r>
  </si>
  <si>
    <r>
      <rPr>
        <sz val="9"/>
        <color rgb="FF000000"/>
        <rFont val="ＭＳ ゴシック"/>
        <family val="3"/>
        <charset val="128"/>
      </rPr>
      <t>0154-65-6110
(0154-65-6120)</t>
    </r>
  </si>
  <si>
    <r>
      <rPr>
        <sz val="9"/>
        <color rgb="FF000000"/>
        <rFont val="ＭＳ Ｐゴシック"/>
        <family val="3"/>
        <charset val="128"/>
      </rPr>
      <t>( 訪看10 )第     85 号
( 訪看23 )第    433 号
( 訪看25 )第    488 号
( 訪看27 )第     92 号
( 訪看28 )第     74 号</t>
    </r>
  </si>
  <si>
    <r>
      <rPr>
        <sz val="9"/>
        <color rgb="FF000000"/>
        <rFont val="ＭＳ Ｐゴシック"/>
        <family val="3"/>
        <charset val="128"/>
      </rPr>
      <t>令和 3年 9月 1日
令和 3年 5月 1日
平成27年 5月 1日
平成30年 4月 1日
平成30年 4月 1日</t>
    </r>
  </si>
  <si>
    <t>546</t>
  </si>
  <si>
    <t>41,9015,9</t>
  </si>
  <si>
    <r>
      <rPr>
        <sz val="9"/>
        <color rgb="FF000000"/>
        <rFont val="ＭＳ ゴシック"/>
        <family val="3"/>
        <charset val="128"/>
      </rPr>
      <t>医療法人社団支心
ふわり訪問看護ステーション</t>
    </r>
  </si>
  <si>
    <r>
      <rPr>
        <sz val="9"/>
        <color rgb="FF000000"/>
        <rFont val="ＭＳ ゴシック"/>
        <family val="3"/>
        <charset val="128"/>
      </rPr>
      <t>〒085－0008
釧路市入江町９番１４号</t>
    </r>
  </si>
  <si>
    <r>
      <rPr>
        <sz val="9"/>
        <color rgb="FF000000"/>
        <rFont val="ＭＳ ゴシック"/>
        <family val="3"/>
        <charset val="128"/>
      </rPr>
      <t>0154-23-3001
(0154-64-6611)</t>
    </r>
  </si>
  <si>
    <r>
      <rPr>
        <sz val="9"/>
        <color rgb="FF000000"/>
        <rFont val="ＭＳ Ｐゴシック"/>
        <family val="3"/>
        <charset val="128"/>
      </rPr>
      <t>( 訪看10 )第    400 号
( 訪看23 )第    267 号
( 訪看25 )第    364 号
( 訪看26 )第     20 号
( 訪看29 )第     11 号
( 訪看32 )第     12 号</t>
    </r>
  </si>
  <si>
    <r>
      <rPr>
        <sz val="9"/>
        <color rgb="FF000000"/>
        <rFont val="ＭＳ Ｐゴシック"/>
        <family val="3"/>
        <charset val="128"/>
      </rPr>
      <t>令和元年 9月 1日
平成24年 7月 1日
平成24年 7月 1日
平成30年 4月 1日
令和 4年10月 1日
令和 4年 4月 1日</t>
    </r>
  </si>
  <si>
    <t>547</t>
  </si>
  <si>
    <t>41,9017,5</t>
  </si>
  <si>
    <r>
      <rPr>
        <sz val="9"/>
        <color rgb="FF000000"/>
        <rFont val="ＭＳ ゴシック"/>
        <family val="3"/>
        <charset val="128"/>
      </rPr>
      <t>株式会社　ＣＮホームサポート
さいた訪問看護ステーション</t>
    </r>
  </si>
  <si>
    <r>
      <rPr>
        <sz val="9"/>
        <color rgb="FF000000"/>
        <rFont val="ＭＳ ゴシック"/>
        <family val="3"/>
        <charset val="128"/>
      </rPr>
      <t>〒085－0052
釧路市中園町２３番７号</t>
    </r>
  </si>
  <si>
    <r>
      <rPr>
        <sz val="9"/>
        <color rgb="FF000000"/>
        <rFont val="ＭＳ ゴシック"/>
        <family val="3"/>
        <charset val="128"/>
      </rPr>
      <t>0154-64-5400
(0154-65-5469)</t>
    </r>
  </si>
  <si>
    <r>
      <rPr>
        <sz val="9"/>
        <color rgb="FF000000"/>
        <rFont val="ＭＳ Ｐゴシック"/>
        <family val="3"/>
        <charset val="128"/>
      </rPr>
      <t>( 訪看10 )第    150 号
( 訪看23 )第    334 号
( 訪看25 )第    433 号
( 訪看27 )第     10 号
( 訪看28 )第      8 号
( 訪看31 )第      2 号</t>
    </r>
  </si>
  <si>
    <r>
      <rPr>
        <sz val="9"/>
        <color rgb="FF000000"/>
        <rFont val="ＭＳ Ｐゴシック"/>
        <family val="3"/>
        <charset val="128"/>
      </rPr>
      <t>令和 2年 3月 1日
平成26年 5月 1日
平成26年 5月 1日
平成26年 5月 1日
平成26年 5月 1日
令和 2年10月 1日</t>
    </r>
  </si>
  <si>
    <t>548</t>
  </si>
  <si>
    <t>41,9018,3</t>
  </si>
  <si>
    <r>
      <rPr>
        <sz val="9"/>
        <color rgb="FF000000"/>
        <rFont val="ＭＳ ゴシック"/>
        <family val="3"/>
        <charset val="128"/>
      </rPr>
      <t>合同会社　Ｃ’ｚーｃｒｅｗ
ふみぞの訪問看護ステーション</t>
    </r>
  </si>
  <si>
    <r>
      <rPr>
        <sz val="9"/>
        <color rgb="FF000000"/>
        <rFont val="ＭＳ ゴシック"/>
        <family val="3"/>
        <charset val="128"/>
      </rPr>
      <t>〒085－0035
釧路市共栄大通１丁目３番９号</t>
    </r>
  </si>
  <si>
    <r>
      <rPr>
        <sz val="9"/>
        <color rgb="FF000000"/>
        <rFont val="ＭＳ ゴシック"/>
        <family val="3"/>
        <charset val="128"/>
      </rPr>
      <t>0154-65-9992
(0154-65-9993)</t>
    </r>
  </si>
  <si>
    <r>
      <rPr>
        <sz val="9"/>
        <color rgb="FF000000"/>
        <rFont val="ＭＳ Ｐゴシック"/>
        <family val="3"/>
        <charset val="128"/>
      </rPr>
      <t>( 訪看10 )第    236 号
( 訪看23 )第    439 号
( 訪看25 )第    537 号
( 訪看27 )第     61 号
( 訪看28 )第     48 号</t>
    </r>
  </si>
  <si>
    <r>
      <rPr>
        <sz val="9"/>
        <color rgb="FF000000"/>
        <rFont val="ＭＳ Ｐゴシック"/>
        <family val="3"/>
        <charset val="128"/>
      </rPr>
      <t>令和 3年10月 1日
平成28年 7月 1日
平成28年 7月 1日
平成28年 9月 1日
平成28年 9月 1日</t>
    </r>
  </si>
  <si>
    <t>549</t>
  </si>
  <si>
    <t>41,9019,1</t>
  </si>
  <si>
    <r>
      <rPr>
        <sz val="9"/>
        <color rgb="FF000000"/>
        <rFont val="ＭＳ ゴシック"/>
        <family val="3"/>
        <charset val="128"/>
      </rPr>
      <t>特定非営利活動法人　縁
訪問看護ステーション　灯</t>
    </r>
  </si>
  <si>
    <r>
      <rPr>
        <sz val="9"/>
        <color rgb="FF000000"/>
        <rFont val="ＭＳ ゴシック"/>
        <family val="3"/>
        <charset val="128"/>
      </rPr>
      <t>〒085－0811
釧路市興津２丁目２１番１３号</t>
    </r>
  </si>
  <si>
    <r>
      <rPr>
        <sz val="9"/>
        <color rgb="FF000000"/>
        <rFont val="ＭＳ ゴシック"/>
        <family val="3"/>
        <charset val="128"/>
      </rPr>
      <t>0154-64-1812
(0154-64-1813)</t>
    </r>
  </si>
  <si>
    <r>
      <rPr>
        <sz val="9"/>
        <color rgb="FF000000"/>
        <rFont val="ＭＳ Ｐゴシック"/>
        <family val="3"/>
        <charset val="128"/>
      </rPr>
      <t>( 訪看10 )第    439 号
( 訪看23 )第    691 号
( 訪看25 )第    763 号
( 訪看27 )第    190 号
( 訪看28 )第    114 号</t>
    </r>
  </si>
  <si>
    <r>
      <rPr>
        <sz val="9"/>
        <color rgb="FF000000"/>
        <rFont val="ＭＳ Ｐゴシック"/>
        <family val="3"/>
        <charset val="128"/>
      </rPr>
      <t>令和 4年 1月 1日
令和 3年 5月 1日
令和 3年 5月 1日
令和 2年 9月 1日
令和 2年 9月 1日</t>
    </r>
  </si>
  <si>
    <t>550</t>
  </si>
  <si>
    <t>41,9020,9</t>
  </si>
  <si>
    <r>
      <rPr>
        <sz val="9"/>
        <color rgb="FF000000"/>
        <rFont val="ＭＳ ゴシック"/>
        <family val="3"/>
        <charset val="128"/>
      </rPr>
      <t>Ｔｅａｍ　ｄｙｎａｍｉｃｓ　株式会社
ダイナ訪問看護ステーション</t>
    </r>
  </si>
  <si>
    <r>
      <rPr>
        <sz val="9"/>
        <color rgb="FF000000"/>
        <rFont val="ＭＳ ゴシック"/>
        <family val="3"/>
        <charset val="128"/>
      </rPr>
      <t>〒084－0909
釧路市昭和南４丁目３３番地４号</t>
    </r>
  </si>
  <si>
    <r>
      <rPr>
        <sz val="9"/>
        <color rgb="FF000000"/>
        <rFont val="ＭＳ ゴシック"/>
        <family val="3"/>
        <charset val="128"/>
      </rPr>
      <t>080-9091-3210
(0154-35-2865)</t>
    </r>
  </si>
  <si>
    <r>
      <rPr>
        <sz val="9"/>
        <color rgb="FF000000"/>
        <rFont val="ＭＳ Ｐゴシック"/>
        <family val="3"/>
        <charset val="128"/>
      </rPr>
      <t>( 訪看10 )第    521 号
( 訪看23 )第    790 号
( 訪看25 )第    864 号
( 訪看26 )第     39 号
( 訪看27 )第    250 号
( 訪看28 )第    159 号
( 訪看32 )第     18 号</t>
    </r>
  </si>
  <si>
    <r>
      <rPr>
        <sz val="9"/>
        <color rgb="FF000000"/>
        <rFont val="ＭＳ Ｐゴシック"/>
        <family val="3"/>
        <charset val="128"/>
      </rPr>
      <t>令和 4年 6月 1日
令和 4年 6月 1日
令和 4年 6月 1日
令和 4年 6月 1日
令和 4年 6月 1日
令和 4年 6月 1日
令和 4年 6月 1日</t>
    </r>
  </si>
  <si>
    <t>551</t>
  </si>
  <si>
    <t>41,9403,7</t>
  </si>
  <si>
    <r>
      <rPr>
        <sz val="9"/>
        <color rgb="FF000000"/>
        <rFont val="ＭＳ ゴシック"/>
        <family val="3"/>
        <charset val="128"/>
      </rPr>
      <t>株式会社　カインド
訪問看護ステーション　こまば</t>
    </r>
  </si>
  <si>
    <r>
      <rPr>
        <sz val="9"/>
        <color rgb="FF000000"/>
        <rFont val="ＭＳ ゴシック"/>
        <family val="3"/>
        <charset val="128"/>
      </rPr>
      <t>〒085－0048
釧路市駒場町３番２４号</t>
    </r>
  </si>
  <si>
    <r>
      <rPr>
        <sz val="9"/>
        <color rgb="FF000000"/>
        <rFont val="ＭＳ ゴシック"/>
        <family val="3"/>
        <charset val="128"/>
      </rPr>
      <t>0154-31-0080
(0154-25-8821)</t>
    </r>
  </si>
  <si>
    <r>
      <rPr>
        <sz val="9"/>
        <color rgb="FF000000"/>
        <rFont val="ＭＳ Ｐゴシック"/>
        <family val="3"/>
        <charset val="128"/>
      </rPr>
      <t>( 訪看10 )第    212 号
( 訪看23 )第    407 号
( 訪看25 )第    500 号
( 訪看27 )第     43 号</t>
    </r>
  </si>
  <si>
    <r>
      <rPr>
        <sz val="9"/>
        <color rgb="FF000000"/>
        <rFont val="ＭＳ Ｐゴシック"/>
        <family val="3"/>
        <charset val="128"/>
      </rPr>
      <t>令和元年11月 1日
平成27年 9月 1日
平成27年 8月 1日
平成27年 9月 1日</t>
    </r>
  </si>
  <si>
    <t>552</t>
  </si>
  <si>
    <t>41,9404,5</t>
  </si>
  <si>
    <r>
      <rPr>
        <sz val="9"/>
        <color rgb="FF000000"/>
        <rFont val="ＭＳ ゴシック"/>
        <family val="3"/>
        <charset val="128"/>
      </rPr>
      <t>株式会社クレアティオ
訪問看護ステーションクレアティオ</t>
    </r>
  </si>
  <si>
    <r>
      <rPr>
        <sz val="9"/>
        <color rgb="FF000000"/>
        <rFont val="ＭＳ ゴシック"/>
        <family val="3"/>
        <charset val="128"/>
      </rPr>
      <t>〒085－0005
釧路市松浦町１２番２０号</t>
    </r>
  </si>
  <si>
    <r>
      <rPr>
        <sz val="9"/>
        <color rgb="FF000000"/>
        <rFont val="ＭＳ ゴシック"/>
        <family val="3"/>
        <charset val="128"/>
      </rPr>
      <t>050-1380-1150
(0154-64-6747)</t>
    </r>
  </si>
  <si>
    <r>
      <rPr>
        <sz val="9"/>
        <color rgb="FF000000"/>
        <rFont val="ＭＳ Ｐゴシック"/>
        <family val="3"/>
        <charset val="128"/>
      </rPr>
      <t>( 訪看10 )第    530 号
( 訪看23 )第    784 号
( 訪看25 )第    858 号
( 訪看27 )第    256 号
( 訪看28 )第    163 号</t>
    </r>
  </si>
  <si>
    <r>
      <rPr>
        <sz val="9"/>
        <color rgb="FF000000"/>
        <rFont val="ＭＳ Ｐゴシック"/>
        <family val="3"/>
        <charset val="128"/>
      </rPr>
      <t>令和 4年 9月 1日
令和 4年 4月 7日
令和 4年 4月 7日
令和 4年 9月 1日
令和 4年 9月 1日</t>
    </r>
  </si>
  <si>
    <t>553</t>
  </si>
  <si>
    <t>42,9001,7</t>
  </si>
  <si>
    <r>
      <rPr>
        <sz val="9"/>
        <color rgb="FF000000"/>
        <rFont val="ＭＳ ゴシック"/>
        <family val="3"/>
        <charset val="128"/>
      </rPr>
      <t>別海町
別海町訪問看護ステーションやまびこ</t>
    </r>
  </si>
  <si>
    <r>
      <rPr>
        <sz val="9"/>
        <color rgb="FF000000"/>
        <rFont val="ＭＳ ゴシック"/>
        <family val="3"/>
        <charset val="128"/>
      </rPr>
      <t>〒086－0203
野付郡別海町別海西本町１０３番地３</t>
    </r>
  </si>
  <si>
    <r>
      <rPr>
        <sz val="9"/>
        <color rgb="FF000000"/>
        <rFont val="ＭＳ ゴシック"/>
        <family val="3"/>
        <charset val="128"/>
      </rPr>
      <t xml:space="preserve">01537-5-0862
</t>
    </r>
  </si>
  <si>
    <r>
      <rPr>
        <sz val="9"/>
        <color rgb="FF000000"/>
        <rFont val="ＭＳ Ｐゴシック"/>
        <family val="3"/>
        <charset val="128"/>
      </rPr>
      <t>( 訪看10 )第    320 号
( 訪看23 )第    389 号
( 訪看25 )第    467 号
( 訪看27 )第    158 号</t>
    </r>
  </si>
  <si>
    <r>
      <rPr>
        <sz val="9"/>
        <color rgb="FF000000"/>
        <rFont val="ＭＳ Ｐゴシック"/>
        <family val="3"/>
        <charset val="128"/>
      </rPr>
      <t>令和 2年 4月 1日
平成27年 5月 1日
平成26年12月 1日
平成31年 3月 1日</t>
    </r>
  </si>
  <si>
    <t>554</t>
  </si>
  <si>
    <t>42,9002,5</t>
  </si>
  <si>
    <r>
      <rPr>
        <sz val="9"/>
        <color rgb="FF000000"/>
        <rFont val="ＭＳ ゴシック"/>
        <family val="3"/>
        <charset val="128"/>
      </rPr>
      <t>一般社団法人　北海道総合在宅ケア事業団
一般社団法人北海道総合在宅ケア事業団中標津訪問看護ステーション</t>
    </r>
  </si>
  <si>
    <r>
      <rPr>
        <sz val="9"/>
        <color rgb="FF000000"/>
        <rFont val="ＭＳ ゴシック"/>
        <family val="3"/>
        <charset val="128"/>
      </rPr>
      <t>〒086－1110
標津郡中標津町西十条南９丁目１番地４中標津町総合福祉センタ－（プラット）内</t>
    </r>
  </si>
  <si>
    <r>
      <rPr>
        <sz val="9"/>
        <color rgb="FF000000"/>
        <rFont val="ＭＳ ゴシック"/>
        <family val="3"/>
        <charset val="128"/>
      </rPr>
      <t xml:space="preserve">01537-9-2020
</t>
    </r>
  </si>
  <si>
    <r>
      <rPr>
        <sz val="9"/>
        <color rgb="FF000000"/>
        <rFont val="ＭＳ Ｐゴシック"/>
        <family val="3"/>
        <charset val="128"/>
      </rPr>
      <t>( 訪看10 )第     86 号</t>
    </r>
  </si>
  <si>
    <t>555</t>
  </si>
  <si>
    <t>43,9001,5</t>
  </si>
  <si>
    <r>
      <rPr>
        <sz val="9"/>
        <color rgb="FF000000"/>
        <rFont val="ＭＳ ゴシック"/>
        <family val="3"/>
        <charset val="128"/>
      </rPr>
      <t>一般社団法人　北海道総合在宅ケア事業団
一般社団法人北海道総合在宅ケア事業団釧路地域訪問看護ステーション</t>
    </r>
  </si>
  <si>
    <r>
      <rPr>
        <sz val="9"/>
        <color rgb="FF000000"/>
        <rFont val="ＭＳ ゴシック"/>
        <family val="3"/>
        <charset val="128"/>
      </rPr>
      <t>〒085－0046
釧路市新橋大通２丁目２番１０号</t>
    </r>
  </si>
  <si>
    <r>
      <rPr>
        <sz val="9"/>
        <color rgb="FF000000"/>
        <rFont val="ＭＳ ゴシック"/>
        <family val="3"/>
        <charset val="128"/>
      </rPr>
      <t xml:space="preserve">0154-32-7082
</t>
    </r>
  </si>
  <si>
    <r>
      <rPr>
        <sz val="9"/>
        <color rgb="FF000000"/>
        <rFont val="ＭＳ Ｐゴシック"/>
        <family val="3"/>
        <charset val="128"/>
      </rPr>
      <t>( 訪看10 )第     87 号
( 訪看23 )第    115 号
( 訪看25 )第     33 号
( 訪看27 )第    128 号</t>
    </r>
  </si>
  <si>
    <t>556</t>
  </si>
  <si>
    <t>43,9002,3</t>
  </si>
  <si>
    <r>
      <rPr>
        <sz val="9"/>
        <color rgb="FF000000"/>
        <rFont val="ＭＳ ゴシック"/>
        <family val="3"/>
        <charset val="128"/>
      </rPr>
      <t>一般社団法人　北海道総合在宅ケア事業団
一般社団法人北海道総合在宅ケア事業団厚岸地域訪問看護ステーション</t>
    </r>
  </si>
  <si>
    <r>
      <rPr>
        <sz val="9"/>
        <color rgb="FF000000"/>
        <rFont val="ＭＳ ゴシック"/>
        <family val="3"/>
        <charset val="128"/>
      </rPr>
      <t>〒088－1119
厚岸郡厚岸町住の江１丁目２番地　厚岸町保健福祉総合センター内</t>
    </r>
  </si>
  <si>
    <r>
      <rPr>
        <sz val="9"/>
        <color rgb="FF000000"/>
        <rFont val="ＭＳ ゴシック"/>
        <family val="3"/>
        <charset val="128"/>
      </rPr>
      <t xml:space="preserve">0153-53-2101
</t>
    </r>
  </si>
  <si>
    <r>
      <rPr>
        <sz val="9"/>
        <color rgb="FF000000"/>
        <rFont val="ＭＳ Ｐゴシック"/>
        <family val="3"/>
        <charset val="128"/>
      </rPr>
      <t>( 訪看10 )第     14 号</t>
    </r>
  </si>
  <si>
    <t>557</t>
  </si>
  <si>
    <t>43,9003,1</t>
  </si>
  <si>
    <r>
      <rPr>
        <sz val="9"/>
        <color rgb="FF000000"/>
        <rFont val="ＭＳ ゴシック"/>
        <family val="3"/>
        <charset val="128"/>
      </rPr>
      <t>一般社団法人　北海道総合在宅ケア事業団
一般社団法人北海道総合在宅ケア事業団標茶地域訪問看護ステーション</t>
    </r>
  </si>
  <si>
    <r>
      <rPr>
        <sz val="9"/>
        <color rgb="FF000000"/>
        <rFont val="ＭＳ ゴシック"/>
        <family val="3"/>
        <charset val="128"/>
      </rPr>
      <t>〒088－2311
川上郡標茶町開運４丁目２番地　標茶町ふれあい交流センター１Ｆ</t>
    </r>
  </si>
  <si>
    <r>
      <rPr>
        <sz val="9"/>
        <color rgb="FF000000"/>
        <rFont val="ＭＳ ゴシック"/>
        <family val="3"/>
        <charset val="128"/>
      </rPr>
      <t xml:space="preserve">01548-5-0783
</t>
    </r>
  </si>
  <si>
    <r>
      <rPr>
        <sz val="9"/>
        <color rgb="FF000000"/>
        <rFont val="ＭＳ Ｐゴシック"/>
        <family val="3"/>
        <charset val="128"/>
      </rPr>
      <t>( 訪看10 )第     88 号</t>
    </r>
  </si>
  <si>
    <r>
      <rPr>
        <sz val="9"/>
        <color rgb="FF000000"/>
        <rFont val="ＭＳ Ｐゴシック"/>
        <family val="3"/>
        <charset val="128"/>
      </rPr>
      <t>令和元年 9月 1日</t>
    </r>
  </si>
  <si>
    <t>558</t>
  </si>
  <si>
    <t>43,9004,9</t>
  </si>
  <si>
    <r>
      <rPr>
        <sz val="9"/>
        <color rgb="FF000000"/>
        <rFont val="ＭＳ ゴシック"/>
        <family val="3"/>
        <charset val="128"/>
      </rPr>
      <t>一般社団法人　北海道総合在宅ケア事業団
一般社団法人北海道総合在宅ケア事業団釧路町訪問看護ステーション</t>
    </r>
  </si>
  <si>
    <r>
      <rPr>
        <sz val="9"/>
        <color rgb="FF000000"/>
        <rFont val="ＭＳ ゴシック"/>
        <family val="3"/>
        <charset val="128"/>
      </rPr>
      <t>〒088－0605
釧路郡釧路町別保原野東陽大通西１丁目１番地１釧路町保健福祉センター２階</t>
    </r>
  </si>
  <si>
    <r>
      <rPr>
        <sz val="9"/>
        <color rgb="FF000000"/>
        <rFont val="ＭＳ ゴシック"/>
        <family val="3"/>
        <charset val="128"/>
      </rPr>
      <t>0154-40-5230
(0154-40-5250)</t>
    </r>
  </si>
  <si>
    <r>
      <rPr>
        <sz val="9"/>
        <color rgb="FF000000"/>
        <rFont val="ＭＳ Ｐゴシック"/>
        <family val="3"/>
        <charset val="128"/>
      </rPr>
      <t>( 訪看10 )第     15 号
( 訪看23 )第    148 号
( 訪看25 )第    114 号
( 訪看27 )第    129 号</t>
    </r>
  </si>
  <si>
    <r>
      <rPr>
        <sz val="9"/>
        <color rgb="FF000000"/>
        <rFont val="ＭＳ Ｐゴシック"/>
        <family val="3"/>
        <charset val="128"/>
      </rPr>
      <t>令和 4年 3月 1日
平成20年 4月 1日
平成11年 8月 1日
平成30年 7月 1日</t>
    </r>
  </si>
  <si>
    <t>559</t>
  </si>
  <si>
    <t>43,9005,6</t>
  </si>
  <si>
    <r>
      <rPr>
        <sz val="9"/>
        <color rgb="FF000000"/>
        <rFont val="ＭＳ ゴシック"/>
        <family val="3"/>
        <charset val="128"/>
      </rPr>
      <t>一般社団法人　北海道総合在宅ケア事業団
一般社団法人北海道総合在宅ケア事業団白糠訪問看護ステーション</t>
    </r>
  </si>
  <si>
    <r>
      <rPr>
        <sz val="9"/>
        <color rgb="FF000000"/>
        <rFont val="ＭＳ ゴシック"/>
        <family val="3"/>
        <charset val="128"/>
      </rPr>
      <t>〒088－0331
白糠郡白糠町東一条北７丁目５番地１０</t>
    </r>
  </si>
  <si>
    <r>
      <rPr>
        <sz val="9"/>
        <color rgb="FF000000"/>
        <rFont val="ＭＳ ゴシック"/>
        <family val="3"/>
        <charset val="128"/>
      </rPr>
      <t xml:space="preserve">01547-9-2733
</t>
    </r>
  </si>
  <si>
    <r>
      <rPr>
        <sz val="9"/>
        <color rgb="FF000000"/>
        <rFont val="ＭＳ Ｐゴシック"/>
        <family val="3"/>
        <charset val="128"/>
      </rPr>
      <t>( 訪看10 )第     89 号</t>
    </r>
  </si>
  <si>
    <t>560</t>
  </si>
  <si>
    <t>43,9007,2</t>
  </si>
  <si>
    <r>
      <rPr>
        <sz val="9"/>
        <color rgb="FF000000"/>
        <rFont val="ＭＳ ゴシック"/>
        <family val="3"/>
        <charset val="128"/>
      </rPr>
      <t>合同会社ますと
訪問看護ステーションつむぎ</t>
    </r>
  </si>
  <si>
    <r>
      <rPr>
        <sz val="9"/>
        <color rgb="FF000000"/>
        <rFont val="ＭＳ ゴシック"/>
        <family val="3"/>
        <charset val="128"/>
      </rPr>
      <t>〒088－0623
釧路郡釧路町光和８丁目６１番地２</t>
    </r>
  </si>
  <si>
    <r>
      <rPr>
        <sz val="9"/>
        <color rgb="FF000000"/>
        <rFont val="ＭＳ ゴシック"/>
        <family val="3"/>
        <charset val="128"/>
      </rPr>
      <t xml:space="preserve">0154-39-2639
</t>
    </r>
  </si>
  <si>
    <r>
      <rPr>
        <sz val="9"/>
        <color rgb="FF000000"/>
        <rFont val="ＭＳ Ｐゴシック"/>
        <family val="3"/>
        <charset val="128"/>
      </rPr>
      <t>( 訪看23 )第    451 号
( 訪看25 )第    546 号
( 訪看26 )第     16 号</t>
    </r>
  </si>
  <si>
    <r>
      <rPr>
        <sz val="9"/>
        <color rgb="FF000000"/>
        <rFont val="ＭＳ Ｐゴシック"/>
        <family val="3"/>
        <charset val="128"/>
      </rPr>
      <t>平成28年10月 1日
平成28年10月 1日
平成28年11月 1日</t>
    </r>
  </si>
  <si>
    <t>561</t>
  </si>
  <si>
    <t>43,9008,0</t>
  </si>
  <si>
    <r>
      <rPr>
        <sz val="9"/>
        <color rgb="FF000000"/>
        <rFont val="ＭＳ ゴシック"/>
        <family val="3"/>
        <charset val="128"/>
      </rPr>
      <t>合同会社アリウム
訪問看護ステーションらいふ</t>
    </r>
  </si>
  <si>
    <r>
      <rPr>
        <sz val="9"/>
        <color rgb="FF000000"/>
        <rFont val="ＭＳ ゴシック"/>
        <family val="3"/>
        <charset val="128"/>
      </rPr>
      <t>〒088－0623
釧路郡釧路町光和六丁目４８番地</t>
    </r>
  </si>
  <si>
    <r>
      <rPr>
        <sz val="9"/>
        <color rgb="FF000000"/>
        <rFont val="ＭＳ ゴシック"/>
        <family val="3"/>
        <charset val="128"/>
      </rPr>
      <t>0154-35-3209
(0154-35-0651)</t>
    </r>
  </si>
  <si>
    <r>
      <rPr>
        <sz val="9"/>
        <color rgb="FF000000"/>
        <rFont val="ＭＳ Ｐゴシック"/>
        <family val="3"/>
        <charset val="128"/>
      </rPr>
      <t>( 訪看23 )第    519 号
( 訪看25 )第    611 号
( 訪看26 )第     22 号
( 訪看32 )第     22 号</t>
    </r>
  </si>
  <si>
    <r>
      <rPr>
        <sz val="9"/>
        <color rgb="FF000000"/>
        <rFont val="ＭＳ Ｐゴシック"/>
        <family val="3"/>
        <charset val="128"/>
      </rPr>
      <t>平成30年 4月 1日
平成30年 4月 1日
平成30年 4月 1日
令和 4年 8月 1日</t>
    </r>
  </si>
  <si>
    <t>562</t>
  </si>
  <si>
    <t>46,9003,4</t>
  </si>
  <si>
    <r>
      <rPr>
        <sz val="9"/>
        <color rgb="FF000000"/>
        <rFont val="ＭＳ ゴシック"/>
        <family val="3"/>
        <charset val="128"/>
      </rPr>
      <t>一般社団法人　北海道総合在宅ケア事業団
一般社団法人北海道総合在宅ケア事業団帯広地域訪問看護ステーション</t>
    </r>
  </si>
  <si>
    <r>
      <rPr>
        <sz val="9"/>
        <color rgb="FF000000"/>
        <rFont val="ＭＳ ゴシック"/>
        <family val="3"/>
        <charset val="128"/>
      </rPr>
      <t>〒080－0024
帯広市西十四条南１５丁目５番１０号　ＭＹビルⅡ内</t>
    </r>
  </si>
  <si>
    <r>
      <rPr>
        <sz val="9"/>
        <color rgb="FF000000"/>
        <rFont val="ＭＳ ゴシック"/>
        <family val="3"/>
        <charset val="128"/>
      </rPr>
      <t xml:space="preserve">0155-23-6400
</t>
    </r>
  </si>
  <si>
    <r>
      <rPr>
        <sz val="9"/>
        <color rgb="FF000000"/>
        <rFont val="ＭＳ Ｐゴシック"/>
        <family val="3"/>
        <charset val="128"/>
      </rPr>
      <t>( 訪看10 )第     91 号
( 訪看23 )第    565 号
( 訪看25 )第    651 号
( 訪看27 )第    153 号</t>
    </r>
  </si>
  <si>
    <r>
      <rPr>
        <sz val="9"/>
        <color rgb="FF000000"/>
        <rFont val="ＭＳ Ｐゴシック"/>
        <family val="3"/>
        <charset val="128"/>
      </rPr>
      <t>令和 3年11月 1日
平成30年11月 1日
平成30年11月 1日
平成30年11月 1日</t>
    </r>
  </si>
  <si>
    <t>563</t>
  </si>
  <si>
    <t>46,9005,9</t>
  </si>
  <si>
    <r>
      <rPr>
        <sz val="9"/>
        <color rgb="FF000000"/>
        <rFont val="ＭＳ ゴシック"/>
        <family val="3"/>
        <charset val="128"/>
      </rPr>
      <t>社会医療法人　北斗
訪問看護ステーションろらん</t>
    </r>
  </si>
  <si>
    <r>
      <rPr>
        <sz val="9"/>
        <color rgb="FF000000"/>
        <rFont val="ＭＳ ゴシック"/>
        <family val="3"/>
        <charset val="128"/>
      </rPr>
      <t>〒080－0833
帯広市稲田町基線２番地１</t>
    </r>
  </si>
  <si>
    <r>
      <rPr>
        <sz val="9"/>
        <color rgb="FF000000"/>
        <rFont val="ＭＳ ゴシック"/>
        <family val="3"/>
        <charset val="128"/>
      </rPr>
      <t xml:space="preserve">0155-67-5001
</t>
    </r>
  </si>
  <si>
    <r>
      <rPr>
        <sz val="9"/>
        <color rgb="FF000000"/>
        <rFont val="ＭＳ Ｐゴシック"/>
        <family val="3"/>
        <charset val="128"/>
      </rPr>
      <t>( 訪看23 )第    152 号
( 訪看25 )第     65 号
( 訪看30 )第     25 号</t>
    </r>
  </si>
  <si>
    <r>
      <rPr>
        <sz val="9"/>
        <color rgb="FF000000"/>
        <rFont val="ＭＳ Ｐゴシック"/>
        <family val="3"/>
        <charset val="128"/>
      </rPr>
      <t>平成20年 4月 1日
平成10年 6月 1日
令和 4年10月 1日</t>
    </r>
  </si>
  <si>
    <t>564</t>
  </si>
  <si>
    <t>46,9006,7</t>
  </si>
  <si>
    <r>
      <rPr>
        <sz val="9"/>
        <color rgb="FF000000"/>
        <rFont val="ＭＳ ゴシック"/>
        <family val="3"/>
        <charset val="128"/>
      </rPr>
      <t>医療法人社団　刀圭会
訪問看護ステーション向日葵</t>
    </r>
  </si>
  <si>
    <r>
      <rPr>
        <sz val="9"/>
        <color rgb="FF000000"/>
        <rFont val="ＭＳ ゴシック"/>
        <family val="3"/>
        <charset val="128"/>
      </rPr>
      <t>〒080－0046
帯広市西十六条北１丁目２７番地</t>
    </r>
  </si>
  <si>
    <r>
      <rPr>
        <sz val="9"/>
        <color rgb="FF000000"/>
        <rFont val="ＭＳ ゴシック"/>
        <family val="3"/>
        <charset val="128"/>
      </rPr>
      <t>0155-35-5028
(0155-35-5029)</t>
    </r>
  </si>
  <si>
    <r>
      <rPr>
        <sz val="9"/>
        <color rgb="FF000000"/>
        <rFont val="ＭＳ Ｐゴシック"/>
        <family val="3"/>
        <charset val="128"/>
      </rPr>
      <t>( 訪看10 )第    180 号
( 訪看23 )第    298 号
( 訪看25 )第    397 号
( 訪看27 )第     30 号
( 訪看28 )第     26 号</t>
    </r>
  </si>
  <si>
    <r>
      <rPr>
        <sz val="9"/>
        <color rgb="FF000000"/>
        <rFont val="ＭＳ Ｐゴシック"/>
        <family val="3"/>
        <charset val="128"/>
      </rPr>
      <t>平成26年12月 1日
平成25年10月 1日
平成25年10月 1日
平成26年12月 1日
平成26年12月 1日</t>
    </r>
  </si>
  <si>
    <t>565</t>
  </si>
  <si>
    <t>46,9010,9</t>
  </si>
  <si>
    <r>
      <rPr>
        <sz val="9"/>
        <color rgb="FF000000"/>
        <rFont val="ＭＳ ゴシック"/>
        <family val="3"/>
        <charset val="128"/>
      </rPr>
      <t>有限会社　ホームケアサポート木もれび
訪問看護ステーション木もれび</t>
    </r>
  </si>
  <si>
    <r>
      <rPr>
        <sz val="9"/>
        <color rgb="FF000000"/>
        <rFont val="ＭＳ ゴシック"/>
        <family val="3"/>
        <charset val="128"/>
      </rPr>
      <t>〒080－0047
帯広市西十七条北２丁目４－１２</t>
    </r>
  </si>
  <si>
    <r>
      <rPr>
        <sz val="9"/>
        <color rgb="FF000000"/>
        <rFont val="ＭＳ ゴシック"/>
        <family val="3"/>
        <charset val="128"/>
      </rPr>
      <t>0155-38-2213
(0155-38-2214)</t>
    </r>
  </si>
  <si>
    <r>
      <rPr>
        <sz val="9"/>
        <color rgb="FF000000"/>
        <rFont val="ＭＳ Ｐゴシック"/>
        <family val="3"/>
        <charset val="128"/>
      </rPr>
      <t>( 訪看23 )第    109 号
( 訪看25 )第    194 号</t>
    </r>
  </si>
  <si>
    <t>566</t>
  </si>
  <si>
    <t>46,9011,7</t>
  </si>
  <si>
    <r>
      <rPr>
        <sz val="9"/>
        <color rgb="FF000000"/>
        <rFont val="ＭＳ ゴシック"/>
        <family val="3"/>
        <charset val="128"/>
      </rPr>
      <t>医療法人十勝勤労者医療協会
訪問看護ステーションほっとらいん</t>
    </r>
  </si>
  <si>
    <r>
      <rPr>
        <sz val="9"/>
        <color rgb="FF000000"/>
        <rFont val="ＭＳ ゴシック"/>
        <family val="3"/>
        <charset val="128"/>
      </rPr>
      <t>〒080－0019
帯広市西九条南１２丁目４番地</t>
    </r>
  </si>
  <si>
    <r>
      <rPr>
        <sz val="9"/>
        <color rgb="FF000000"/>
        <rFont val="ＭＳ ゴシック"/>
        <family val="3"/>
        <charset val="128"/>
      </rPr>
      <t>0155-66-8922
(0155-66-8921)</t>
    </r>
  </si>
  <si>
    <r>
      <rPr>
        <sz val="9"/>
        <color rgb="FF000000"/>
        <rFont val="ＭＳ Ｐゴシック"/>
        <family val="3"/>
        <charset val="128"/>
      </rPr>
      <t>( 訪看23 )第    487 号
( 訪看25 )第    586 号</t>
    </r>
  </si>
  <si>
    <r>
      <rPr>
        <sz val="9"/>
        <color rgb="FF000000"/>
        <rFont val="ＭＳ Ｐゴシック"/>
        <family val="3"/>
        <charset val="128"/>
      </rPr>
      <t>平成29年 9月 1日
平成29年 9月 1日</t>
    </r>
  </si>
  <si>
    <t>567</t>
  </si>
  <si>
    <t>46,9014,1</t>
  </si>
  <si>
    <r>
      <rPr>
        <sz val="9"/>
        <color rgb="FF000000"/>
        <rFont val="ＭＳ ゴシック"/>
        <family val="3"/>
        <charset val="128"/>
      </rPr>
      <t>合同会社Ｍｅｖｌａｎａ
訪問看護ステーションえがお</t>
    </r>
  </si>
  <si>
    <r>
      <rPr>
        <sz val="9"/>
        <color rgb="FF000000"/>
        <rFont val="ＭＳ ゴシック"/>
        <family val="3"/>
        <charset val="128"/>
      </rPr>
      <t>〒080－0813
帯広市東十三条南５丁目１番地の３６</t>
    </r>
  </si>
  <si>
    <r>
      <rPr>
        <sz val="9"/>
        <color rgb="FF000000"/>
        <rFont val="ＭＳ ゴシック"/>
        <family val="3"/>
        <charset val="128"/>
      </rPr>
      <t>0155-67-8428
(0155-67-6584)</t>
    </r>
  </si>
  <si>
    <r>
      <rPr>
        <sz val="9"/>
        <color rgb="FF000000"/>
        <rFont val="ＭＳ Ｐゴシック"/>
        <family val="3"/>
        <charset val="128"/>
      </rPr>
      <t>( 訪看10 )第    132 号
( 訪看23 )第    284 号
( 訪看25 )第    382 号
( 訪看27 )第     22 号
( 訪看28 )第     20 号</t>
    </r>
  </si>
  <si>
    <r>
      <rPr>
        <sz val="9"/>
        <color rgb="FF000000"/>
        <rFont val="ＭＳ Ｐゴシック"/>
        <family val="3"/>
        <charset val="128"/>
      </rPr>
      <t>令和 4年 2月 1日
平成25年 4月 1日
平成25年 4月 1日
平成26年 8月 1日
平成26年 8月 1日</t>
    </r>
  </si>
  <si>
    <t>568</t>
  </si>
  <si>
    <t>46,9015,8</t>
  </si>
  <si>
    <r>
      <rPr>
        <sz val="9"/>
        <color rgb="FF000000"/>
        <rFont val="ＭＳ ゴシック"/>
        <family val="3"/>
        <charset val="128"/>
      </rPr>
      <t>社会医療法人　博愛会
訪問看護ステーションかいせい</t>
    </r>
  </si>
  <si>
    <r>
      <rPr>
        <sz val="9"/>
        <color rgb="FF000000"/>
        <rFont val="ＭＳ ゴシック"/>
        <family val="3"/>
        <charset val="128"/>
      </rPr>
      <t>〒080－2473
帯広市西二十三条南３丁目２７番地４</t>
    </r>
  </si>
  <si>
    <r>
      <rPr>
        <sz val="9"/>
        <color rgb="FF000000"/>
        <rFont val="ＭＳ ゴシック"/>
        <family val="3"/>
        <charset val="128"/>
      </rPr>
      <t>0155-67-8553
(0155-67-8554)</t>
    </r>
  </si>
  <si>
    <r>
      <rPr>
        <sz val="9"/>
        <color rgb="FF000000"/>
        <rFont val="ＭＳ Ｐゴシック"/>
        <family val="3"/>
        <charset val="128"/>
      </rPr>
      <t>( 訪看10 )第    273 号
( 訪看23 )第    457 号
( 訪看25 )第    553 号
( 訪看27 )第    171 号
( 訪看28 )第    100 号</t>
    </r>
  </si>
  <si>
    <r>
      <rPr>
        <sz val="9"/>
        <color rgb="FF000000"/>
        <rFont val="ＭＳ Ｐゴシック"/>
        <family val="3"/>
        <charset val="128"/>
      </rPr>
      <t>令和元年 9月 1日
平成28年11月 1日
平成28年11月 1日
令和元年 8月 1日
令和元年 8月 1日</t>
    </r>
  </si>
  <si>
    <t>569</t>
  </si>
  <si>
    <t>46,9016,6</t>
  </si>
  <si>
    <r>
      <rPr>
        <sz val="9"/>
        <color rgb="FF000000"/>
        <rFont val="ＭＳ ゴシック"/>
        <family val="3"/>
        <charset val="128"/>
      </rPr>
      <t>社会医療法人　恵和会
訪問看護ステーション帯広すずらん</t>
    </r>
  </si>
  <si>
    <r>
      <rPr>
        <sz val="9"/>
        <color rgb="FF000000"/>
        <rFont val="ＭＳ ゴシック"/>
        <family val="3"/>
        <charset val="128"/>
      </rPr>
      <t>〒080－0017
帯広市西七条南８丁目１番地３</t>
    </r>
  </si>
  <si>
    <r>
      <rPr>
        <sz val="9"/>
        <color rgb="FF000000"/>
        <rFont val="ＭＳ ゴシック"/>
        <family val="3"/>
        <charset val="128"/>
      </rPr>
      <t>0155-20-5111
(0155-20-5511)</t>
    </r>
  </si>
  <si>
    <r>
      <rPr>
        <sz val="9"/>
        <color rgb="FF000000"/>
        <rFont val="ＭＳ Ｐゴシック"/>
        <family val="3"/>
        <charset val="128"/>
      </rPr>
      <t>( 訪看23 )第    483 号
( 訪看25 )第    581 号</t>
    </r>
  </si>
  <si>
    <r>
      <rPr>
        <sz val="9"/>
        <color rgb="FF000000"/>
        <rFont val="ＭＳ Ｐゴシック"/>
        <family val="3"/>
        <charset val="128"/>
      </rPr>
      <t>平成29年 8月 1日
平成29年 8月 1日</t>
    </r>
  </si>
  <si>
    <t>570</t>
  </si>
  <si>
    <t>46,9017,4</t>
  </si>
  <si>
    <r>
      <rPr>
        <sz val="9"/>
        <color rgb="FF000000"/>
        <rFont val="ＭＳ ゴシック"/>
        <family val="3"/>
        <charset val="128"/>
      </rPr>
      <t>社会福祉法人刀圭会
訪問看護ステーションりんどう</t>
    </r>
  </si>
  <si>
    <r>
      <rPr>
        <sz val="9"/>
        <color rgb="FF000000"/>
        <rFont val="ＭＳ ゴシック"/>
        <family val="3"/>
        <charset val="128"/>
      </rPr>
      <t>〒080－0046
帯広市西十六条北１丁目２７番地１４４</t>
    </r>
  </si>
  <si>
    <r>
      <rPr>
        <sz val="9"/>
        <color rgb="FF000000"/>
        <rFont val="ＭＳ ゴシック"/>
        <family val="3"/>
        <charset val="128"/>
      </rPr>
      <t>0155-67-5776
(0155-67-5751)</t>
    </r>
  </si>
  <si>
    <r>
      <rPr>
        <sz val="9"/>
        <color rgb="FF000000"/>
        <rFont val="ＭＳ Ｐゴシック"/>
        <family val="3"/>
        <charset val="128"/>
      </rPr>
      <t>( 訪看23 )第    470 号
( 訪看25 )第    570 号</t>
    </r>
  </si>
  <si>
    <r>
      <rPr>
        <sz val="9"/>
        <color rgb="FF000000"/>
        <rFont val="ＭＳ Ｐゴシック"/>
        <family val="3"/>
        <charset val="128"/>
      </rPr>
      <t>平成29年 4月 1日
平成29年 4月 1日</t>
    </r>
  </si>
  <si>
    <t>571</t>
  </si>
  <si>
    <t>46,9018,2</t>
  </si>
  <si>
    <r>
      <rPr>
        <sz val="9"/>
        <color rgb="FF000000"/>
        <rFont val="ＭＳ ゴシック"/>
        <family val="3"/>
        <charset val="128"/>
      </rPr>
      <t>社会医療法人北斗
社会医療法人北斗訪問看護ステーションホウカンあおぞら</t>
    </r>
  </si>
  <si>
    <r>
      <rPr>
        <sz val="9"/>
        <color rgb="FF000000"/>
        <rFont val="ＭＳ ゴシック"/>
        <family val="3"/>
        <charset val="128"/>
      </rPr>
      <t>〒080－0028
帯広市西十八条南４丁目１５番１０号</t>
    </r>
  </si>
  <si>
    <r>
      <rPr>
        <sz val="9"/>
        <color rgb="FF000000"/>
        <rFont val="ＭＳ ゴシック"/>
        <family val="3"/>
        <charset val="128"/>
      </rPr>
      <t>0155-36-7255
(0155-36-7255)</t>
    </r>
  </si>
  <si>
    <r>
      <rPr>
        <sz val="9"/>
        <color rgb="FF000000"/>
        <rFont val="ＭＳ Ｐゴシック"/>
        <family val="3"/>
        <charset val="128"/>
      </rPr>
      <t>( 訪看23 )第    553 号
( 訪看25 )第    640 号</t>
    </r>
  </si>
  <si>
    <t>572</t>
  </si>
  <si>
    <t>46,9019,0</t>
  </si>
  <si>
    <r>
      <rPr>
        <sz val="9"/>
        <color rgb="FF000000"/>
        <rFont val="ＭＳ ゴシック"/>
        <family val="3"/>
        <charset val="128"/>
      </rPr>
      <t>公益財団法人北海道医療団
公益財団法人北海道医療団訪問看護ステーションたなごころ</t>
    </r>
  </si>
  <si>
    <r>
      <rPr>
        <sz val="9"/>
        <color rgb="FF000000"/>
        <rFont val="ＭＳ ゴシック"/>
        <family val="3"/>
        <charset val="128"/>
      </rPr>
      <t>〒080－0015
帯広市西五条南１６丁目２番３</t>
    </r>
  </si>
  <si>
    <r>
      <rPr>
        <sz val="9"/>
        <color rgb="FF000000"/>
        <rFont val="ＭＳ ゴシック"/>
        <family val="3"/>
        <charset val="128"/>
      </rPr>
      <t>0155-20-7556
(0155-20-7600)</t>
    </r>
  </si>
  <si>
    <r>
      <rPr>
        <sz val="9"/>
        <color rgb="FF000000"/>
        <rFont val="ＭＳ Ｐゴシック"/>
        <family val="3"/>
        <charset val="128"/>
      </rPr>
      <t>( 訪看23 )第    561 号
( 訪看25 )第    647 号
( 訪看26 )第     27 号
( 訪看31 )第     18 号
( 訪看32 )第     13 号</t>
    </r>
  </si>
  <si>
    <r>
      <rPr>
        <sz val="9"/>
        <color rgb="FF000000"/>
        <rFont val="ＭＳ Ｐゴシック"/>
        <family val="3"/>
        <charset val="128"/>
      </rPr>
      <t>平成30年 9月 1日
平成30年 9月 1日
令和元年 6月 1日
令和 4年 7月 1日
令和 4年 8月 1日</t>
    </r>
  </si>
  <si>
    <t>573</t>
  </si>
  <si>
    <t>46,9020,8</t>
  </si>
  <si>
    <r>
      <rPr>
        <sz val="9"/>
        <color rgb="FF000000"/>
        <rFont val="ＭＳ ゴシック"/>
        <family val="3"/>
        <charset val="128"/>
      </rPr>
      <t>医療法人社団あすなろ会
医療法人社団あすなろ会　帯広記念病院訪問看護ステーション</t>
    </r>
  </si>
  <si>
    <r>
      <rPr>
        <sz val="9"/>
        <color rgb="FF000000"/>
        <rFont val="ＭＳ ゴシック"/>
        <family val="3"/>
        <charset val="128"/>
      </rPr>
      <t>〒089－1182
帯広市川西町基線２８番地１</t>
    </r>
  </si>
  <si>
    <r>
      <rPr>
        <sz val="9"/>
        <color rgb="FF000000"/>
        <rFont val="ＭＳ ゴシック"/>
        <family val="3"/>
        <charset val="128"/>
      </rPr>
      <t>0155-53-4330
(0155-53-4331)</t>
    </r>
  </si>
  <si>
    <r>
      <rPr>
        <sz val="9"/>
        <color rgb="FF000000"/>
        <rFont val="ＭＳ Ｐゴシック"/>
        <family val="3"/>
        <charset val="128"/>
      </rPr>
      <t>( 訪看23 )第    605 号
( 訪看25 )第    679 号</t>
    </r>
  </si>
  <si>
    <r>
      <rPr>
        <sz val="9"/>
        <color rgb="FF000000"/>
        <rFont val="ＭＳ Ｐゴシック"/>
        <family val="3"/>
        <charset val="128"/>
      </rPr>
      <t>令和元年 6月 1日
令和元年 6月 1日</t>
    </r>
  </si>
  <si>
    <t>574</t>
  </si>
  <si>
    <t>46,9021,6</t>
  </si>
  <si>
    <r>
      <rPr>
        <sz val="9"/>
        <color rgb="FF000000"/>
        <rFont val="ＭＳ ゴシック"/>
        <family val="3"/>
        <charset val="128"/>
      </rPr>
      <t>株式会社ライフデザイン
ライフデザイン帯広　訪問看護</t>
    </r>
  </si>
  <si>
    <r>
      <rPr>
        <sz val="9"/>
        <color rgb="FF000000"/>
        <rFont val="ＭＳ ゴシック"/>
        <family val="3"/>
        <charset val="128"/>
      </rPr>
      <t>〒080－0015
帯広市西五条南３２丁目１９－１</t>
    </r>
  </si>
  <si>
    <r>
      <rPr>
        <sz val="9"/>
        <color rgb="FF000000"/>
        <rFont val="ＭＳ ゴシック"/>
        <family val="3"/>
        <charset val="128"/>
      </rPr>
      <t>0155-66-8322
(0155-66-8323)</t>
    </r>
  </si>
  <si>
    <r>
      <rPr>
        <sz val="9"/>
        <color rgb="FF000000"/>
        <rFont val="ＭＳ Ｐゴシック"/>
        <family val="3"/>
        <charset val="128"/>
      </rPr>
      <t>( 訪看10 )第    461 号
( 訪看23 )第    635 号
( 訪看25 )第    709 号
( 訪看27 )第    221 号
( 訪看28 )第    141 号</t>
    </r>
  </si>
  <si>
    <r>
      <rPr>
        <sz val="9"/>
        <color rgb="FF000000"/>
        <rFont val="ＭＳ Ｐゴシック"/>
        <family val="3"/>
        <charset val="128"/>
      </rPr>
      <t>令和 4年 1月 1日
令和 3年 6月 1日
令和 3年 6月 1日
令和 3年 8月 1日
令和 3年10月 1日</t>
    </r>
  </si>
  <si>
    <t>575</t>
  </si>
  <si>
    <t>46,9022,4</t>
  </si>
  <si>
    <r>
      <rPr>
        <sz val="9"/>
        <color rgb="FF000000"/>
        <rFont val="ＭＳ ゴシック"/>
        <family val="3"/>
        <charset val="128"/>
      </rPr>
      <t>株式会社ＳＡＫＵＮＡ
訪問看護ステーションはぴふる</t>
    </r>
  </si>
  <si>
    <r>
      <rPr>
        <sz val="9"/>
        <color rgb="FF000000"/>
        <rFont val="ＭＳ ゴシック"/>
        <family val="3"/>
        <charset val="128"/>
      </rPr>
      <t>〒080－0810
帯広市東十条南２丁目１番地５６細田マンションⅡ　３０５号室</t>
    </r>
  </si>
  <si>
    <r>
      <rPr>
        <sz val="9"/>
        <color rgb="FF000000"/>
        <rFont val="ＭＳ ゴシック"/>
        <family val="3"/>
        <charset val="128"/>
      </rPr>
      <t xml:space="preserve">090-1643-1392
</t>
    </r>
  </si>
  <si>
    <r>
      <rPr>
        <sz val="9"/>
        <color rgb="FF000000"/>
        <rFont val="ＭＳ Ｐゴシック"/>
        <family val="3"/>
        <charset val="128"/>
      </rPr>
      <t>( 訪看10 )第    520 号
( 訪看23 )第    787 号
( 訪看25 )第    861 号
( 訪看27 )第    249 号
( 訪看28 )第    158 号</t>
    </r>
  </si>
  <si>
    <r>
      <rPr>
        <sz val="9"/>
        <color rgb="FF000000"/>
        <rFont val="ＭＳ Ｐゴシック"/>
        <family val="3"/>
        <charset val="128"/>
      </rPr>
      <t>令和 4年 5月 1日
令和 4年 5月 1日
令和 4年 5月 1日
令和 4年 5月 1日
令和 4年 5月 1日</t>
    </r>
  </si>
  <si>
    <t>576</t>
  </si>
  <si>
    <t>46,9403,6</t>
  </si>
  <si>
    <r>
      <rPr>
        <sz val="9"/>
        <color rgb="FF000000"/>
        <rFont val="ＭＳ ゴシック"/>
        <family val="3"/>
        <charset val="128"/>
      </rPr>
      <t>株式会社　奉迎処
訪問看護ステーションめぐりおびひろ</t>
    </r>
  </si>
  <si>
    <r>
      <rPr>
        <sz val="9"/>
        <color rgb="FF000000"/>
        <rFont val="ＭＳ ゴシック"/>
        <family val="3"/>
        <charset val="128"/>
      </rPr>
      <t>〒080－0010
帯広市大通南２６丁目９－２</t>
    </r>
  </si>
  <si>
    <r>
      <rPr>
        <sz val="9"/>
        <color rgb="FF000000"/>
        <rFont val="ＭＳ ゴシック"/>
        <family val="3"/>
        <charset val="128"/>
      </rPr>
      <t xml:space="preserve">0155-27-8027
</t>
    </r>
  </si>
  <si>
    <r>
      <rPr>
        <sz val="9"/>
        <color rgb="FF000000"/>
        <rFont val="ＭＳ Ｐゴシック"/>
        <family val="3"/>
        <charset val="128"/>
      </rPr>
      <t>( 訪看23 )第    850 号
( 訪看25 )第    922 号</t>
    </r>
  </si>
  <si>
    <t>577</t>
  </si>
  <si>
    <t>46,9412,7</t>
  </si>
  <si>
    <r>
      <rPr>
        <sz val="9"/>
        <color rgb="FF000000"/>
        <rFont val="ＭＳ ゴシック"/>
        <family val="3"/>
        <charset val="128"/>
      </rPr>
      <t>合同会社　看しずく
訪問看護ステーション　看しずく</t>
    </r>
  </si>
  <si>
    <r>
      <rPr>
        <sz val="9"/>
        <color rgb="FF000000"/>
        <rFont val="ＭＳ ゴシック"/>
        <family val="3"/>
        <charset val="128"/>
      </rPr>
      <t>〒080－0012
帯広市西二条南１８丁目６番地１</t>
    </r>
  </si>
  <si>
    <r>
      <rPr>
        <sz val="9"/>
        <color rgb="FF000000"/>
        <rFont val="ＭＳ ゴシック"/>
        <family val="3"/>
        <charset val="128"/>
      </rPr>
      <t>0155-67-0275
(0155-67-0285)</t>
    </r>
  </si>
  <si>
    <r>
      <rPr>
        <sz val="9"/>
        <color rgb="FF000000"/>
        <rFont val="ＭＳ Ｐゴシック"/>
        <family val="3"/>
        <charset val="128"/>
      </rPr>
      <t>( 訪看23 )第    488 号
( 訪看25 )第    587 号</t>
    </r>
  </si>
  <si>
    <t>578</t>
  </si>
  <si>
    <t>47,9009,9</t>
  </si>
  <si>
    <r>
      <rPr>
        <sz val="9"/>
        <color rgb="FF000000"/>
        <rFont val="ＭＳ ゴシック"/>
        <family val="3"/>
        <charset val="128"/>
      </rPr>
      <t>一般社団法人　北海道総合在宅ケア事業団
一般社団法人北海道総合在宅ケア事業団本別地域訪問看護ステーション</t>
    </r>
  </si>
  <si>
    <r>
      <rPr>
        <sz val="9"/>
        <color rgb="FF000000"/>
        <rFont val="ＭＳ ゴシック"/>
        <family val="3"/>
        <charset val="128"/>
      </rPr>
      <t>〒089－3325
中川郡本別町西美里別６番地１５　本別町総合ケアセンター２階</t>
    </r>
  </si>
  <si>
    <r>
      <rPr>
        <sz val="9"/>
        <color rgb="FF000000"/>
        <rFont val="ＭＳ ゴシック"/>
        <family val="3"/>
        <charset val="128"/>
      </rPr>
      <t xml:space="preserve">01562-2-9050
</t>
    </r>
  </si>
  <si>
    <r>
      <rPr>
        <sz val="9"/>
        <color rgb="FF000000"/>
        <rFont val="ＭＳ Ｐゴシック"/>
        <family val="3"/>
        <charset val="128"/>
      </rPr>
      <t>( 訪看10 )第     93 号</t>
    </r>
  </si>
  <si>
    <t>579</t>
  </si>
  <si>
    <t>47,9013,1</t>
  </si>
  <si>
    <r>
      <rPr>
        <sz val="9"/>
        <color rgb="FF000000"/>
        <rFont val="ＭＳ ゴシック"/>
        <family val="3"/>
        <charset val="128"/>
      </rPr>
      <t>特定非営利活動法人　かしわのもり
訪問看護ステーション　かしわのもり</t>
    </r>
  </si>
  <si>
    <r>
      <rPr>
        <sz val="9"/>
        <color rgb="FF000000"/>
        <rFont val="ＭＳ ゴシック"/>
        <family val="3"/>
        <charset val="128"/>
      </rPr>
      <t>〒081－0223
河東郡鹿追町南町３丁目１０－１</t>
    </r>
  </si>
  <si>
    <r>
      <rPr>
        <sz val="9"/>
        <color rgb="FF000000"/>
        <rFont val="ＭＳ ゴシック"/>
        <family val="3"/>
        <charset val="128"/>
      </rPr>
      <t>0156-66-1230
(0156-66-1205)</t>
    </r>
  </si>
  <si>
    <r>
      <rPr>
        <sz val="9"/>
        <color rgb="FF000000"/>
        <rFont val="ＭＳ Ｐゴシック"/>
        <family val="3"/>
        <charset val="128"/>
      </rPr>
      <t>( 訪看10 )第    131 号
( 訪看23 )第     97 号
( 訪看25 )第    202 号
( 訪看27 )第      5 号
( 訪看28 )第      5 号</t>
    </r>
  </si>
  <si>
    <r>
      <rPr>
        <sz val="9"/>
        <color rgb="FF000000"/>
        <rFont val="ＭＳ Ｐゴシック"/>
        <family val="3"/>
        <charset val="128"/>
      </rPr>
      <t>令和 3年11月 1日
平成20年 4月 1日
平成18年 2月 1日
平成26年 4月 1日
平成26年 4月 1日</t>
    </r>
  </si>
  <si>
    <t>580</t>
  </si>
  <si>
    <t>47,9014,9</t>
  </si>
  <si>
    <r>
      <rPr>
        <sz val="9"/>
        <color rgb="FF000000"/>
        <rFont val="ＭＳ ゴシック"/>
        <family val="3"/>
        <charset val="128"/>
      </rPr>
      <t>社会福祉法人地域で一緒に暮らそう会
訪問看護事業所まめきら</t>
    </r>
  </si>
  <si>
    <r>
      <rPr>
        <sz val="9"/>
        <color rgb="FF000000"/>
        <rFont val="ＭＳ ゴシック"/>
        <family val="3"/>
        <charset val="128"/>
      </rPr>
      <t>〒080－0104
河東郡音更町新通４丁目１番地８</t>
    </r>
  </si>
  <si>
    <r>
      <rPr>
        <sz val="9"/>
        <color rgb="FF000000"/>
        <rFont val="ＭＳ ゴシック"/>
        <family val="3"/>
        <charset val="128"/>
      </rPr>
      <t>0155-42-0742
(0155-42-4740)</t>
    </r>
  </si>
  <si>
    <r>
      <rPr>
        <sz val="9"/>
        <color rgb="FF000000"/>
        <rFont val="ＭＳ Ｐゴシック"/>
        <family val="3"/>
        <charset val="128"/>
      </rPr>
      <t>( 訪看10 )第    147 号</t>
    </r>
  </si>
  <si>
    <r>
      <rPr>
        <sz val="9"/>
        <color rgb="FF000000"/>
        <rFont val="ＭＳ Ｐゴシック"/>
        <family val="3"/>
        <charset val="128"/>
      </rPr>
      <t>平成26年 3月 1日</t>
    </r>
  </si>
  <si>
    <t>581</t>
  </si>
  <si>
    <t>47,9015,6</t>
  </si>
  <si>
    <r>
      <rPr>
        <sz val="9"/>
        <color rgb="FF000000"/>
        <rFont val="ＭＳ ゴシック"/>
        <family val="3"/>
        <charset val="128"/>
      </rPr>
      <t>社会医療法人社団　三草会
訪問看護ステーションりらく</t>
    </r>
  </si>
  <si>
    <r>
      <rPr>
        <sz val="9"/>
        <color rgb="FF000000"/>
        <rFont val="ＭＳ ゴシック"/>
        <family val="3"/>
        <charset val="128"/>
      </rPr>
      <t>〒082－0000
河西郡芽室町東芽室南２線１６－２</t>
    </r>
  </si>
  <si>
    <r>
      <rPr>
        <sz val="9"/>
        <color rgb="FF000000"/>
        <rFont val="ＭＳ ゴシック"/>
        <family val="3"/>
        <charset val="128"/>
      </rPr>
      <t>0155-62-3663
(0155-62-7677)</t>
    </r>
  </si>
  <si>
    <r>
      <rPr>
        <sz val="9"/>
        <color rgb="FF000000"/>
        <rFont val="ＭＳ Ｐゴシック"/>
        <family val="3"/>
        <charset val="128"/>
      </rPr>
      <t>( 訪看10 )第    237 号
( 訪看23 )第    440 号
( 訪看25 )第    534 号
( 訪看27 )第     54 号
( 訪看28 )第     41 号</t>
    </r>
  </si>
  <si>
    <r>
      <rPr>
        <sz val="9"/>
        <color rgb="FF000000"/>
        <rFont val="ＭＳ Ｐゴシック"/>
        <family val="3"/>
        <charset val="128"/>
      </rPr>
      <t>令和元年 9月 1日
令和 2年 4月 1日
令和 2年 4月 1日
平成28年 6月 1日
平成28年 6月 1日</t>
    </r>
  </si>
  <si>
    <t>582</t>
  </si>
  <si>
    <t>47,9016,4</t>
  </si>
  <si>
    <r>
      <rPr>
        <sz val="9"/>
        <color rgb="FF000000"/>
        <rFont val="ＭＳ ゴシック"/>
        <family val="3"/>
        <charset val="128"/>
      </rPr>
      <t>一般社団法人ちせ
一般社団法人ちせ在宅看護センターちせ訪問看護ステーション</t>
    </r>
  </si>
  <si>
    <r>
      <rPr>
        <sz val="9"/>
        <color rgb="FF000000"/>
        <rFont val="ＭＳ ゴシック"/>
        <family val="3"/>
        <charset val="128"/>
      </rPr>
      <t>〒080－0315
河東郡音更町共栄台東１０丁目４番地１４グリーンアベニューＡ１０１</t>
    </r>
  </si>
  <si>
    <r>
      <rPr>
        <sz val="9"/>
        <color rgb="FF000000"/>
        <rFont val="ＭＳ ゴシック"/>
        <family val="3"/>
        <charset val="128"/>
      </rPr>
      <t>0155-67-1456
(0155-67-1458)</t>
    </r>
  </si>
  <si>
    <r>
      <rPr>
        <sz val="9"/>
        <color rgb="FF000000"/>
        <rFont val="ＭＳ Ｐゴシック"/>
        <family val="3"/>
        <charset val="128"/>
      </rPr>
      <t>( 訪看10 )第    260 号
( 訪看23 )第    472 号
( 訪看25 )第    567 号
( 訪看27 )第     79 号
( 訪看28 )第     64 号</t>
    </r>
  </si>
  <si>
    <r>
      <rPr>
        <sz val="9"/>
        <color rgb="FF000000"/>
        <rFont val="ＭＳ Ｐゴシック"/>
        <family val="3"/>
        <charset val="128"/>
      </rPr>
      <t>令和 3年 5月 1日
平成29年 4月 1日
平成29年 4月 1日
平成29年 4月 1日
平成29年 4月 1日</t>
    </r>
  </si>
  <si>
    <t>583</t>
  </si>
  <si>
    <t>47,9017,2</t>
  </si>
  <si>
    <r>
      <rPr>
        <sz val="9"/>
        <color rgb="FF000000"/>
        <rFont val="ＭＳ ゴシック"/>
        <family val="3"/>
        <charset val="128"/>
      </rPr>
      <t>池田町
十勝いけだ訪問看護ステーション</t>
    </r>
  </si>
  <si>
    <r>
      <rPr>
        <sz val="9"/>
        <color rgb="FF000000"/>
        <rFont val="ＭＳ ゴシック"/>
        <family val="3"/>
        <charset val="128"/>
      </rPr>
      <t>〒083－0023
中川郡池田町字西三条６丁目１１番地１</t>
    </r>
  </si>
  <si>
    <r>
      <rPr>
        <sz val="9"/>
        <color rgb="FF000000"/>
        <rFont val="ＭＳ ゴシック"/>
        <family val="3"/>
        <charset val="128"/>
      </rPr>
      <t>015-578-7560
(015-578-7710)</t>
    </r>
  </si>
  <si>
    <r>
      <rPr>
        <sz val="9"/>
        <color rgb="FF000000"/>
        <rFont val="ＭＳ Ｐゴシック"/>
        <family val="3"/>
        <charset val="128"/>
      </rPr>
      <t>( 訪看10 )第    294 号
( 訪看23 )第    525 号
( 訪看25 )第    614 号</t>
    </r>
  </si>
  <si>
    <r>
      <rPr>
        <sz val="9"/>
        <color rgb="FF000000"/>
        <rFont val="ＭＳ Ｐゴシック"/>
        <family val="3"/>
        <charset val="128"/>
      </rPr>
      <t>令和元年12月 1日
平成30年 4月 1日
平成30年 4月 1日</t>
    </r>
  </si>
  <si>
    <t>584</t>
  </si>
  <si>
    <t>47,9019,8</t>
  </si>
  <si>
    <r>
      <rPr>
        <sz val="9"/>
        <color rgb="FF000000"/>
        <rFont val="ＭＳ ゴシック"/>
        <family val="3"/>
        <charset val="128"/>
      </rPr>
      <t>日本赤十字社
清水赤十字訪問看護ステーション</t>
    </r>
  </si>
  <si>
    <r>
      <rPr>
        <sz val="9"/>
        <color rgb="FF000000"/>
        <rFont val="ＭＳ ゴシック"/>
        <family val="3"/>
        <charset val="128"/>
      </rPr>
      <t>〒089－0127
上川郡清水町南二条西２丁目１番地アンリーハイツＢ－６</t>
    </r>
  </si>
  <si>
    <r>
      <rPr>
        <sz val="9"/>
        <color rgb="FF000000"/>
        <rFont val="ＭＳ ゴシック"/>
        <family val="3"/>
        <charset val="128"/>
      </rPr>
      <t>0156-67-7400
(0156-67-7400)</t>
    </r>
  </si>
  <si>
    <r>
      <rPr>
        <sz val="9"/>
        <color rgb="FF000000"/>
        <rFont val="ＭＳ Ｐゴシック"/>
        <family val="3"/>
        <charset val="128"/>
      </rPr>
      <t>( 訪看10 )第    491 号
( 訪看32 )第     29 号
( 訪看33 )第      3 号</t>
    </r>
  </si>
  <si>
    <r>
      <rPr>
        <sz val="9"/>
        <color rgb="FF000000"/>
        <rFont val="ＭＳ Ｐゴシック"/>
        <family val="3"/>
        <charset val="128"/>
      </rPr>
      <t>令和 3年10月 1日
令和 5年 5月 1日
令和 5年 5月 1日</t>
    </r>
  </si>
  <si>
    <t>585</t>
  </si>
  <si>
    <t>47,9400,0</t>
  </si>
  <si>
    <r>
      <rPr>
        <sz val="9"/>
        <color rgb="FF000000"/>
        <rFont val="ＭＳ ゴシック"/>
        <family val="3"/>
        <charset val="128"/>
      </rPr>
      <t>芽室町
公立芽室病院指定訪問看護ステーション</t>
    </r>
  </si>
  <si>
    <r>
      <rPr>
        <sz val="9"/>
        <color rgb="FF000000"/>
        <rFont val="ＭＳ ゴシック"/>
        <family val="3"/>
        <charset val="128"/>
      </rPr>
      <t>〒082－0014
河西郡芽室町東四条３丁目５番地</t>
    </r>
  </si>
  <si>
    <r>
      <rPr>
        <sz val="9"/>
        <color rgb="FF000000"/>
        <rFont val="ＭＳ ゴシック"/>
        <family val="3"/>
        <charset val="128"/>
      </rPr>
      <t>0155-62-2811
(0155-62-5843)</t>
    </r>
  </si>
  <si>
    <r>
      <rPr>
        <sz val="9"/>
        <color rgb="FF000000"/>
        <rFont val="ＭＳ Ｐゴシック"/>
        <family val="3"/>
        <charset val="128"/>
      </rPr>
      <t>( 訪看23 )第    797 号
( 訪看25 )第    871 号</t>
    </r>
  </si>
  <si>
    <t>586</t>
  </si>
  <si>
    <t>50,9001,0</t>
  </si>
  <si>
    <r>
      <rPr>
        <sz val="9"/>
        <color rgb="FF000000"/>
        <rFont val="ＭＳ ゴシック"/>
        <family val="3"/>
        <charset val="128"/>
      </rPr>
      <t>一般社団法人　北海道総合在宅ケア事業団
一般社団法人北海道総合在宅ケア事業団北見地域訪問看護ステーション</t>
    </r>
  </si>
  <si>
    <r>
      <rPr>
        <sz val="9"/>
        <color rgb="FF000000"/>
        <rFont val="ＭＳ ゴシック"/>
        <family val="3"/>
        <charset val="128"/>
      </rPr>
      <t>〒090－0064
北見市美芳町５丁目２番１０号</t>
    </r>
  </si>
  <si>
    <r>
      <rPr>
        <sz val="9"/>
        <color rgb="FF000000"/>
        <rFont val="ＭＳ ゴシック"/>
        <family val="3"/>
        <charset val="128"/>
      </rPr>
      <t xml:space="preserve">0157-26-0050
</t>
    </r>
  </si>
  <si>
    <r>
      <rPr>
        <sz val="9"/>
        <color rgb="FF000000"/>
        <rFont val="ＭＳ Ｐゴシック"/>
        <family val="3"/>
        <charset val="128"/>
      </rPr>
      <t>( 訪看10 )第     94 号
( 訪看23 )第    121 号
( 訪看25 )第     29 号
( 訪看27 )第    130 号</t>
    </r>
  </si>
  <si>
    <t>587</t>
  </si>
  <si>
    <t>50,9003,6</t>
  </si>
  <si>
    <r>
      <rPr>
        <sz val="9"/>
        <color rgb="FF000000"/>
        <rFont val="ＭＳ ゴシック"/>
        <family val="3"/>
        <charset val="128"/>
      </rPr>
      <t>一般社団法人　北海道総合在宅ケア事業団
一般社団法人北海道総合在宅ケア事業団北見西部地域訪問看護ステーション</t>
    </r>
  </si>
  <si>
    <r>
      <rPr>
        <sz val="9"/>
        <color rgb="FF000000"/>
        <rFont val="ＭＳ ゴシック"/>
        <family val="3"/>
        <charset val="128"/>
      </rPr>
      <t>〒099－0878
北見市東相内町２６８番地４４</t>
    </r>
  </si>
  <si>
    <r>
      <rPr>
        <sz val="9"/>
        <color rgb="FF000000"/>
        <rFont val="ＭＳ ゴシック"/>
        <family val="3"/>
        <charset val="128"/>
      </rPr>
      <t xml:space="preserve">0157-37-2532
</t>
    </r>
  </si>
  <si>
    <r>
      <rPr>
        <sz val="9"/>
        <color rgb="FF000000"/>
        <rFont val="ＭＳ Ｐゴシック"/>
        <family val="3"/>
        <charset val="128"/>
      </rPr>
      <t>( 訪看10 )第     95 号
( 訪看23 )第    143 号
( 訪看25 )第     39 号
( 訪看27 )第    131 号
( 訪看30 )第     36 号</t>
    </r>
  </si>
  <si>
    <r>
      <rPr>
        <sz val="9"/>
        <color rgb="FF000000"/>
        <rFont val="ＭＳ Ｐゴシック"/>
        <family val="3"/>
        <charset val="128"/>
      </rPr>
      <t>令和 4年 3月 1日
平成20年 4月 1日
平成10年 5月 1日
平成30年 7月 1日
令和 5年 1月 1日</t>
    </r>
  </si>
  <si>
    <t>588</t>
  </si>
  <si>
    <t>50,9004,4</t>
  </si>
  <si>
    <r>
      <rPr>
        <sz val="9"/>
        <color rgb="FF000000"/>
        <rFont val="ＭＳ ゴシック"/>
        <family val="3"/>
        <charset val="128"/>
      </rPr>
      <t>医療法人　オホーツク勤労者医療協会
訪問看護ステーションたんぽぽ</t>
    </r>
  </si>
  <si>
    <r>
      <rPr>
        <sz val="9"/>
        <color rgb="FF000000"/>
        <rFont val="ＭＳ ゴシック"/>
        <family val="3"/>
        <charset val="128"/>
      </rPr>
      <t>〒090－0817
北見市常盤町５丁目４番７</t>
    </r>
  </si>
  <si>
    <r>
      <rPr>
        <sz val="9"/>
        <color rgb="FF000000"/>
        <rFont val="ＭＳ Ｐゴシック"/>
        <family val="3"/>
        <charset val="128"/>
      </rPr>
      <t>( 訪看23 )第     98 号
( 訪看25 )第    211 号
( 訪看31 )第     20 号</t>
    </r>
  </si>
  <si>
    <r>
      <rPr>
        <sz val="9"/>
        <color rgb="FF000000"/>
        <rFont val="ＭＳ Ｐゴシック"/>
        <family val="3"/>
        <charset val="128"/>
      </rPr>
      <t>平成20年 4月 1日
平成18年 4月 1日
令和 4年 7月 1日</t>
    </r>
  </si>
  <si>
    <t>589</t>
  </si>
  <si>
    <t>50,9007,7</t>
  </si>
  <si>
    <r>
      <rPr>
        <sz val="9"/>
        <color rgb="FF000000"/>
        <rFont val="ＭＳ ゴシック"/>
        <family val="3"/>
        <charset val="128"/>
      </rPr>
      <t>社会福祉法人北見有愛会
訪問看護ステーションゆうあい</t>
    </r>
  </si>
  <si>
    <r>
      <rPr>
        <sz val="9"/>
        <color rgb="FF000000"/>
        <rFont val="ＭＳ ゴシック"/>
        <family val="3"/>
        <charset val="128"/>
      </rPr>
      <t>〒090－0064
北見市美芳町１丁目８－４</t>
    </r>
  </si>
  <si>
    <r>
      <rPr>
        <sz val="9"/>
        <color rgb="FF000000"/>
        <rFont val="ＭＳ ゴシック"/>
        <family val="3"/>
        <charset val="128"/>
      </rPr>
      <t>0157-23-4141
(0157-25-6322)</t>
    </r>
  </si>
  <si>
    <r>
      <rPr>
        <sz val="9"/>
        <color rgb="FF000000"/>
        <rFont val="ＭＳ Ｐゴシック"/>
        <family val="3"/>
        <charset val="128"/>
      </rPr>
      <t>( 訪看23 )第     99 号
( 訪看25 )第    271 号</t>
    </r>
  </si>
  <si>
    <r>
      <rPr>
        <sz val="9"/>
        <color rgb="FF000000"/>
        <rFont val="ＭＳ Ｐゴシック"/>
        <family val="3"/>
        <charset val="128"/>
      </rPr>
      <t>平成20年 4月 1日
平成20年 3月 1日</t>
    </r>
  </si>
  <si>
    <t>590</t>
  </si>
  <si>
    <t>50,9010,1</t>
  </si>
  <si>
    <r>
      <rPr>
        <sz val="9"/>
        <color rgb="FF000000"/>
        <rFont val="ＭＳ ゴシック"/>
        <family val="3"/>
        <charset val="128"/>
      </rPr>
      <t>株式会社はるか
訪問看護ステーションはるか</t>
    </r>
  </si>
  <si>
    <r>
      <rPr>
        <sz val="9"/>
        <color rgb="FF000000"/>
        <rFont val="ＭＳ ゴシック"/>
        <family val="3"/>
        <charset val="128"/>
      </rPr>
      <t>〒090－0051
北見市高栄東町２丁目１番１号</t>
    </r>
  </si>
  <si>
    <r>
      <rPr>
        <sz val="9"/>
        <color rgb="FF000000"/>
        <rFont val="ＭＳ ゴシック"/>
        <family val="3"/>
        <charset val="128"/>
      </rPr>
      <t>0157-25-5513
(0157-25-5513)</t>
    </r>
  </si>
  <si>
    <r>
      <rPr>
        <sz val="9"/>
        <color rgb="FF000000"/>
        <rFont val="ＭＳ Ｐゴシック"/>
        <family val="3"/>
        <charset val="128"/>
      </rPr>
      <t>( 訪看23 )第    233 号
( 訪看25 )第    324 号</t>
    </r>
  </si>
  <si>
    <r>
      <rPr>
        <sz val="9"/>
        <color rgb="FF000000"/>
        <rFont val="ＭＳ Ｐゴシック"/>
        <family val="3"/>
        <charset val="128"/>
      </rPr>
      <t>平成22年10月 1日
平成22年10月 1日</t>
    </r>
  </si>
  <si>
    <t>591</t>
  </si>
  <si>
    <t>50,9011,9</t>
  </si>
  <si>
    <r>
      <rPr>
        <sz val="9"/>
        <color rgb="FF000000"/>
        <rFont val="ＭＳ ゴシック"/>
        <family val="3"/>
        <charset val="128"/>
      </rPr>
      <t>株式会社ニチイ学館
ニチイケアセンター小泉訪問看護ステーション</t>
    </r>
  </si>
  <si>
    <r>
      <rPr>
        <sz val="9"/>
        <color rgb="FF000000"/>
        <rFont val="ＭＳ ゴシック"/>
        <family val="3"/>
        <charset val="128"/>
      </rPr>
      <t>〒090－0810
北見市ひかり野６丁目２ー２</t>
    </r>
  </si>
  <si>
    <r>
      <rPr>
        <sz val="9"/>
        <color rgb="FF000000"/>
        <rFont val="ＭＳ ゴシック"/>
        <family val="3"/>
        <charset val="128"/>
      </rPr>
      <t>0157-32-7744
(0157-69-1122)</t>
    </r>
  </si>
  <si>
    <r>
      <rPr>
        <sz val="9"/>
        <color rgb="FF000000"/>
        <rFont val="ＭＳ Ｐゴシック"/>
        <family val="3"/>
        <charset val="128"/>
      </rPr>
      <t>( 訪看23 )第    319 号
( 訪看25 )第    419 号</t>
    </r>
  </si>
  <si>
    <r>
      <rPr>
        <sz val="9"/>
        <color rgb="FF000000"/>
        <rFont val="ＭＳ Ｐゴシック"/>
        <family val="3"/>
        <charset val="128"/>
      </rPr>
      <t>平成25年12月11日
平成25年12月11日</t>
    </r>
  </si>
  <si>
    <t>592</t>
  </si>
  <si>
    <t>50,9013,5</t>
  </si>
  <si>
    <r>
      <rPr>
        <sz val="9"/>
        <color rgb="FF000000"/>
        <rFont val="ＭＳ ゴシック"/>
        <family val="3"/>
        <charset val="128"/>
      </rPr>
      <t>株式会社ＮＣＭ
訪問看護ステーション明日は晴</t>
    </r>
  </si>
  <si>
    <r>
      <rPr>
        <sz val="9"/>
        <color rgb="FF000000"/>
        <rFont val="ＭＳ ゴシック"/>
        <family val="3"/>
        <charset val="128"/>
      </rPr>
      <t>〒090－0068
北見市美山町南７丁目４番地１０</t>
    </r>
  </si>
  <si>
    <r>
      <rPr>
        <sz val="9"/>
        <color rgb="FF000000"/>
        <rFont val="ＭＳ ゴシック"/>
        <family val="3"/>
        <charset val="128"/>
      </rPr>
      <t>0157-31-6333
(0157-33-5632)</t>
    </r>
  </si>
  <si>
    <r>
      <rPr>
        <sz val="9"/>
        <color rgb="FF000000"/>
        <rFont val="ＭＳ Ｐゴシック"/>
        <family val="3"/>
        <charset val="128"/>
      </rPr>
      <t>( 訪看23 )第    296 号
( 訪看25 )第    395 号</t>
    </r>
  </si>
  <si>
    <r>
      <rPr>
        <sz val="9"/>
        <color rgb="FF000000"/>
        <rFont val="ＭＳ Ｐゴシック"/>
        <family val="3"/>
        <charset val="128"/>
      </rPr>
      <t>平成25年 8月 1日
平成25年 8月 1日</t>
    </r>
  </si>
  <si>
    <t>593</t>
  </si>
  <si>
    <t>50,9015,0</t>
  </si>
  <si>
    <r>
      <rPr>
        <sz val="9"/>
        <color rgb="FF000000"/>
        <rFont val="ＭＳ ゴシック"/>
        <family val="3"/>
        <charset val="128"/>
      </rPr>
      <t>株式会社コミュニティーポート
訪問看護事業所　すいれん</t>
    </r>
  </si>
  <si>
    <r>
      <rPr>
        <sz val="9"/>
        <color rgb="FF000000"/>
        <rFont val="ＭＳ ゴシック"/>
        <family val="3"/>
        <charset val="128"/>
      </rPr>
      <t>〒090－0836
北見市東三輪２丁目３６－１　チセ館ネオメディカルビル</t>
    </r>
  </si>
  <si>
    <r>
      <rPr>
        <sz val="9"/>
        <color rgb="FF000000"/>
        <rFont val="ＭＳ ゴシック"/>
        <family val="3"/>
        <charset val="128"/>
      </rPr>
      <t>0157-57-1516
(0157-57-1617)</t>
    </r>
  </si>
  <si>
    <r>
      <rPr>
        <sz val="9"/>
        <color rgb="FF000000"/>
        <rFont val="ＭＳ Ｐゴシック"/>
        <family val="3"/>
        <charset val="128"/>
      </rPr>
      <t>( 訪看23 )第    469 号
( 訪看25 )第    565 号</t>
    </r>
  </si>
  <si>
    <r>
      <rPr>
        <sz val="9"/>
        <color rgb="FF000000"/>
        <rFont val="ＭＳ Ｐゴシック"/>
        <family val="3"/>
        <charset val="128"/>
      </rPr>
      <t>平成29年 3月 1日
平成29年 3月 1日</t>
    </r>
  </si>
  <si>
    <t>594</t>
  </si>
  <si>
    <t>50,9016,8</t>
  </si>
  <si>
    <r>
      <rPr>
        <sz val="9"/>
        <color rgb="FF000000"/>
        <rFont val="ＭＳ ゴシック"/>
        <family val="3"/>
        <charset val="128"/>
      </rPr>
      <t>有限会社　イワタ薬局
ケアーズ訪問看護リハビリステーションきたみ中央</t>
    </r>
  </si>
  <si>
    <r>
      <rPr>
        <sz val="9"/>
        <color rgb="FF000000"/>
        <rFont val="ＭＳ ゴシック"/>
        <family val="3"/>
        <charset val="128"/>
      </rPr>
      <t>〒090－0035
北見市北斗町２丁目４番２４号</t>
    </r>
  </si>
  <si>
    <r>
      <rPr>
        <sz val="9"/>
        <color rgb="FF000000"/>
        <rFont val="ＭＳ ゴシック"/>
        <family val="3"/>
        <charset val="128"/>
      </rPr>
      <t>0157-33-5808
(0157-33-5909)</t>
    </r>
  </si>
  <si>
    <r>
      <rPr>
        <sz val="9"/>
        <color rgb="FF000000"/>
        <rFont val="ＭＳ Ｐゴシック"/>
        <family val="3"/>
        <charset val="128"/>
      </rPr>
      <t>( 訪看23 )第    520 号
( 訪看25 )第    607 号</t>
    </r>
  </si>
  <si>
    <r>
      <rPr>
        <sz val="9"/>
        <color rgb="FF000000"/>
        <rFont val="ＭＳ Ｐゴシック"/>
        <family val="3"/>
        <charset val="128"/>
      </rPr>
      <t>平成30年 4月 1日
平成30年 3月 1日</t>
    </r>
  </si>
  <si>
    <t>595</t>
  </si>
  <si>
    <t>50,9017,6</t>
  </si>
  <si>
    <r>
      <rPr>
        <sz val="9"/>
        <color rgb="FF000000"/>
        <rFont val="ＭＳ ゴシック"/>
        <family val="3"/>
        <charset val="128"/>
      </rPr>
      <t>株式会社タッチケアサービス
訪問看護ステーションタッチケア</t>
    </r>
  </si>
  <si>
    <r>
      <rPr>
        <sz val="9"/>
        <color rgb="FF000000"/>
        <rFont val="ＭＳ ゴシック"/>
        <family val="3"/>
        <charset val="128"/>
      </rPr>
      <t>〒090－0053
北見市桂町４丁目２１３番地４９</t>
    </r>
  </si>
  <si>
    <r>
      <rPr>
        <sz val="9"/>
        <color rgb="FF000000"/>
        <rFont val="ＭＳ ゴシック"/>
        <family val="3"/>
        <charset val="128"/>
      </rPr>
      <t>0157-57-6046
(0157-57-6047)</t>
    </r>
  </si>
  <si>
    <r>
      <rPr>
        <sz val="9"/>
        <color rgb="FF000000"/>
        <rFont val="ＭＳ Ｐゴシック"/>
        <family val="3"/>
        <charset val="128"/>
      </rPr>
      <t>( 訪看23 )第    694 号
( 訪看25 )第    766 号</t>
    </r>
  </si>
  <si>
    <t>596</t>
  </si>
  <si>
    <t>50,9401,2</t>
  </si>
  <si>
    <r>
      <rPr>
        <sz val="9"/>
        <color rgb="FF000000"/>
        <rFont val="ＭＳ ゴシック"/>
        <family val="3"/>
        <charset val="128"/>
      </rPr>
      <t>医療法人社団　煌生会
医療法人社団煌生会　訪問看護ステーションさくら</t>
    </r>
  </si>
  <si>
    <r>
      <rPr>
        <sz val="9"/>
        <color rgb="FF000000"/>
        <rFont val="ＭＳ ゴシック"/>
        <family val="3"/>
        <charset val="128"/>
      </rPr>
      <t>〒090－0824
北見市北光２８０番地６号</t>
    </r>
  </si>
  <si>
    <r>
      <rPr>
        <sz val="9"/>
        <color rgb="FF000000"/>
        <rFont val="ＭＳ ゴシック"/>
        <family val="3"/>
        <charset val="128"/>
      </rPr>
      <t>0157-68-1139
(0157-68-1133)</t>
    </r>
  </si>
  <si>
    <r>
      <rPr>
        <sz val="9"/>
        <color rgb="FF000000"/>
        <rFont val="ＭＳ Ｐゴシック"/>
        <family val="3"/>
        <charset val="128"/>
      </rPr>
      <t>( 訪看23 )第    791 号
( 訪看25 )第    865 号</t>
    </r>
  </si>
  <si>
    <t>597</t>
  </si>
  <si>
    <t>598</t>
  </si>
  <si>
    <t>50,9411,1</t>
  </si>
  <si>
    <r>
      <rPr>
        <sz val="9"/>
        <color rgb="FF000000"/>
        <rFont val="ＭＳ ゴシック"/>
        <family val="3"/>
        <charset val="128"/>
      </rPr>
      <t>株式会社　思いあるけあ
訪問看護ステーション　ましろ</t>
    </r>
  </si>
  <si>
    <r>
      <rPr>
        <sz val="9"/>
        <color rgb="FF000000"/>
        <rFont val="ＭＳ ゴシック"/>
        <family val="3"/>
        <charset val="128"/>
      </rPr>
      <t>〒090－0805
北見市清月町７６番地９４</t>
    </r>
  </si>
  <si>
    <r>
      <rPr>
        <sz val="9"/>
        <color rgb="FF000000"/>
        <rFont val="ＭＳ ゴシック"/>
        <family val="3"/>
        <charset val="128"/>
      </rPr>
      <t>0157-33-5057
(0157-33-1607)</t>
    </r>
  </si>
  <si>
    <r>
      <rPr>
        <sz val="9"/>
        <color rgb="FF000000"/>
        <rFont val="ＭＳ Ｐゴシック"/>
        <family val="3"/>
        <charset val="128"/>
      </rPr>
      <t>( 訪看10 )第    257 号
( 訪看23 )第    468 号
( 訪看25 )第    564 号
( 訪看27 )第     76 号
( 訪看28 )第     62 号</t>
    </r>
  </si>
  <si>
    <r>
      <rPr>
        <sz val="9"/>
        <color rgb="FF000000"/>
        <rFont val="ＭＳ Ｐゴシック"/>
        <family val="3"/>
        <charset val="128"/>
      </rPr>
      <t>令和 2年 4月 1日
平成29年 3月 1日
平成29年 3月 1日
平成29年 3月 1日
平成29年 3月 1日</t>
    </r>
  </si>
  <si>
    <t>599</t>
  </si>
  <si>
    <t>51,9001,8</t>
  </si>
  <si>
    <r>
      <rPr>
        <sz val="9"/>
        <color rgb="FF000000"/>
        <rFont val="ＭＳ ゴシック"/>
        <family val="3"/>
        <charset val="128"/>
      </rPr>
      <t>一般社団法人　北海道総合在宅ケア事業団
一般社団法人北海道総合在宅ケア事業団紋別地域訪問看護ステーション</t>
    </r>
  </si>
  <si>
    <r>
      <rPr>
        <sz val="9"/>
        <color rgb="FF000000"/>
        <rFont val="ＭＳ ゴシック"/>
        <family val="3"/>
        <charset val="128"/>
      </rPr>
      <t>〒094－0004
紋別市本町３丁目１番３１号</t>
    </r>
  </si>
  <si>
    <r>
      <rPr>
        <sz val="9"/>
        <color rgb="FF000000"/>
        <rFont val="ＭＳ ゴシック"/>
        <family val="3"/>
        <charset val="128"/>
      </rPr>
      <t xml:space="preserve">01582-4-1024
</t>
    </r>
  </si>
  <si>
    <r>
      <rPr>
        <sz val="9"/>
        <color rgb="FF000000"/>
        <rFont val="ＭＳ Ｐゴシック"/>
        <family val="3"/>
        <charset val="128"/>
      </rPr>
      <t>( 訪看10 )第     96 号
( 訪看23 )第    139 号
( 訪看25 )第    154 号
( 訪看27 )第    132 号</t>
    </r>
  </si>
  <si>
    <r>
      <rPr>
        <sz val="9"/>
        <color rgb="FF000000"/>
        <rFont val="ＭＳ Ｐゴシック"/>
        <family val="3"/>
        <charset val="128"/>
      </rPr>
      <t>令和 3年 7月 1日
平成20年 4月 1日
平成14年12月 1日
平成30年 7月 1日</t>
    </r>
  </si>
  <si>
    <t>600</t>
  </si>
  <si>
    <t>51,9002,6</t>
  </si>
  <si>
    <r>
      <rPr>
        <sz val="9"/>
        <color rgb="FF000000"/>
        <rFont val="ＭＳ ゴシック"/>
        <family val="3"/>
        <charset val="128"/>
      </rPr>
      <t>株式会社　結愛
訪問看護ステーション　結愛</t>
    </r>
  </si>
  <si>
    <r>
      <rPr>
        <sz val="9"/>
        <color rgb="FF000000"/>
        <rFont val="ＭＳ ゴシック"/>
        <family val="3"/>
        <charset val="128"/>
      </rPr>
      <t>〒094－0011
紋別市港町一丁目２番３０号</t>
    </r>
  </si>
  <si>
    <r>
      <rPr>
        <sz val="9"/>
        <color rgb="FF000000"/>
        <rFont val="ＭＳ ゴシック"/>
        <family val="3"/>
        <charset val="128"/>
      </rPr>
      <t>0158-20-4844
(0158-20-4884)</t>
    </r>
  </si>
  <si>
    <r>
      <rPr>
        <sz val="9"/>
        <color rgb="FF000000"/>
        <rFont val="ＭＳ Ｐゴシック"/>
        <family val="3"/>
        <charset val="128"/>
      </rPr>
      <t>( 訪看23 )第    686 号
( 訪看25 )第    758 号</t>
    </r>
  </si>
  <si>
    <t>601</t>
  </si>
  <si>
    <t>51,9401,0</t>
  </si>
  <si>
    <r>
      <rPr>
        <sz val="9"/>
        <color rgb="FF000000"/>
        <rFont val="ＭＳ ゴシック"/>
        <family val="3"/>
        <charset val="128"/>
      </rPr>
      <t>有限会社コミュニティ
訪問看護ステーション　えん</t>
    </r>
  </si>
  <si>
    <r>
      <rPr>
        <sz val="9"/>
        <color rgb="FF000000"/>
        <rFont val="ＭＳ ゴシック"/>
        <family val="3"/>
        <charset val="128"/>
      </rPr>
      <t>〒094－0021
紋別市大山町１丁目３６番１４号</t>
    </r>
  </si>
  <si>
    <r>
      <rPr>
        <sz val="9"/>
        <color rgb="FF000000"/>
        <rFont val="ＭＳ ゴシック"/>
        <family val="3"/>
        <charset val="128"/>
      </rPr>
      <t>0158-24-6522
(0158-23-6544)</t>
    </r>
  </si>
  <si>
    <r>
      <rPr>
        <sz val="9"/>
        <color rgb="FF000000"/>
        <rFont val="ＭＳ Ｐゴシック"/>
        <family val="3"/>
        <charset val="128"/>
      </rPr>
      <t>( 訪看10 )第    113 号
( 訪看23 )第    250 号
( 訪看25 )第    343 号</t>
    </r>
  </si>
  <si>
    <r>
      <rPr>
        <sz val="9"/>
        <color rgb="FF000000"/>
        <rFont val="ＭＳ Ｐゴシック"/>
        <family val="3"/>
        <charset val="128"/>
      </rPr>
      <t>平成24年 6月 1日
平成23年11月 1日
平成23年11月 1日</t>
    </r>
  </si>
  <si>
    <t>602</t>
  </si>
  <si>
    <t>52,9001,6</t>
  </si>
  <si>
    <r>
      <rPr>
        <sz val="9"/>
        <color rgb="FF000000"/>
        <rFont val="ＭＳ ゴシック"/>
        <family val="3"/>
        <charset val="128"/>
      </rPr>
      <t>一般社団法人　北海道総合在宅ケア事業団
一般社団法人北海道総合在宅ケア事業団美幌地域訪問看護ステーション</t>
    </r>
  </si>
  <si>
    <r>
      <rPr>
        <sz val="9"/>
        <color rgb="FF000000"/>
        <rFont val="ＭＳ ゴシック"/>
        <family val="3"/>
        <charset val="128"/>
      </rPr>
      <t>〒092－0061
網走郡美幌町字西一条北１丁目１番地１</t>
    </r>
  </si>
  <si>
    <r>
      <rPr>
        <sz val="9"/>
        <color rgb="FF000000"/>
        <rFont val="ＭＳ ゴシック"/>
        <family val="3"/>
        <charset val="128"/>
      </rPr>
      <t xml:space="preserve">01527-3-6186
</t>
    </r>
  </si>
  <si>
    <r>
      <rPr>
        <sz val="9"/>
        <color rgb="FF000000"/>
        <rFont val="ＭＳ Ｐゴシック"/>
        <family val="3"/>
        <charset val="128"/>
      </rPr>
      <t>( 訪看10 )第     97 号
( 訪看23 )第    131 号
( 訪看25 )第    248 号
( 訪看27 )第    133 号</t>
    </r>
  </si>
  <si>
    <r>
      <rPr>
        <sz val="9"/>
        <color rgb="FF000000"/>
        <rFont val="ＭＳ Ｐゴシック"/>
        <family val="3"/>
        <charset val="128"/>
      </rPr>
      <t>令和 3年10月 1日
平成20年 4月 1日
平成19年 5月 1日
平成30年 7月 1日</t>
    </r>
  </si>
  <si>
    <t>603</t>
  </si>
  <si>
    <t>52,9002,4</t>
  </si>
  <si>
    <r>
      <rPr>
        <sz val="9"/>
        <color rgb="FF000000"/>
        <rFont val="ＭＳ ゴシック"/>
        <family val="3"/>
        <charset val="128"/>
      </rPr>
      <t>社会医療法人　恵和会
社会医療法人恵和会訪問看護ステーション美幌すずらん</t>
    </r>
  </si>
  <si>
    <r>
      <rPr>
        <sz val="9"/>
        <color rgb="FF000000"/>
        <rFont val="ＭＳ ゴシック"/>
        <family val="3"/>
        <charset val="128"/>
      </rPr>
      <t>〒092－0004
網走郡美幌町仲町２丁目３８番地</t>
    </r>
  </si>
  <si>
    <r>
      <rPr>
        <sz val="9"/>
        <color rgb="FF000000"/>
        <rFont val="ＭＳ ゴシック"/>
        <family val="3"/>
        <charset val="128"/>
      </rPr>
      <t xml:space="preserve">01527-5-2310
</t>
    </r>
  </si>
  <si>
    <r>
      <rPr>
        <sz val="9"/>
        <color rgb="FF000000"/>
        <rFont val="ＭＳ Ｐゴシック"/>
        <family val="3"/>
        <charset val="128"/>
      </rPr>
      <t>( 訪看10 )第     98 号
( 訪看23 )第    100 号
( 訪看25 )第    217 号</t>
    </r>
  </si>
  <si>
    <r>
      <rPr>
        <sz val="9"/>
        <color rgb="FF000000"/>
        <rFont val="ＭＳ Ｐゴシック"/>
        <family val="3"/>
        <charset val="128"/>
      </rPr>
      <t>平成24年 4月 1日
平成20年 4月 1日
平成18年 5月 1日</t>
    </r>
  </si>
  <si>
    <t>604</t>
  </si>
  <si>
    <t>53,9001,4</t>
  </si>
  <si>
    <r>
      <rPr>
        <sz val="9"/>
        <color rgb="FF000000"/>
        <rFont val="ＭＳ ゴシック"/>
        <family val="3"/>
        <charset val="128"/>
      </rPr>
      <t>一般社団法人　北海道総合在宅ケア事業団
一般社団法人北海道総合在宅ケア事業団網走地域訪問看護ステーション</t>
    </r>
  </si>
  <si>
    <r>
      <rPr>
        <sz val="9"/>
        <color rgb="FF000000"/>
        <rFont val="ＭＳ ゴシック"/>
        <family val="3"/>
        <charset val="128"/>
      </rPr>
      <t>〒093－0074
網走市北四条西８丁目１－８　グリーンリバーⅢ２１０号室</t>
    </r>
  </si>
  <si>
    <r>
      <rPr>
        <sz val="9"/>
        <color rgb="FF000000"/>
        <rFont val="ＭＳ ゴシック"/>
        <family val="3"/>
        <charset val="128"/>
      </rPr>
      <t xml:space="preserve">0152-43-6645
</t>
    </r>
  </si>
  <si>
    <r>
      <rPr>
        <sz val="9"/>
        <color rgb="FF000000"/>
        <rFont val="ＭＳ Ｐゴシック"/>
        <family val="3"/>
        <charset val="128"/>
      </rPr>
      <t>( 訪看10 )第     18 号
( 訪看23 )第    113 号
( 訪看25 )第    156 号
( 訪看27 )第    134 号</t>
    </r>
  </si>
  <si>
    <r>
      <rPr>
        <sz val="9"/>
        <color rgb="FF000000"/>
        <rFont val="ＭＳ Ｐゴシック"/>
        <family val="3"/>
        <charset val="128"/>
      </rPr>
      <t>令和 3年10月 1日
平成20年 4月 1日
平成15年 4月 1日
平成30年 7月 1日</t>
    </r>
  </si>
  <si>
    <t>605</t>
  </si>
  <si>
    <t>53,9002,2</t>
  </si>
  <si>
    <r>
      <rPr>
        <sz val="9"/>
        <color rgb="FF000000"/>
        <rFont val="ＭＳ ゴシック"/>
        <family val="3"/>
        <charset val="128"/>
      </rPr>
      <t>一般社団法人　北海道総合在宅ケア事業団
一般社団法人北海道総合在宅ケア事業団斜里地域訪問看護ステーション</t>
    </r>
  </si>
  <si>
    <r>
      <rPr>
        <sz val="9"/>
        <color rgb="FF000000"/>
        <rFont val="ＭＳ ゴシック"/>
        <family val="3"/>
        <charset val="128"/>
      </rPr>
      <t>〒099－4117
斜里郡斜里町青葉町４０番地２　斜里町総合保健福祉センターぽると２１内</t>
    </r>
  </si>
  <si>
    <r>
      <rPr>
        <sz val="9"/>
        <color rgb="FF000000"/>
        <rFont val="ＭＳ ゴシック"/>
        <family val="3"/>
        <charset val="128"/>
      </rPr>
      <t xml:space="preserve">01522-2-2106
</t>
    </r>
  </si>
  <si>
    <r>
      <rPr>
        <sz val="9"/>
        <color rgb="FF000000"/>
        <rFont val="ＭＳ Ｐゴシック"/>
        <family val="3"/>
        <charset val="128"/>
      </rPr>
      <t>( 訪看10 )第     99 号
( 訪看23 )第    146 号
( 訪看25 )第    257 号
( 訪看27 )第    135 号</t>
    </r>
  </si>
  <si>
    <r>
      <rPr>
        <sz val="9"/>
        <color rgb="FF000000"/>
        <rFont val="ＭＳ Ｐゴシック"/>
        <family val="3"/>
        <charset val="128"/>
      </rPr>
      <t>令和 3年 7月 1日
平成20年 4月 1日
平成19年 9月 1日
平成30年 7月 1日</t>
    </r>
  </si>
  <si>
    <t>606</t>
  </si>
  <si>
    <t>53,9003,0</t>
  </si>
  <si>
    <r>
      <rPr>
        <sz val="9"/>
        <color rgb="FF000000"/>
        <rFont val="ＭＳ ゴシック"/>
        <family val="3"/>
        <charset val="128"/>
      </rPr>
      <t>社会医療法人　明生会
社会医療法人明生会訪問看護ステーション　ぺると</t>
    </r>
  </si>
  <si>
    <r>
      <rPr>
        <sz val="9"/>
        <color rgb="FF000000"/>
        <rFont val="ＭＳ ゴシック"/>
        <family val="3"/>
        <charset val="128"/>
      </rPr>
      <t>〒093－0041
網走市桂町４丁目７番１１号</t>
    </r>
  </si>
  <si>
    <r>
      <rPr>
        <sz val="9"/>
        <color rgb="FF000000"/>
        <rFont val="ＭＳ ゴシック"/>
        <family val="3"/>
        <charset val="128"/>
      </rPr>
      <t>0152-61-2600
(0152-51-2603)</t>
    </r>
  </si>
  <si>
    <r>
      <rPr>
        <sz val="9"/>
        <color rgb="FF000000"/>
        <rFont val="ＭＳ Ｐゴシック"/>
        <family val="3"/>
        <charset val="128"/>
      </rPr>
      <t>( 訪看10 )第    292 号
( 訪看23 )第    684 号
( 訪看25 )第    756 号
( 訪看27 )第     94 号
( 訪看28 )第     76 号</t>
    </r>
  </si>
  <si>
    <r>
      <rPr>
        <sz val="9"/>
        <color rgb="FF000000"/>
        <rFont val="ＭＳ Ｐゴシック"/>
        <family val="3"/>
        <charset val="128"/>
      </rPr>
      <t>令和 4年 3月 1日
令和 2年 8月 1日
令和 2年 8月 1日
平成30年 6月 1日
平成30年 6月 1日</t>
    </r>
  </si>
  <si>
    <t>607</t>
  </si>
  <si>
    <t>53,9004,8</t>
  </si>
  <si>
    <r>
      <rPr>
        <sz val="9"/>
        <color rgb="FF000000"/>
        <rFont val="ＭＳ ゴシック"/>
        <family val="3"/>
        <charset val="128"/>
      </rPr>
      <t>日本赤十字社
小清水赤十字訪問看護ステーション</t>
    </r>
  </si>
  <si>
    <r>
      <rPr>
        <sz val="9"/>
        <color rgb="FF000000"/>
        <rFont val="ＭＳ ゴシック"/>
        <family val="3"/>
        <charset val="128"/>
      </rPr>
      <t>〒099－3600
斜里郡小清水町南町２丁目３番３号</t>
    </r>
  </si>
  <si>
    <r>
      <rPr>
        <sz val="9"/>
        <color rgb="FF000000"/>
        <rFont val="ＭＳ ゴシック"/>
        <family val="3"/>
        <charset val="128"/>
      </rPr>
      <t xml:space="preserve">0152-63-3111
</t>
    </r>
  </si>
  <si>
    <r>
      <rPr>
        <sz val="9"/>
        <color rgb="FF000000"/>
        <rFont val="ＭＳ Ｐゴシック"/>
        <family val="3"/>
        <charset val="128"/>
      </rPr>
      <t>( 訪看10 )第    254 号
( 訪看23 )第    505 号
( 訪看25 )第    256 号</t>
    </r>
  </si>
  <si>
    <r>
      <rPr>
        <sz val="9"/>
        <color rgb="FF000000"/>
        <rFont val="ＭＳ Ｐゴシック"/>
        <family val="3"/>
        <charset val="128"/>
      </rPr>
      <t>令和 4年 2月 1日
平成30年 1月 1日
平成18年 4月 1日</t>
    </r>
  </si>
  <si>
    <t>608</t>
  </si>
  <si>
    <t>53,9007,1</t>
  </si>
  <si>
    <r>
      <rPr>
        <sz val="9"/>
        <color rgb="FF000000"/>
        <rFont val="ＭＳ ゴシック"/>
        <family val="3"/>
        <charset val="128"/>
      </rPr>
      <t>北海道厚生農業協同組合連合会
ＪＡ北海道厚生連網走厚生訪問看護ステーションあすなろ</t>
    </r>
  </si>
  <si>
    <r>
      <rPr>
        <sz val="9"/>
        <color rgb="FF000000"/>
        <rFont val="ＭＳ ゴシック"/>
        <family val="3"/>
        <charset val="128"/>
      </rPr>
      <t>〒093－0076
網走市北六条西１丁目９番地</t>
    </r>
  </si>
  <si>
    <r>
      <rPr>
        <sz val="9"/>
        <color rgb="FF000000"/>
        <rFont val="ＭＳ ゴシック"/>
        <family val="3"/>
        <charset val="128"/>
      </rPr>
      <t>0152-44-1920
(0152-44-1920)</t>
    </r>
  </si>
  <si>
    <r>
      <rPr>
        <sz val="9"/>
        <color rgb="FF000000"/>
        <rFont val="ＭＳ Ｐゴシック"/>
        <family val="3"/>
        <charset val="128"/>
      </rPr>
      <t>( 訪看10 )第    538 号
( 訪看23 )第    166 号
( 訪看25 )第    147 号</t>
    </r>
  </si>
  <si>
    <r>
      <rPr>
        <sz val="9"/>
        <color rgb="FF000000"/>
        <rFont val="ＭＳ Ｐゴシック"/>
        <family val="3"/>
        <charset val="128"/>
      </rPr>
      <t>令和 4年10月 1日
平成20年 4月 1日
平成13年 8月 1日</t>
    </r>
  </si>
  <si>
    <t>609</t>
  </si>
  <si>
    <t>53,9008,9</t>
  </si>
  <si>
    <r>
      <rPr>
        <sz val="9"/>
        <color rgb="FF000000"/>
        <rFont val="ＭＳ ゴシック"/>
        <family val="3"/>
        <charset val="128"/>
      </rPr>
      <t>医療法人社団朗愛会
医療法人社団朗愛会　訪問看護ステーションしおみ</t>
    </r>
  </si>
  <si>
    <r>
      <rPr>
        <sz val="9"/>
        <color rgb="FF000000"/>
        <rFont val="ＭＳ ゴシック"/>
        <family val="3"/>
        <charset val="128"/>
      </rPr>
      <t>〒093－0042
網走市潮見１５７番地５</t>
    </r>
  </si>
  <si>
    <r>
      <rPr>
        <sz val="9"/>
        <color rgb="FF000000"/>
        <rFont val="ＭＳ ゴシック"/>
        <family val="3"/>
        <charset val="128"/>
      </rPr>
      <t>0152-61-0101
(0152-61-0066)</t>
    </r>
  </si>
  <si>
    <r>
      <rPr>
        <sz val="9"/>
        <color rgb="FF000000"/>
        <rFont val="ＭＳ Ｐゴシック"/>
        <family val="3"/>
        <charset val="128"/>
      </rPr>
      <t>( 訪看23 )第    217 号
( 訪看25 )第    251 号</t>
    </r>
  </si>
  <si>
    <r>
      <rPr>
        <sz val="9"/>
        <color rgb="FF000000"/>
        <rFont val="ＭＳ Ｐゴシック"/>
        <family val="3"/>
        <charset val="128"/>
      </rPr>
      <t>平成21年 8月 1日
平成18年 6月14日</t>
    </r>
  </si>
  <si>
    <t>610</t>
  </si>
  <si>
    <t>54,9001,2</t>
  </si>
  <si>
    <r>
      <rPr>
        <sz val="9"/>
        <color rgb="FF000000"/>
        <rFont val="ＭＳ ゴシック"/>
        <family val="3"/>
        <charset val="128"/>
      </rPr>
      <t>北海道厚生農業協同組合連合会
遠軽地域訪問看護ステーションにじ</t>
    </r>
  </si>
  <si>
    <r>
      <rPr>
        <sz val="9"/>
        <color rgb="FF000000"/>
        <rFont val="ＭＳ ゴシック"/>
        <family val="3"/>
        <charset val="128"/>
      </rPr>
      <t>〒099－0404
紋別郡遠軽町大通北４丁目１番地３９</t>
    </r>
  </si>
  <si>
    <r>
      <rPr>
        <sz val="9"/>
        <color rgb="FF000000"/>
        <rFont val="ＭＳ ゴシック"/>
        <family val="3"/>
        <charset val="128"/>
      </rPr>
      <t xml:space="preserve">01584-2-4397
</t>
    </r>
  </si>
  <si>
    <r>
      <rPr>
        <sz val="9"/>
        <color rgb="FF000000"/>
        <rFont val="ＭＳ Ｐゴシック"/>
        <family val="3"/>
        <charset val="128"/>
      </rPr>
      <t>( 訪看10 )第    166 号
( 訪看23 )第    521 号
( 訪看25 )第    326 号</t>
    </r>
  </si>
  <si>
    <r>
      <rPr>
        <sz val="9"/>
        <color rgb="FF000000"/>
        <rFont val="ＭＳ Ｐゴシック"/>
        <family val="3"/>
        <charset val="128"/>
      </rPr>
      <t>令和 3年 9月 1日
平成30年 4月 1日
平成23年 2月 1日</t>
    </r>
  </si>
  <si>
    <t>611</t>
  </si>
  <si>
    <t>57,9001,5</t>
  </si>
  <si>
    <r>
      <rPr>
        <sz val="9"/>
        <color rgb="FF000000"/>
        <rFont val="ＭＳ ゴシック"/>
        <family val="3"/>
        <charset val="128"/>
      </rPr>
      <t>一般社団法人　北海道総合在宅ケア事業団
一般社団法人北海道総合在宅ケア事業団岩見沢訪問看護ステーション</t>
    </r>
  </si>
  <si>
    <r>
      <rPr>
        <sz val="9"/>
        <color rgb="FF000000"/>
        <rFont val="ＭＳ ゴシック"/>
        <family val="3"/>
        <charset val="128"/>
      </rPr>
      <t>〒068－0024
岩見沢市四条西３丁目１番地　であえーる岩見沢４階</t>
    </r>
  </si>
  <si>
    <r>
      <rPr>
        <sz val="9"/>
        <color rgb="FF000000"/>
        <rFont val="ＭＳ ゴシック"/>
        <family val="3"/>
        <charset val="128"/>
      </rPr>
      <t xml:space="preserve">0126-25-3004
</t>
    </r>
  </si>
  <si>
    <r>
      <rPr>
        <sz val="9"/>
        <color rgb="FF000000"/>
        <rFont val="ＭＳ Ｐゴシック"/>
        <family val="3"/>
        <charset val="128"/>
      </rPr>
      <t>( 訪看10 )第    100 号
( 訪看23 )第    112 号
( 訪看25 )第     74 号
( 訪看27 )第    136 号</t>
    </r>
  </si>
  <si>
    <r>
      <rPr>
        <sz val="9"/>
        <color rgb="FF000000"/>
        <rFont val="ＭＳ Ｐゴシック"/>
        <family val="3"/>
        <charset val="128"/>
      </rPr>
      <t>令和 2年 9月 1日
平成20年 4月 1日
平成10年 8月 1日
平成30年 7月 1日</t>
    </r>
  </si>
  <si>
    <t>612</t>
  </si>
  <si>
    <t>57,9002,3</t>
  </si>
  <si>
    <r>
      <rPr>
        <sz val="9"/>
        <color rgb="FF000000"/>
        <rFont val="ＭＳ ゴシック"/>
        <family val="3"/>
        <charset val="128"/>
      </rPr>
      <t>医療法人　北翔会
訪問看護ステーションあやめ</t>
    </r>
  </si>
  <si>
    <r>
      <rPr>
        <sz val="9"/>
        <color rgb="FF000000"/>
        <rFont val="ＭＳ ゴシック"/>
        <family val="3"/>
        <charset val="128"/>
      </rPr>
      <t>〒068－0030
岩見沢市十条西２１丁目２番地</t>
    </r>
  </si>
  <si>
    <r>
      <rPr>
        <sz val="9"/>
        <color rgb="FF000000"/>
        <rFont val="ＭＳ ゴシック"/>
        <family val="3"/>
        <charset val="128"/>
      </rPr>
      <t xml:space="preserve">0126-25-7618
</t>
    </r>
  </si>
  <si>
    <r>
      <rPr>
        <sz val="9"/>
        <color rgb="FF000000"/>
        <rFont val="ＭＳ Ｐゴシック"/>
        <family val="3"/>
        <charset val="128"/>
      </rPr>
      <t>( 訪看10 )第    187 号
( 訪看23 )第    101 号
( 訪看25 )第    106 号</t>
    </r>
  </si>
  <si>
    <r>
      <rPr>
        <sz val="9"/>
        <color rgb="FF000000"/>
        <rFont val="ＭＳ Ｐゴシック"/>
        <family val="3"/>
        <charset val="128"/>
      </rPr>
      <t>平成27年 1月 1日
平成20年 4月 1日
平成11年 6月 1日</t>
    </r>
  </si>
  <si>
    <t>613</t>
  </si>
  <si>
    <t>57,9004,9</t>
  </si>
  <si>
    <r>
      <rPr>
        <sz val="9"/>
        <color rgb="FF000000"/>
        <rFont val="ＭＳ ゴシック"/>
        <family val="3"/>
        <charset val="128"/>
      </rPr>
      <t>有限会社　岩見沢在宅福祉サービス
訪問看護ステーション　真心</t>
    </r>
  </si>
  <si>
    <r>
      <rPr>
        <sz val="9"/>
        <color rgb="FF000000"/>
        <rFont val="ＭＳ ゴシック"/>
        <family val="3"/>
        <charset val="128"/>
      </rPr>
      <t>〒068－0055
岩見沢市元町二条東３丁目６番地</t>
    </r>
  </si>
  <si>
    <r>
      <rPr>
        <sz val="9"/>
        <color rgb="FF000000"/>
        <rFont val="ＭＳ ゴシック"/>
        <family val="3"/>
        <charset val="128"/>
      </rPr>
      <t>0126-31-7666
(0126-31-7688)</t>
    </r>
  </si>
  <si>
    <r>
      <rPr>
        <sz val="9"/>
        <color rgb="FF000000"/>
        <rFont val="ＭＳ Ｐゴシック"/>
        <family val="3"/>
        <charset val="128"/>
      </rPr>
      <t>( 訪看23 )第    102 号
( 訪看25 )第    218 号
( 訪看26 )第     10 号</t>
    </r>
  </si>
  <si>
    <r>
      <rPr>
        <sz val="9"/>
        <color rgb="FF000000"/>
        <rFont val="ＭＳ Ｐゴシック"/>
        <family val="3"/>
        <charset val="128"/>
      </rPr>
      <t>平成20年 4月 1日
平成18年 5月 1日
平成27年11月 1日</t>
    </r>
  </si>
  <si>
    <t>614</t>
  </si>
  <si>
    <t>57,9006,4</t>
  </si>
  <si>
    <r>
      <rPr>
        <sz val="9"/>
        <color rgb="FF000000"/>
        <rFont val="ＭＳ ゴシック"/>
        <family val="3"/>
        <charset val="128"/>
      </rPr>
      <t>株式会社　真里
訪問看護ステーション　栞</t>
    </r>
  </si>
  <si>
    <r>
      <rPr>
        <sz val="9"/>
        <color rgb="FF000000"/>
        <rFont val="ＭＳ ゴシック"/>
        <family val="3"/>
        <charset val="128"/>
      </rPr>
      <t>〒068－0005
岩見沢市五条東１７丁目１５－１　</t>
    </r>
  </si>
  <si>
    <r>
      <rPr>
        <sz val="9"/>
        <color rgb="FF000000"/>
        <rFont val="ＭＳ ゴシック"/>
        <family val="3"/>
        <charset val="128"/>
      </rPr>
      <t>0126-35-4337
(0126-35-4336)</t>
    </r>
  </si>
  <si>
    <r>
      <rPr>
        <sz val="9"/>
        <color rgb="FF000000"/>
        <rFont val="ＭＳ Ｐゴシック"/>
        <family val="3"/>
        <charset val="128"/>
      </rPr>
      <t>( 訪看23 )第    304 号
( 訪看25 )第    404 号</t>
    </r>
  </si>
  <si>
    <t>615</t>
  </si>
  <si>
    <t>57,9009,8</t>
  </si>
  <si>
    <r>
      <rPr>
        <sz val="9"/>
        <color rgb="FF000000"/>
        <rFont val="ＭＳ ゴシック"/>
        <family val="3"/>
        <charset val="128"/>
      </rPr>
      <t>合同会社アーカーシャ
訪問看護センター　まちの看護師さん</t>
    </r>
  </si>
  <si>
    <r>
      <rPr>
        <sz val="9"/>
        <color rgb="FF000000"/>
        <rFont val="ＭＳ ゴシック"/>
        <family val="3"/>
        <charset val="128"/>
      </rPr>
      <t>〒068－0027
岩見沢市七条西３丁目２２番地１</t>
    </r>
  </si>
  <si>
    <r>
      <rPr>
        <sz val="9"/>
        <color rgb="FF000000"/>
        <rFont val="ＭＳ ゴシック"/>
        <family val="3"/>
        <charset val="128"/>
      </rPr>
      <t>0126-35-7122
(0126-35-7144)</t>
    </r>
  </si>
  <si>
    <r>
      <rPr>
        <sz val="9"/>
        <color rgb="FF000000"/>
        <rFont val="ＭＳ Ｐゴシック"/>
        <family val="3"/>
        <charset val="128"/>
      </rPr>
      <t>( 訪看23 )第    419 号
( 訪看25 )第    518 号
( 訪看26 )第     12 号
( 訪看29 )第      6 号</t>
    </r>
  </si>
  <si>
    <r>
      <rPr>
        <sz val="9"/>
        <color rgb="FF000000"/>
        <rFont val="ＭＳ Ｐゴシック"/>
        <family val="3"/>
        <charset val="128"/>
      </rPr>
      <t>平成28年 2月 1日
平成28年 2月 1日
平成28年 2月 1日
令和 4年10月 1日</t>
    </r>
  </si>
  <si>
    <t>616</t>
  </si>
  <si>
    <t>57,9011,4</t>
  </si>
  <si>
    <r>
      <rPr>
        <sz val="9"/>
        <color rgb="FF000000"/>
        <rFont val="ＭＳ ゴシック"/>
        <family val="3"/>
        <charset val="128"/>
      </rPr>
      <t>株式会社　元気な介護
訪問看護ステーション　くらしさ岩見沢</t>
    </r>
  </si>
  <si>
    <r>
      <rPr>
        <sz val="9"/>
        <color rgb="FF000000"/>
        <rFont val="ＭＳ ゴシック"/>
        <family val="3"/>
        <charset val="128"/>
      </rPr>
      <t>〒068－0027
岩見沢市七条西１８丁目２１</t>
    </r>
  </si>
  <si>
    <r>
      <rPr>
        <sz val="9"/>
        <color rgb="FF000000"/>
        <rFont val="ＭＳ ゴシック"/>
        <family val="3"/>
        <charset val="128"/>
      </rPr>
      <t>0126-32-1210
(0126-35-1710)</t>
    </r>
  </si>
  <si>
    <r>
      <rPr>
        <sz val="9"/>
        <color rgb="FF000000"/>
        <rFont val="ＭＳ Ｐゴシック"/>
        <family val="3"/>
        <charset val="128"/>
      </rPr>
      <t>( 訪看10 )第    411 号
( 訪看23 )第    636 号
( 訪看25 )第    710 号
( 訪看27 )第    177 号
( 訪看28 )第    115 号</t>
    </r>
  </si>
  <si>
    <r>
      <rPr>
        <sz val="9"/>
        <color rgb="FF000000"/>
        <rFont val="ＭＳ Ｐゴシック"/>
        <family val="3"/>
        <charset val="128"/>
      </rPr>
      <t>令和 3年10月 1日
令和元年11月 1日
令和元年11月 1日
令和 2年 2月 1日
令和 2年 9月 1日</t>
    </r>
  </si>
  <si>
    <t>617</t>
  </si>
  <si>
    <t>57,9012,2</t>
  </si>
  <si>
    <r>
      <rPr>
        <sz val="9"/>
        <color rgb="FF000000"/>
        <rFont val="ＭＳ ゴシック"/>
        <family val="3"/>
        <charset val="128"/>
      </rPr>
      <t>株式会社　ＹＯＵＫＡＫＵ
訪問看護ステーション　心護</t>
    </r>
  </si>
  <si>
    <r>
      <rPr>
        <sz val="9"/>
        <color rgb="FF000000"/>
        <rFont val="ＭＳ ゴシック"/>
        <family val="3"/>
        <charset val="128"/>
      </rPr>
      <t>〒068－0024
岩見沢市四条西４丁目１　シーテラス２階</t>
    </r>
  </si>
  <si>
    <r>
      <rPr>
        <sz val="9"/>
        <color rgb="FF000000"/>
        <rFont val="ＭＳ ゴシック"/>
        <family val="3"/>
        <charset val="128"/>
      </rPr>
      <t>090-5987-4785
(03-6748-8284)</t>
    </r>
  </si>
  <si>
    <r>
      <rPr>
        <sz val="9"/>
        <color rgb="FF000000"/>
        <rFont val="ＭＳ Ｐゴシック"/>
        <family val="3"/>
        <charset val="128"/>
      </rPr>
      <t>( 訪看10 )第    412 号
( 訪看23 )第    645 号
( 訪看25 )第    719 号</t>
    </r>
  </si>
  <si>
    <r>
      <rPr>
        <sz val="9"/>
        <color rgb="FF000000"/>
        <rFont val="ＭＳ Ｐゴシック"/>
        <family val="3"/>
        <charset val="128"/>
      </rPr>
      <t>令和 2年 2月 1日
令和 2年 2月 1日
令和 2年 2月 1日</t>
    </r>
  </si>
  <si>
    <t>618</t>
  </si>
  <si>
    <t>57,9013,0</t>
  </si>
  <si>
    <r>
      <rPr>
        <sz val="9"/>
        <color rgb="FF000000"/>
        <rFont val="ＭＳ ゴシック"/>
        <family val="3"/>
        <charset val="128"/>
      </rPr>
      <t>合同会社　Ｂｅ　ｆｉｎｅ
訪問看護ステーションＳＯＲＡ</t>
    </r>
  </si>
  <si>
    <r>
      <rPr>
        <sz val="9"/>
        <color rgb="FF000000"/>
        <rFont val="ＭＳ ゴシック"/>
        <family val="3"/>
        <charset val="128"/>
      </rPr>
      <t>〒068－0006
岩見沢市六条東１４丁目１９番地</t>
    </r>
  </si>
  <si>
    <r>
      <rPr>
        <sz val="9"/>
        <color rgb="FF000000"/>
        <rFont val="ＭＳ ゴシック"/>
        <family val="3"/>
        <charset val="128"/>
      </rPr>
      <t>0126-35-7473
(0126-35-7473)</t>
    </r>
  </si>
  <si>
    <r>
      <rPr>
        <sz val="9"/>
        <color rgb="FF000000"/>
        <rFont val="ＭＳ Ｐゴシック"/>
        <family val="3"/>
        <charset val="128"/>
      </rPr>
      <t>( 訪看23 )第    734 号
( 訪看25 )第    807 号</t>
    </r>
  </si>
  <si>
    <t>619</t>
  </si>
  <si>
    <t>57,9401,7</t>
  </si>
  <si>
    <r>
      <rPr>
        <sz val="9"/>
        <color rgb="FF000000"/>
        <rFont val="ＭＳ ゴシック"/>
        <family val="3"/>
        <charset val="128"/>
      </rPr>
      <t>医療法人社団　萌佑会
訪問看護ステーション佑</t>
    </r>
  </si>
  <si>
    <r>
      <rPr>
        <sz val="9"/>
        <color rgb="FF000000"/>
        <rFont val="ＭＳ ゴシック"/>
        <family val="3"/>
        <charset val="128"/>
      </rPr>
      <t>〒068－0005
岩見沢市五条東１６丁目９</t>
    </r>
  </si>
  <si>
    <r>
      <rPr>
        <sz val="9"/>
        <color rgb="FF000000"/>
        <rFont val="ＭＳ ゴシック"/>
        <family val="3"/>
        <charset val="128"/>
      </rPr>
      <t>0126-20-2350
(0126-20-2351)</t>
    </r>
  </si>
  <si>
    <r>
      <rPr>
        <sz val="9"/>
        <color rgb="FF000000"/>
        <rFont val="ＭＳ Ｐゴシック"/>
        <family val="3"/>
        <charset val="128"/>
      </rPr>
      <t>( 訪看23 )第    762 号
( 訪看25 )第    836 号</t>
    </r>
  </si>
  <si>
    <t>620</t>
  </si>
  <si>
    <t>57,9402,5</t>
  </si>
  <si>
    <r>
      <rPr>
        <sz val="9"/>
        <color rgb="FF000000"/>
        <rFont val="ＭＳ ゴシック"/>
        <family val="3"/>
        <charset val="128"/>
      </rPr>
      <t>合同会社Ｇｒａｃｅ．Ｉ
訪問看護ステーション恵</t>
    </r>
  </si>
  <si>
    <r>
      <rPr>
        <sz val="9"/>
        <color rgb="FF000000"/>
        <rFont val="ＭＳ ゴシック"/>
        <family val="3"/>
        <charset val="128"/>
      </rPr>
      <t>〒068－0121
岩見沢市栗沢町北本町６４番地</t>
    </r>
  </si>
  <si>
    <r>
      <rPr>
        <sz val="9"/>
        <color rgb="FF000000"/>
        <rFont val="ＭＳ ゴシック"/>
        <family val="3"/>
        <charset val="128"/>
      </rPr>
      <t>0126-34-2230
(0126-34-2231)</t>
    </r>
  </si>
  <si>
    <r>
      <rPr>
        <sz val="9"/>
        <color rgb="FF000000"/>
        <rFont val="ＭＳ Ｐゴシック"/>
        <family val="3"/>
        <charset val="128"/>
      </rPr>
      <t>( 訪看23 )第    630 号
( 訪看25 )第    703 号
( 訪看26 )第     30 号
( 訪看32 )第     24 号</t>
    </r>
  </si>
  <si>
    <r>
      <rPr>
        <sz val="9"/>
        <color rgb="FF000000"/>
        <rFont val="ＭＳ Ｐゴシック"/>
        <family val="3"/>
        <charset val="128"/>
      </rPr>
      <t>令和元年10月 1日
令和元年10月 1日
令和元年10月 1日
令和 4年10月 1日</t>
    </r>
  </si>
  <si>
    <t>621</t>
  </si>
  <si>
    <t>57,9403,3</t>
  </si>
  <si>
    <r>
      <rPr>
        <sz val="9"/>
        <color rgb="FF000000"/>
        <rFont val="ＭＳ ゴシック"/>
        <family val="3"/>
        <charset val="128"/>
      </rPr>
      <t>合同会社　ｂｅｉｎｇ
合同会社　ｂｅｉｎｇ　訪問看護ステーション　クローバー</t>
    </r>
  </si>
  <si>
    <r>
      <rPr>
        <sz val="9"/>
        <color rgb="FF000000"/>
        <rFont val="ＭＳ ゴシック"/>
        <family val="3"/>
        <charset val="128"/>
      </rPr>
      <t>〒068－0003
岩見沢市三条東１丁目８番地１サンエム中央ビル　１Ｆ－Ｂ号</t>
    </r>
  </si>
  <si>
    <r>
      <rPr>
        <sz val="9"/>
        <color rgb="FF000000"/>
        <rFont val="ＭＳ ゴシック"/>
        <family val="3"/>
        <charset val="128"/>
      </rPr>
      <t xml:space="preserve">090-6875-8311
</t>
    </r>
  </si>
  <si>
    <r>
      <rPr>
        <sz val="9"/>
        <color rgb="FF000000"/>
        <rFont val="ＭＳ Ｐゴシック"/>
        <family val="3"/>
        <charset val="128"/>
      </rPr>
      <t>( 訪看23 )第    782 号
( 訪看25 )第    856 号</t>
    </r>
  </si>
  <si>
    <t>622</t>
  </si>
  <si>
    <t>57,9404,1</t>
  </si>
  <si>
    <r>
      <rPr>
        <sz val="9"/>
        <color rgb="FF000000"/>
        <rFont val="ＭＳ ゴシック"/>
        <family val="3"/>
        <charset val="128"/>
      </rPr>
      <t>合同会社　ＨａｐｐｙＳｍｉｌｅ
訪問看護ステーション　ほおむ・幌向</t>
    </r>
  </si>
  <si>
    <r>
      <rPr>
        <sz val="9"/>
        <color rgb="FF000000"/>
        <rFont val="ＭＳ ゴシック"/>
        <family val="3"/>
        <charset val="128"/>
      </rPr>
      <t>〒069－0372
岩見沢市幌向南二条２丁目２０５番地２</t>
    </r>
  </si>
  <si>
    <r>
      <rPr>
        <sz val="9"/>
        <color rgb="FF000000"/>
        <rFont val="ＭＳ ゴシック"/>
        <family val="3"/>
        <charset val="128"/>
      </rPr>
      <t xml:space="preserve">0126-35-4491
</t>
    </r>
  </si>
  <si>
    <r>
      <rPr>
        <sz val="9"/>
        <color rgb="FF000000"/>
        <rFont val="ＭＳ Ｐゴシック"/>
        <family val="3"/>
        <charset val="128"/>
      </rPr>
      <t>( 訪看10 )第    553 号
( 訪看23 )第    831 号
( 訪看25 )第    905 号</t>
    </r>
  </si>
  <si>
    <r>
      <rPr>
        <sz val="9"/>
        <color rgb="FF000000"/>
        <rFont val="ＭＳ Ｐゴシック"/>
        <family val="3"/>
        <charset val="128"/>
      </rPr>
      <t>令和 5年 2月 1日
令和 5年 2月 1日
令和 5年 2月 1日</t>
    </r>
  </si>
  <si>
    <t>623</t>
  </si>
  <si>
    <t>58,9001,3</t>
  </si>
  <si>
    <r>
      <rPr>
        <sz val="9"/>
        <color rgb="FF000000"/>
        <rFont val="ＭＳ ゴシック"/>
        <family val="3"/>
        <charset val="128"/>
      </rPr>
      <t>医療法人　やわらぎ
訪問看護ステーションマーガレット</t>
    </r>
  </si>
  <si>
    <r>
      <rPr>
        <sz val="9"/>
        <color rgb="FF000000"/>
        <rFont val="ＭＳ ゴシック"/>
        <family val="3"/>
        <charset val="128"/>
      </rPr>
      <t>〒069－0237
空知郡南幌町栄町１丁目１番２０号</t>
    </r>
  </si>
  <si>
    <r>
      <rPr>
        <sz val="9"/>
        <color rgb="FF000000"/>
        <rFont val="ＭＳ ゴシック"/>
        <family val="3"/>
        <charset val="128"/>
      </rPr>
      <t xml:space="preserve">011-378-0092
</t>
    </r>
  </si>
  <si>
    <r>
      <rPr>
        <sz val="9"/>
        <color rgb="FF000000"/>
        <rFont val="ＭＳ Ｐゴシック"/>
        <family val="3"/>
        <charset val="128"/>
      </rPr>
      <t>( 訪看10 )第      4 号
( 訪看23 )第    103 号
( 訪看25 )第     84 号</t>
    </r>
  </si>
  <si>
    <r>
      <rPr>
        <sz val="9"/>
        <color rgb="FF000000"/>
        <rFont val="ＭＳ Ｐゴシック"/>
        <family val="3"/>
        <charset val="128"/>
      </rPr>
      <t>平成10年10月 1日
平成20年 4月 1日
平成10年10月 1日</t>
    </r>
  </si>
  <si>
    <t>624</t>
  </si>
  <si>
    <t>58,9002,1</t>
  </si>
  <si>
    <r>
      <rPr>
        <sz val="9"/>
        <color rgb="FF000000"/>
        <rFont val="ＭＳ ゴシック"/>
        <family val="3"/>
        <charset val="128"/>
      </rPr>
      <t>一般社団法人　北海道総合在宅ケア事業団
一般社団法人北海道総合在宅ケア事業団長沼地域訪問看護ステーション</t>
    </r>
  </si>
  <si>
    <r>
      <rPr>
        <sz val="9"/>
        <color rgb="FF000000"/>
        <rFont val="ＭＳ ゴシック"/>
        <family val="3"/>
        <charset val="128"/>
      </rPr>
      <t>〒069－1315
夕張郡長沼町南町２丁目３番１号　長沼町総合保健福祉センター</t>
    </r>
  </si>
  <si>
    <r>
      <rPr>
        <sz val="9"/>
        <color rgb="FF000000"/>
        <rFont val="ＭＳ ゴシック"/>
        <family val="3"/>
        <charset val="128"/>
      </rPr>
      <t>01238-8-1052
(01238-8-1204)</t>
    </r>
  </si>
  <si>
    <r>
      <rPr>
        <sz val="9"/>
        <color rgb="FF000000"/>
        <rFont val="ＭＳ Ｐゴシック"/>
        <family val="3"/>
        <charset val="128"/>
      </rPr>
      <t>( 訪看10 )第    101 号
( 訪看23 )第    559 号
( 訪看25 )第    645 号
( 訪看27 )第    147 号</t>
    </r>
  </si>
  <si>
    <r>
      <rPr>
        <sz val="9"/>
        <color rgb="FF000000"/>
        <rFont val="ＭＳ Ｐゴシック"/>
        <family val="3"/>
        <charset val="128"/>
      </rPr>
      <t>令和 4年 1月 1日
平成30年10月 1日
平成30年10月 1日
平成30年10月 1日</t>
    </r>
  </si>
  <si>
    <t>625</t>
  </si>
  <si>
    <t>59,9001,1</t>
  </si>
  <si>
    <r>
      <rPr>
        <sz val="9"/>
        <color rgb="FF000000"/>
        <rFont val="ＭＳ ゴシック"/>
        <family val="3"/>
        <charset val="128"/>
      </rPr>
      <t>一般社団法人　北海道総合在宅ケア事業団
一般社団法人北海道総合在宅ケア事業団夕張訪問看護ステーション</t>
    </r>
  </si>
  <si>
    <r>
      <rPr>
        <sz val="9"/>
        <color rgb="FF000000"/>
        <rFont val="ＭＳ ゴシック"/>
        <family val="3"/>
        <charset val="128"/>
      </rPr>
      <t>〒068－0403
夕張市本町４丁目２番地夕張市役所３階</t>
    </r>
  </si>
  <si>
    <r>
      <rPr>
        <sz val="9"/>
        <color rgb="FF000000"/>
        <rFont val="ＭＳ ゴシック"/>
        <family val="3"/>
        <charset val="128"/>
      </rPr>
      <t xml:space="preserve">01235-9-2222
</t>
    </r>
  </si>
  <si>
    <r>
      <rPr>
        <sz val="9"/>
        <color rgb="FF000000"/>
        <rFont val="ＭＳ Ｐゴシック"/>
        <family val="3"/>
        <charset val="128"/>
      </rPr>
      <t>( 訪看10 )第    102 号</t>
    </r>
  </si>
  <si>
    <t>626</t>
  </si>
  <si>
    <t>60,9001,9</t>
  </si>
  <si>
    <r>
      <rPr>
        <sz val="9"/>
        <color rgb="FF000000"/>
        <rFont val="ＭＳ ゴシック"/>
        <family val="3"/>
        <charset val="128"/>
      </rPr>
      <t>一般社団法人　北海道総合在宅ケア事業団
一般社団法人北海道総合在宅ケア事業団三笠訪問看護ステーション</t>
    </r>
  </si>
  <si>
    <r>
      <rPr>
        <sz val="9"/>
        <color rgb="FF000000"/>
        <rFont val="ＭＳ ゴシック"/>
        <family val="3"/>
        <charset val="128"/>
      </rPr>
      <t>〒068－2154
三笠市高美町４４４番地　三笠市ふれあい健康センター内</t>
    </r>
  </si>
  <si>
    <r>
      <rPr>
        <sz val="9"/>
        <color rgb="FF000000"/>
        <rFont val="ＭＳ ゴシック"/>
        <family val="3"/>
        <charset val="128"/>
      </rPr>
      <t xml:space="preserve">01267-3-2200
</t>
    </r>
  </si>
  <si>
    <r>
      <rPr>
        <sz val="9"/>
        <color rgb="FF000000"/>
        <rFont val="ＭＳ Ｐゴシック"/>
        <family val="3"/>
        <charset val="128"/>
      </rPr>
      <t>( 訪看10 )第    103 号
( 訪看23 )第    117 号
( 訪看25 )第    124 号
( 訪看27 )第    137 号</t>
    </r>
  </si>
  <si>
    <r>
      <rPr>
        <sz val="9"/>
        <color rgb="FF000000"/>
        <rFont val="ＭＳ Ｐゴシック"/>
        <family val="3"/>
        <charset val="128"/>
      </rPr>
      <t>令和 3年 6月 1日
平成20年 4月 1日
平成11年12月 1日
平成30年 7月 1日</t>
    </r>
  </si>
  <si>
    <t>627</t>
  </si>
  <si>
    <t>60,9002,7</t>
  </si>
  <si>
    <r>
      <rPr>
        <sz val="9"/>
        <color rgb="FF000000"/>
        <rFont val="ＭＳ ゴシック"/>
        <family val="3"/>
        <charset val="128"/>
      </rPr>
      <t>三笠市
市立三笠総合病院訪問看護ステーション　ゆうゆう</t>
    </r>
  </si>
  <si>
    <r>
      <rPr>
        <sz val="9"/>
        <color rgb="FF000000"/>
        <rFont val="ＭＳ ゴシック"/>
        <family val="3"/>
        <charset val="128"/>
      </rPr>
      <t>〒068－2194
三笠市宮本町４８９番地１</t>
    </r>
  </si>
  <si>
    <r>
      <rPr>
        <sz val="9"/>
        <color rgb="FF000000"/>
        <rFont val="ＭＳ ゴシック"/>
        <family val="3"/>
        <charset val="128"/>
      </rPr>
      <t>0126-72-3131
(0126-72-2493)</t>
    </r>
  </si>
  <si>
    <r>
      <rPr>
        <sz val="9"/>
        <color rgb="FF000000"/>
        <rFont val="ＭＳ Ｐゴシック"/>
        <family val="3"/>
        <charset val="128"/>
      </rPr>
      <t>( 訪看10 )第    251 号
( 訪看23 )第    454 号
( 訪看25 )第    549 号</t>
    </r>
  </si>
  <si>
    <r>
      <rPr>
        <sz val="9"/>
        <color rgb="FF000000"/>
        <rFont val="ＭＳ Ｐゴシック"/>
        <family val="3"/>
        <charset val="128"/>
      </rPr>
      <t>令和 4年 1月 1日
令和 4年 1月 1日
令和 3年 4月 1日</t>
    </r>
  </si>
  <si>
    <t>628</t>
  </si>
  <si>
    <t>61,9001,7</t>
  </si>
  <si>
    <r>
      <rPr>
        <sz val="9"/>
        <color rgb="FF000000"/>
        <rFont val="ＭＳ ゴシック"/>
        <family val="3"/>
        <charset val="128"/>
      </rPr>
      <t>一般社団法人　北海道総合在宅ケア事業団
一般社団法人北海道総合在宅ケア事業団美唄訪問看護ステーション</t>
    </r>
  </si>
  <si>
    <r>
      <rPr>
        <sz val="9"/>
        <color rgb="FF000000"/>
        <rFont val="ＭＳ ゴシック"/>
        <family val="3"/>
        <charset val="128"/>
      </rPr>
      <t>〒072－0011
美唄市大通東一条南５丁目１番２３号</t>
    </r>
  </si>
  <si>
    <r>
      <rPr>
        <sz val="9"/>
        <color rgb="FF000000"/>
        <rFont val="ＭＳ ゴシック"/>
        <family val="3"/>
        <charset val="128"/>
      </rPr>
      <t xml:space="preserve">01266-2-3977
</t>
    </r>
  </si>
  <si>
    <r>
      <rPr>
        <sz val="9"/>
        <color rgb="FF000000"/>
        <rFont val="ＭＳ Ｐゴシック"/>
        <family val="3"/>
        <charset val="128"/>
      </rPr>
      <t>( 訪看10 )第    104 号
( 訪看23 )第    133 号
( 訪看25 )第    236 号
( 訪看27 )第    138 号</t>
    </r>
  </si>
  <si>
    <r>
      <rPr>
        <sz val="9"/>
        <color rgb="FF000000"/>
        <rFont val="ＭＳ Ｐゴシック"/>
        <family val="3"/>
        <charset val="128"/>
      </rPr>
      <t>令和 3年10月 1日
平成20年 4月 1日
平成19年 4月 1日
平成30年 7月 1日</t>
    </r>
  </si>
  <si>
    <t>629</t>
  </si>
  <si>
    <t>61,9002,5</t>
  </si>
  <si>
    <r>
      <rPr>
        <sz val="9"/>
        <color rgb="FF000000"/>
        <rFont val="ＭＳ ゴシック"/>
        <family val="3"/>
        <charset val="128"/>
      </rPr>
      <t>医療法人社団　慶北会花田病院
訪問看護ステーションよろこび</t>
    </r>
  </si>
  <si>
    <r>
      <rPr>
        <sz val="9"/>
        <color rgb="FF000000"/>
        <rFont val="ＭＳ ゴシック"/>
        <family val="3"/>
        <charset val="128"/>
      </rPr>
      <t>〒072－0001
美唄市大通東一条北２丁目１番５号　カーサイツキⅡ</t>
    </r>
  </si>
  <si>
    <r>
      <rPr>
        <sz val="9"/>
        <color rgb="FF000000"/>
        <rFont val="ＭＳ ゴシック"/>
        <family val="3"/>
        <charset val="128"/>
      </rPr>
      <t xml:space="preserve">01266-2-2171
</t>
    </r>
  </si>
  <si>
    <r>
      <rPr>
        <sz val="9"/>
        <color rgb="FF000000"/>
        <rFont val="ＭＳ Ｐゴシック"/>
        <family val="3"/>
        <charset val="128"/>
      </rPr>
      <t>( 訪看10 )第    219 号
( 訪看23 )第    523 号
( 訪看25 )第    359 号
( 訪看27 )第     93 号
( 訪看28 )第     75 号</t>
    </r>
  </si>
  <si>
    <r>
      <rPr>
        <sz val="9"/>
        <color rgb="FF000000"/>
        <rFont val="ＭＳ Ｐゴシック"/>
        <family val="3"/>
        <charset val="128"/>
      </rPr>
      <t>平成27年10月 1日
平成30年 4月 1日
平成24年 4月 1日
平成30年 4月 1日
平成30年 4月 1日</t>
    </r>
  </si>
  <si>
    <t>630</t>
  </si>
  <si>
    <t>64,9001,1</t>
  </si>
  <si>
    <r>
      <rPr>
        <sz val="9"/>
        <color rgb="FF000000"/>
        <rFont val="ＭＳ ゴシック"/>
        <family val="3"/>
        <charset val="128"/>
      </rPr>
      <t>一般社団法人　北海道総合在宅ケア事業団
一般社団法人北海道総合在宅ケア事業団留萌地域訪問看護ステーション</t>
    </r>
  </si>
  <si>
    <r>
      <rPr>
        <sz val="9"/>
        <color rgb="FF000000"/>
        <rFont val="ＭＳ ゴシック"/>
        <family val="3"/>
        <charset val="128"/>
      </rPr>
      <t>〒077－0023
留萌市五十嵐町１丁目１番１０号　留萌市保健福祉センターはーとふる２Ｆ</t>
    </r>
  </si>
  <si>
    <r>
      <rPr>
        <sz val="9"/>
        <color rgb="FF000000"/>
        <rFont val="ＭＳ ゴシック"/>
        <family val="3"/>
        <charset val="128"/>
      </rPr>
      <t>0164-43-8383
(0164-43-2800)</t>
    </r>
  </si>
  <si>
    <r>
      <rPr>
        <sz val="9"/>
        <color rgb="FF000000"/>
        <rFont val="ＭＳ Ｐゴシック"/>
        <family val="3"/>
        <charset val="128"/>
      </rPr>
      <t>( 訪看10 )第    566 号</t>
    </r>
  </si>
  <si>
    <t>631</t>
  </si>
  <si>
    <t>64,9002,9</t>
  </si>
  <si>
    <r>
      <rPr>
        <sz val="9"/>
        <color rgb="FF000000"/>
        <rFont val="ＭＳ ゴシック"/>
        <family val="3"/>
        <charset val="128"/>
      </rPr>
      <t>一般社団法人　北海道総合在宅ケア事業団
一般社団法人北海道総合在宅ケア事業団羽幌地域訪問看護ステーション</t>
    </r>
  </si>
  <si>
    <r>
      <rPr>
        <sz val="9"/>
        <color rgb="FF000000"/>
        <rFont val="ＭＳ ゴシック"/>
        <family val="3"/>
        <charset val="128"/>
      </rPr>
      <t>〒078－4123
苫前郡苫前町栄町１１０番地　北海道立羽幌病院３階</t>
    </r>
  </si>
  <si>
    <r>
      <rPr>
        <sz val="9"/>
        <color rgb="FF000000"/>
        <rFont val="ＭＳ ゴシック"/>
        <family val="3"/>
        <charset val="128"/>
      </rPr>
      <t>01646-9-2101
(01646-9-2111)</t>
    </r>
  </si>
  <si>
    <r>
      <rPr>
        <sz val="9"/>
        <color rgb="FF000000"/>
        <rFont val="ＭＳ Ｐゴシック"/>
        <family val="3"/>
        <charset val="128"/>
      </rPr>
      <t>( 訪看10 )第    105 号</t>
    </r>
  </si>
  <si>
    <t>632</t>
  </si>
  <si>
    <t>64,9003,7</t>
  </si>
  <si>
    <r>
      <rPr>
        <sz val="9"/>
        <color rgb="FF000000"/>
        <rFont val="ＭＳ ゴシック"/>
        <family val="3"/>
        <charset val="128"/>
      </rPr>
      <t>医療法人孝仁会
医療法人孝仁会　留萌セントラル訪問看護ステーション　サンタ</t>
    </r>
  </si>
  <si>
    <r>
      <rPr>
        <sz val="9"/>
        <color rgb="FF000000"/>
        <rFont val="ＭＳ ゴシック"/>
        <family val="3"/>
        <charset val="128"/>
      </rPr>
      <t>〒077－0007
留萌市栄町１丁目５番１２号</t>
    </r>
  </si>
  <si>
    <r>
      <rPr>
        <sz val="9"/>
        <color rgb="FF000000"/>
        <rFont val="ＭＳ ゴシック"/>
        <family val="3"/>
        <charset val="128"/>
      </rPr>
      <t>0164-43-9111
(0164-43-9888)</t>
    </r>
  </si>
  <si>
    <r>
      <rPr>
        <sz val="9"/>
        <color rgb="FF000000"/>
        <rFont val="ＭＳ Ｐゴシック"/>
        <family val="3"/>
        <charset val="128"/>
      </rPr>
      <t>( 訪看23 )第    321 号
( 訪看25 )第    421 号</t>
    </r>
  </si>
  <si>
    <r>
      <rPr>
        <sz val="9"/>
        <color rgb="FF000000"/>
        <rFont val="ＭＳ Ｐゴシック"/>
        <family val="3"/>
        <charset val="128"/>
      </rPr>
      <t>平成24年 4月 1日
平成24年 4月 1日</t>
    </r>
  </si>
  <si>
    <t>633</t>
  </si>
  <si>
    <t>64,9004,5</t>
  </si>
  <si>
    <r>
      <rPr>
        <sz val="9"/>
        <color rgb="FF000000"/>
        <rFont val="ＭＳ ゴシック"/>
        <family val="3"/>
        <charset val="128"/>
      </rPr>
      <t>医療法人社団　心優会
医療法人社団　心優会　訪問看護ステーション　季実の杜</t>
    </r>
  </si>
  <si>
    <r>
      <rPr>
        <sz val="9"/>
        <color rgb="FF000000"/>
        <rFont val="ＭＳ ゴシック"/>
        <family val="3"/>
        <charset val="128"/>
      </rPr>
      <t>〒077－0042
留萌市開運町１丁目５番１号介護老人保健施設　季実の杜内</t>
    </r>
  </si>
  <si>
    <r>
      <rPr>
        <sz val="9"/>
        <color rgb="FF000000"/>
        <rFont val="ＭＳ ゴシック"/>
        <family val="3"/>
        <charset val="128"/>
      </rPr>
      <t>0164-43-4405
(0164-43-4407)</t>
    </r>
  </si>
  <si>
    <r>
      <rPr>
        <sz val="9"/>
        <color rgb="FF000000"/>
        <rFont val="ＭＳ Ｐゴシック"/>
        <family val="3"/>
        <charset val="128"/>
      </rPr>
      <t>( 訪看23 )第    524 号
( 訪看25 )第    613 号</t>
    </r>
  </si>
  <si>
    <t>634</t>
  </si>
  <si>
    <t>67,9001,4</t>
  </si>
  <si>
    <r>
      <rPr>
        <sz val="9"/>
        <color rgb="FF000000"/>
        <rFont val="ＭＳ ゴシック"/>
        <family val="3"/>
        <charset val="128"/>
      </rPr>
      <t>一般社団法人　北海道総合在宅ケア事業団
一般社団法人北海道総合在宅ケア事業団稚内訪問看護ステーション</t>
    </r>
  </si>
  <si>
    <r>
      <rPr>
        <sz val="9"/>
        <color rgb="FF000000"/>
        <rFont val="ＭＳ ゴシック"/>
        <family val="3"/>
        <charset val="128"/>
      </rPr>
      <t>〒097－0022
稚内市中央４丁目１６番２号　稚内市保健福祉センター２Ｆ</t>
    </r>
  </si>
  <si>
    <r>
      <rPr>
        <sz val="9"/>
        <color rgb="FF000000"/>
        <rFont val="ＭＳ ゴシック"/>
        <family val="3"/>
        <charset val="128"/>
      </rPr>
      <t xml:space="preserve">0162-22-0800
</t>
    </r>
  </si>
  <si>
    <r>
      <rPr>
        <sz val="9"/>
        <color rgb="FF000000"/>
        <rFont val="ＭＳ Ｐゴシック"/>
        <family val="3"/>
        <charset val="128"/>
      </rPr>
      <t>( 訪看10 )第    106 号
( 訪看23 )第    122 号
( 訪看25 )第     30 号
( 訪看27 )第    139 号</t>
    </r>
  </si>
  <si>
    <t>635</t>
  </si>
  <si>
    <t>67,9002,2</t>
  </si>
  <si>
    <r>
      <rPr>
        <sz val="9"/>
        <color rgb="FF000000"/>
        <rFont val="ＭＳ ゴシック"/>
        <family val="3"/>
        <charset val="128"/>
      </rPr>
      <t>利尻島国民健康保険病院組合
訪問看護ステーションやすらぎ</t>
    </r>
  </si>
  <si>
    <r>
      <rPr>
        <sz val="9"/>
        <color rgb="FF000000"/>
        <rFont val="ＭＳ ゴシック"/>
        <family val="3"/>
        <charset val="128"/>
      </rPr>
      <t>〒097－0401
利尻郡利尻町沓形字緑町１１番地</t>
    </r>
  </si>
  <si>
    <r>
      <rPr>
        <sz val="9"/>
        <color rgb="FF000000"/>
        <rFont val="ＭＳ ゴシック"/>
        <family val="3"/>
        <charset val="128"/>
      </rPr>
      <t xml:space="preserve">01638-4-3399
</t>
    </r>
  </si>
  <si>
    <r>
      <rPr>
        <sz val="9"/>
        <color rgb="FF000000"/>
        <rFont val="ＭＳ Ｐゴシック"/>
        <family val="3"/>
        <charset val="128"/>
      </rPr>
      <t>( 訪看10 )第    293 号
( 訪看23 )第    285 号
( 訪看25 )第    383 号</t>
    </r>
  </si>
  <si>
    <r>
      <rPr>
        <sz val="9"/>
        <color rgb="FF000000"/>
        <rFont val="ＭＳ Ｐゴシック"/>
        <family val="3"/>
        <charset val="128"/>
      </rPr>
      <t>平成30年 4月 1日
平成25年 4月 1日
平成25年 4月 1日</t>
    </r>
  </si>
  <si>
    <t>636</t>
  </si>
  <si>
    <t>67,9003,0</t>
  </si>
  <si>
    <r>
      <rPr>
        <sz val="9"/>
        <color rgb="FF000000"/>
        <rFont val="ＭＳ ゴシック"/>
        <family val="3"/>
        <charset val="128"/>
      </rPr>
      <t>社会医療法人道北勤労者医療協会
訪問看護ステーション宗谷さわやかポート</t>
    </r>
  </si>
  <si>
    <r>
      <rPr>
        <sz val="9"/>
        <color rgb="FF000000"/>
        <rFont val="ＭＳ ゴシック"/>
        <family val="3"/>
        <charset val="128"/>
      </rPr>
      <t>〒097－0001
稚内市末広３丁目６番５号</t>
    </r>
  </si>
  <si>
    <r>
      <rPr>
        <sz val="9"/>
        <color rgb="FF000000"/>
        <rFont val="ＭＳ ゴシック"/>
        <family val="3"/>
        <charset val="128"/>
      </rPr>
      <t xml:space="preserve">0162-24-2223
</t>
    </r>
  </si>
  <si>
    <r>
      <rPr>
        <sz val="9"/>
        <color rgb="FF000000"/>
        <rFont val="ＭＳ Ｐゴシック"/>
        <family val="3"/>
        <charset val="128"/>
      </rPr>
      <t>( 訪看10 )第     28 号
( 訪看23 )第    104 号
( 訪看25 )第    259 号</t>
    </r>
  </si>
  <si>
    <r>
      <rPr>
        <sz val="9"/>
        <color rgb="FF000000"/>
        <rFont val="ＭＳ Ｐゴシック"/>
        <family val="3"/>
        <charset val="128"/>
      </rPr>
      <t>平成20年 4月 1日
平成20年 4月 1日
平成19年 4月 1日</t>
    </r>
  </si>
  <si>
    <t>637</t>
  </si>
  <si>
    <t>67,9005,5</t>
  </si>
  <si>
    <r>
      <rPr>
        <sz val="9"/>
        <color rgb="FF000000"/>
        <rFont val="ＭＳ ゴシック"/>
        <family val="3"/>
        <charset val="128"/>
      </rPr>
      <t>社会医療法人　禎心会
社会医療法人禎心会訪問看護ステーションあい</t>
    </r>
  </si>
  <si>
    <r>
      <rPr>
        <sz val="9"/>
        <color rgb="FF000000"/>
        <rFont val="ＭＳ ゴシック"/>
        <family val="3"/>
        <charset val="128"/>
      </rPr>
      <t>〒097－0017
稚内市栄１丁目２４番２号老人保健施設ら・ぷらーさ内</t>
    </r>
  </si>
  <si>
    <r>
      <rPr>
        <sz val="9"/>
        <color rgb="FF000000"/>
        <rFont val="ＭＳ ゴシック"/>
        <family val="3"/>
        <charset val="128"/>
      </rPr>
      <t>0162-34-9812
(0162-29-4323)</t>
    </r>
  </si>
  <si>
    <r>
      <rPr>
        <sz val="9"/>
        <color rgb="FF000000"/>
        <rFont val="ＭＳ Ｐゴシック"/>
        <family val="3"/>
        <charset val="128"/>
      </rPr>
      <t>( 訪看10 )第    256 号
( 訪看23 )第    221 号
( 訪看25 )第    311 号
( 訪看27 )第     75 号
( 訪看28 )第     61 号</t>
    </r>
  </si>
  <si>
    <r>
      <rPr>
        <sz val="9"/>
        <color rgb="FF000000"/>
        <rFont val="ＭＳ Ｐゴシック"/>
        <family val="3"/>
        <charset val="128"/>
      </rPr>
      <t>平成29年 1月 1日
平成22年 4月 1日
平成22年 4月 1日
平成29年 1月 1日
平成29年 1月 1日</t>
    </r>
  </si>
  <si>
    <t>638</t>
  </si>
  <si>
    <t>67,9006,3</t>
  </si>
  <si>
    <r>
      <rPr>
        <sz val="9"/>
        <color rgb="FF000000"/>
        <rFont val="ＭＳ ゴシック"/>
        <family val="3"/>
        <charset val="128"/>
      </rPr>
      <t>一般社団法人北海道総合在宅ケア事業団
一般社団法人北海道総合在宅ケア事業団　枝幸訪問看護ステーション</t>
    </r>
  </si>
  <si>
    <r>
      <rPr>
        <sz val="9"/>
        <color rgb="FF000000"/>
        <rFont val="ＭＳ ゴシック"/>
        <family val="3"/>
        <charset val="128"/>
      </rPr>
      <t>〒098－5824
枝幸郡枝幸町北栄町１４７４番地　枝幸町保健福祉センター</t>
    </r>
  </si>
  <si>
    <r>
      <rPr>
        <sz val="9"/>
        <color rgb="FF000000"/>
        <rFont val="ＭＳ ゴシック"/>
        <family val="3"/>
        <charset val="128"/>
      </rPr>
      <t>0163-69-8123
(0163-69-8124)</t>
    </r>
  </si>
  <si>
    <r>
      <rPr>
        <sz val="9"/>
        <color rgb="FF000000"/>
        <rFont val="ＭＳ Ｐゴシック"/>
        <family val="3"/>
        <charset val="128"/>
      </rPr>
      <t>( 訪看10 )第    262 号</t>
    </r>
  </si>
  <si>
    <t>639</t>
  </si>
  <si>
    <t>67,9008,9</t>
  </si>
  <si>
    <r>
      <rPr>
        <sz val="9"/>
        <color rgb="FF000000"/>
        <rFont val="ＭＳ ゴシック"/>
        <family val="3"/>
        <charset val="128"/>
      </rPr>
      <t>株式会社レラクルーズ
訪問看護ステーションはれ</t>
    </r>
  </si>
  <si>
    <r>
      <rPr>
        <sz val="9"/>
        <color rgb="FF000000"/>
        <rFont val="ＭＳ ゴシック"/>
        <family val="3"/>
        <charset val="128"/>
      </rPr>
      <t>〒097－0017
稚内市栄４丁目１０－１４</t>
    </r>
  </si>
  <si>
    <r>
      <rPr>
        <sz val="9"/>
        <color rgb="FF000000"/>
        <rFont val="ＭＳ ゴシック"/>
        <family val="3"/>
        <charset val="128"/>
      </rPr>
      <t xml:space="preserve">090-9519-5574
</t>
    </r>
  </si>
  <si>
    <r>
      <rPr>
        <sz val="9"/>
        <color rgb="FF000000"/>
        <rFont val="ＭＳ Ｐゴシック"/>
        <family val="3"/>
        <charset val="128"/>
      </rPr>
      <t>( 訪看10 )第    469 号
( 訪看23 )第    722 号
( 訪看25 )第    794 号
( 訪看27 )第    209 号
( 訪看28 )第    129 号</t>
    </r>
  </si>
  <si>
    <t>640</t>
  </si>
  <si>
    <t>71,9001,6</t>
  </si>
  <si>
    <r>
      <rPr>
        <sz val="9"/>
        <color rgb="FF000000"/>
        <rFont val="ＭＳ ゴシック"/>
        <family val="3"/>
        <charset val="128"/>
      </rPr>
      <t>一般社団法人　北海道総合在宅ケア事業団
一般社団法人北海道総合在宅ケア事業団砂川訪問看護ステーション</t>
    </r>
  </si>
  <si>
    <r>
      <rPr>
        <sz val="9"/>
        <color rgb="FF000000"/>
        <rFont val="ＭＳ ゴシック"/>
        <family val="3"/>
        <charset val="128"/>
      </rPr>
      <t>〒073－0166
砂川市西六条北５丁目１番１５号</t>
    </r>
  </si>
  <si>
    <r>
      <rPr>
        <sz val="9"/>
        <color rgb="FF000000"/>
        <rFont val="ＭＳ ゴシック"/>
        <family val="3"/>
        <charset val="128"/>
      </rPr>
      <t xml:space="preserve">0125-52-7710
</t>
    </r>
  </si>
  <si>
    <r>
      <rPr>
        <sz val="9"/>
        <color rgb="FF000000"/>
        <rFont val="ＭＳ Ｐゴシック"/>
        <family val="3"/>
        <charset val="128"/>
      </rPr>
      <t>( 訪看10 )第     16 号</t>
    </r>
  </si>
  <si>
    <t>641</t>
  </si>
  <si>
    <t>71,9007,3</t>
  </si>
  <si>
    <r>
      <rPr>
        <sz val="9"/>
        <color rgb="FF000000"/>
        <rFont val="ＭＳ ゴシック"/>
        <family val="3"/>
        <charset val="128"/>
      </rPr>
      <t>砂川市
砂川市立病院　訪問看護ステーション　よつば</t>
    </r>
  </si>
  <si>
    <r>
      <rPr>
        <sz val="9"/>
        <color rgb="FF000000"/>
        <rFont val="ＭＳ ゴシック"/>
        <family val="3"/>
        <charset val="128"/>
      </rPr>
      <t>〒073－0196
砂川市西四条北３丁目１番１号</t>
    </r>
  </si>
  <si>
    <r>
      <rPr>
        <sz val="9"/>
        <color rgb="FF000000"/>
        <rFont val="ＭＳ ゴシック"/>
        <family val="3"/>
        <charset val="128"/>
      </rPr>
      <t>0125-54-2131
(0125-54-2156)</t>
    </r>
  </si>
  <si>
    <r>
      <rPr>
        <sz val="9"/>
        <color rgb="FF000000"/>
        <rFont val="ＭＳ Ｐゴシック"/>
        <family val="3"/>
        <charset val="128"/>
      </rPr>
      <t>( 訪看23 )第    552 号
( 訪看25 )第    638 号
( 訪看32 )第     14 号</t>
    </r>
  </si>
  <si>
    <r>
      <rPr>
        <sz val="9"/>
        <color rgb="FF000000"/>
        <rFont val="ＭＳ Ｐゴシック"/>
        <family val="3"/>
        <charset val="128"/>
      </rPr>
      <t>平成30年 8月 1日
平成30年 8月 1日
令和 4年 4月 1日</t>
    </r>
  </si>
  <si>
    <t>642</t>
  </si>
  <si>
    <t>71,9008,1</t>
  </si>
  <si>
    <r>
      <rPr>
        <sz val="9"/>
        <color rgb="FF000000"/>
        <rFont val="ＭＳ ゴシック"/>
        <family val="3"/>
        <charset val="128"/>
      </rPr>
      <t>社会福祉法人勤医協福祉会
勤医協うたしない訪問看護ステーション</t>
    </r>
  </si>
  <si>
    <r>
      <rPr>
        <sz val="9"/>
        <color rgb="FF000000"/>
        <rFont val="ＭＳ ゴシック"/>
        <family val="3"/>
        <charset val="128"/>
      </rPr>
      <t>〒073－0406
歌志内市中村２６番地２</t>
    </r>
  </si>
  <si>
    <r>
      <rPr>
        <sz val="9"/>
        <color rgb="FF000000"/>
        <rFont val="ＭＳ ゴシック"/>
        <family val="3"/>
        <charset val="128"/>
      </rPr>
      <t>0125-42-3135
(0125-42-3123)</t>
    </r>
  </si>
  <si>
    <r>
      <rPr>
        <sz val="9"/>
        <color rgb="FF000000"/>
        <rFont val="ＭＳ Ｐゴシック"/>
        <family val="3"/>
        <charset val="128"/>
      </rPr>
      <t>( 訪看23 )第    652 号
( 訪看25 )第    726 号</t>
    </r>
  </si>
  <si>
    <t>643</t>
  </si>
  <si>
    <t>74,9001,0</t>
  </si>
  <si>
    <r>
      <rPr>
        <sz val="9"/>
        <color rgb="FF000000"/>
        <rFont val="ＭＳ ゴシック"/>
        <family val="3"/>
        <charset val="128"/>
      </rPr>
      <t>一般社団法人　北海道総合在宅ケア事業団
一般社団法人北海道総合在宅ケア事業団深川地域訪問看護ステーション</t>
    </r>
  </si>
  <si>
    <r>
      <rPr>
        <sz val="9"/>
        <color rgb="FF000000"/>
        <rFont val="ＭＳ ゴシック"/>
        <family val="3"/>
        <charset val="128"/>
      </rPr>
      <t>〒074－0002
深川市二条１７番３号　深川市健康福祉センター１階</t>
    </r>
  </si>
  <si>
    <r>
      <rPr>
        <sz val="9"/>
        <color rgb="FF000000"/>
        <rFont val="ＭＳ ゴシック"/>
        <family val="3"/>
        <charset val="128"/>
      </rPr>
      <t xml:space="preserve">0164-22-6700
</t>
    </r>
  </si>
  <si>
    <r>
      <rPr>
        <sz val="9"/>
        <color rgb="FF000000"/>
        <rFont val="ＭＳ Ｐゴシック"/>
        <family val="3"/>
        <charset val="128"/>
      </rPr>
      <t>( 訪看10 )第    107 号
( 訪看23 )第    631 号
( 訪看25 )第    705 号
( 訪看27 )第    174 号</t>
    </r>
  </si>
  <si>
    <r>
      <rPr>
        <sz val="9"/>
        <color rgb="FF000000"/>
        <rFont val="ＭＳ Ｐゴシック"/>
        <family val="3"/>
        <charset val="128"/>
      </rPr>
      <t>令和 2年 7月 1日
令和元年10月 1日
令和元年10月 1日
令和元年10月 1日</t>
    </r>
  </si>
  <si>
    <t>644</t>
  </si>
  <si>
    <t>74,9003,6</t>
  </si>
  <si>
    <r>
      <rPr>
        <sz val="9"/>
        <color rgb="FF000000"/>
        <rFont val="ＭＳ ゴシック"/>
        <family val="3"/>
        <charset val="128"/>
      </rPr>
      <t>特定非営利活動法人精神医療サポートセンター
訪問看護ステーションいしずえ深川</t>
    </r>
  </si>
  <si>
    <r>
      <rPr>
        <sz val="9"/>
        <color rgb="FF000000"/>
        <rFont val="ＭＳ ゴシック"/>
        <family val="3"/>
        <charset val="128"/>
      </rPr>
      <t>〒074－0003
深川市三条１３番２１号</t>
    </r>
  </si>
  <si>
    <r>
      <rPr>
        <sz val="9"/>
        <color rgb="FF000000"/>
        <rFont val="ＭＳ ゴシック"/>
        <family val="3"/>
        <charset val="128"/>
      </rPr>
      <t>0164-34-5358
(0164-34-5359)</t>
    </r>
  </si>
  <si>
    <r>
      <rPr>
        <sz val="9"/>
        <color rgb="FF000000"/>
        <rFont val="ＭＳ Ｐゴシック"/>
        <family val="3"/>
        <charset val="128"/>
      </rPr>
      <t>( 訪看10 )第    573 号
( 訪看23 )第    851 号
( 訪看25 )第    923 号
( 訪看27 )第    279 号
( 訪看28 )第    180 号</t>
    </r>
  </si>
  <si>
    <t>645</t>
  </si>
  <si>
    <t>74,9401,2</t>
  </si>
  <si>
    <r>
      <rPr>
        <sz val="9"/>
        <color rgb="FF000000"/>
        <rFont val="ＭＳ ゴシック"/>
        <family val="3"/>
        <charset val="128"/>
      </rPr>
      <t>株式会社ライフデザイン
サポート２４　深川</t>
    </r>
  </si>
  <si>
    <r>
      <rPr>
        <sz val="9"/>
        <color rgb="FF000000"/>
        <rFont val="ＭＳ ゴシック"/>
        <family val="3"/>
        <charset val="128"/>
      </rPr>
      <t>〒074－0003
深川市三条８番１８号　２階</t>
    </r>
  </si>
  <si>
    <r>
      <rPr>
        <sz val="9"/>
        <color rgb="FF000000"/>
        <rFont val="ＭＳ ゴシック"/>
        <family val="3"/>
        <charset val="128"/>
      </rPr>
      <t xml:space="preserve">070-4799-2096
</t>
    </r>
  </si>
  <si>
    <r>
      <rPr>
        <sz val="9"/>
        <color rgb="FF000000"/>
        <rFont val="ＭＳ Ｐゴシック"/>
        <family val="3"/>
        <charset val="128"/>
      </rPr>
      <t>( 訪看23 )第    739 号
( 訪看25 )第    812 号</t>
    </r>
  </si>
  <si>
    <t>646</t>
  </si>
  <si>
    <t>75,9001,7</t>
  </si>
  <si>
    <r>
      <rPr>
        <sz val="9"/>
        <color rgb="FF000000"/>
        <rFont val="ＭＳ ゴシック"/>
        <family val="3"/>
        <charset val="128"/>
      </rPr>
      <t>一般社団法人　北海道総合在宅ケア事業団
一般社団法人北海道総合在宅ケア事業団滝川地域訪問看護ステーション</t>
    </r>
  </si>
  <si>
    <r>
      <rPr>
        <sz val="9"/>
        <color rgb="FF000000"/>
        <rFont val="ＭＳ ゴシック"/>
        <family val="3"/>
        <charset val="128"/>
      </rPr>
      <t>〒073－0032
滝川市明神町１丁目３－１　ＮＴＴ東日本滝川ビル２階</t>
    </r>
  </si>
  <si>
    <r>
      <rPr>
        <sz val="9"/>
        <color rgb="FF000000"/>
        <rFont val="ＭＳ ゴシック"/>
        <family val="3"/>
        <charset val="128"/>
      </rPr>
      <t xml:space="preserve">0125-23-7530
</t>
    </r>
  </si>
  <si>
    <r>
      <rPr>
        <sz val="9"/>
        <color rgb="FF000000"/>
        <rFont val="ＭＳ Ｐゴシック"/>
        <family val="3"/>
        <charset val="128"/>
      </rPr>
      <t>( 訪看10 )第    108 号
( 訪看23 )第    424 号
( 訪看25 )第     39 号
( 訪看27 )第    140 号</t>
    </r>
  </si>
  <si>
    <r>
      <rPr>
        <sz val="9"/>
        <color rgb="FF000000"/>
        <rFont val="ＭＳ Ｐゴシック"/>
        <family val="3"/>
        <charset val="128"/>
      </rPr>
      <t>令和 3年 7月 1日
平成28年 4月 1日
平成10年 5月 1日
平成30年 7月 1日</t>
    </r>
  </si>
  <si>
    <t>647</t>
  </si>
  <si>
    <t>75,9005,8</t>
  </si>
  <si>
    <r>
      <rPr>
        <sz val="9"/>
        <color rgb="FF000000"/>
        <rFont val="ＭＳ ゴシック"/>
        <family val="3"/>
        <charset val="128"/>
      </rPr>
      <t>医療法人翔陽会　滝川脳神経外科病院
医療法人翔陽会　訪問看護ステーションこうよう</t>
    </r>
  </si>
  <si>
    <r>
      <rPr>
        <sz val="9"/>
        <color rgb="FF000000"/>
        <rFont val="ＭＳ ゴシック"/>
        <family val="3"/>
        <charset val="128"/>
      </rPr>
      <t>〒073－0044
滝川市西町１丁目３番１３号</t>
    </r>
  </si>
  <si>
    <r>
      <rPr>
        <sz val="9"/>
        <color rgb="FF000000"/>
        <rFont val="ＭＳ ゴシック"/>
        <family val="3"/>
        <charset val="128"/>
      </rPr>
      <t>0125-22-7372
(0125-22-7321)</t>
    </r>
  </si>
  <si>
    <r>
      <rPr>
        <sz val="9"/>
        <color rgb="FF000000"/>
        <rFont val="ＭＳ Ｐゴシック"/>
        <family val="3"/>
        <charset val="128"/>
      </rPr>
      <t>( 訪看10 )第    109 号</t>
    </r>
  </si>
  <si>
    <t>648</t>
  </si>
  <si>
    <t>75,9007,4</t>
  </si>
  <si>
    <r>
      <rPr>
        <sz val="9"/>
        <color rgb="FF000000"/>
        <rFont val="ＭＳ ゴシック"/>
        <family val="3"/>
        <charset val="128"/>
      </rPr>
      <t>株式会社コンフィデンス
訪問看護ステーションぴぴ</t>
    </r>
  </si>
  <si>
    <r>
      <rPr>
        <sz val="9"/>
        <color rgb="FF000000"/>
        <rFont val="ＭＳ ゴシック"/>
        <family val="3"/>
        <charset val="128"/>
      </rPr>
      <t>〒073－0024
滝川市東町７丁目２０２番地１３号イーストビル２階Ｃ</t>
    </r>
  </si>
  <si>
    <r>
      <rPr>
        <sz val="9"/>
        <color rgb="FF000000"/>
        <rFont val="ＭＳ ゴシック"/>
        <family val="3"/>
        <charset val="128"/>
      </rPr>
      <t>0125-74-6011
(0125-74-9170)</t>
    </r>
  </si>
  <si>
    <r>
      <rPr>
        <sz val="9"/>
        <color rgb="FF000000"/>
        <rFont val="ＭＳ Ｐゴシック"/>
        <family val="3"/>
        <charset val="128"/>
      </rPr>
      <t>( 訪看10 )第    528 号
( 訪看23 )第    803 号
( 訪看25 )第    877 号
( 訪看27 )第    253 号
( 訪看28 )第    162 号</t>
    </r>
  </si>
  <si>
    <t>649</t>
  </si>
  <si>
    <t>76,9001,5</t>
  </si>
  <si>
    <r>
      <rPr>
        <sz val="9"/>
        <color rgb="FF000000"/>
        <rFont val="ＭＳ ゴシック"/>
        <family val="3"/>
        <charset val="128"/>
      </rPr>
      <t>医療法人　喬成会
医療法人喬成会訪問看護ステーションポプラ</t>
    </r>
  </si>
  <si>
    <r>
      <rPr>
        <sz val="9"/>
        <color rgb="FF000000"/>
        <rFont val="ＭＳ ゴシック"/>
        <family val="3"/>
        <charset val="128"/>
      </rPr>
      <t>〒061－3207
石狩市花川南七条４丁目３７６番地１</t>
    </r>
  </si>
  <si>
    <r>
      <rPr>
        <sz val="9"/>
        <color rgb="FF000000"/>
        <rFont val="ＭＳ ゴシック"/>
        <family val="3"/>
        <charset val="128"/>
      </rPr>
      <t xml:space="preserve">0133-74-8881
</t>
    </r>
  </si>
  <si>
    <r>
      <rPr>
        <sz val="9"/>
        <color rgb="FF000000"/>
        <rFont val="ＭＳ Ｐゴシック"/>
        <family val="3"/>
        <charset val="128"/>
      </rPr>
      <t>( 訪看23 )第    105 号
( 訪看25 )第     12 号</t>
    </r>
  </si>
  <si>
    <t>650</t>
  </si>
  <si>
    <t>76,9010,6</t>
  </si>
  <si>
    <r>
      <rPr>
        <sz val="9"/>
        <color rgb="FF000000"/>
        <rFont val="ＭＳ ゴシック"/>
        <family val="3"/>
        <charset val="128"/>
      </rPr>
      <t>株式会社Ｓｕｎ・Ｊｕ・想
訪問看護ステーションあいん</t>
    </r>
  </si>
  <si>
    <r>
      <rPr>
        <sz val="9"/>
        <color rgb="FF000000"/>
        <rFont val="ＭＳ ゴシック"/>
        <family val="3"/>
        <charset val="128"/>
      </rPr>
      <t>〒061－3216
石狩市花川北六条２丁目８８</t>
    </r>
  </si>
  <si>
    <r>
      <rPr>
        <sz val="9"/>
        <color rgb="FF000000"/>
        <rFont val="ＭＳ ゴシック"/>
        <family val="3"/>
        <charset val="128"/>
      </rPr>
      <t>0133-62-8043
(0133-62-8040)</t>
    </r>
  </si>
  <si>
    <r>
      <rPr>
        <sz val="9"/>
        <color rgb="FF000000"/>
        <rFont val="ＭＳ Ｐゴシック"/>
        <family val="3"/>
        <charset val="128"/>
      </rPr>
      <t>( 訪看10 )第    518 号
( 訪看23 )第    783 号
( 訪看25 )第    857 号
( 訪看27 )第    247 号
( 訪看28 )第    155 号</t>
    </r>
  </si>
  <si>
    <t>651</t>
  </si>
  <si>
    <t>76,9402,5</t>
  </si>
  <si>
    <r>
      <rPr>
        <sz val="9"/>
        <color rgb="FF000000"/>
        <rFont val="ＭＳ ゴシック"/>
        <family val="3"/>
        <charset val="128"/>
      </rPr>
      <t>医療法人財団幸惺会
訪問看護ステーション幸惺館</t>
    </r>
  </si>
  <si>
    <r>
      <rPr>
        <sz val="9"/>
        <color rgb="FF000000"/>
        <rFont val="ＭＳ ゴシック"/>
        <family val="3"/>
        <charset val="128"/>
      </rPr>
      <t>〒061－3217
石狩市花川北七条１丁目１１番地</t>
    </r>
  </si>
  <si>
    <r>
      <rPr>
        <sz val="9"/>
        <color rgb="FF000000"/>
        <rFont val="ＭＳ ゴシック"/>
        <family val="3"/>
        <charset val="128"/>
      </rPr>
      <t>0133-77-5073
(0133-77-5531)</t>
    </r>
  </si>
  <si>
    <r>
      <rPr>
        <sz val="9"/>
        <color rgb="FF000000"/>
        <rFont val="ＭＳ Ｐゴシック"/>
        <family val="3"/>
        <charset val="128"/>
      </rPr>
      <t>( 訪看23 )第    500 号
( 訪看25 )第    599 号</t>
    </r>
  </si>
  <si>
    <r>
      <rPr>
        <sz val="9"/>
        <color rgb="FF000000"/>
        <rFont val="ＭＳ Ｐゴシック"/>
        <family val="3"/>
        <charset val="128"/>
      </rPr>
      <t>平成29年12月 1日
平成29年12月 1日</t>
    </r>
  </si>
  <si>
    <t>652</t>
  </si>
  <si>
    <t>76,9403,3</t>
  </si>
  <si>
    <r>
      <rPr>
        <sz val="9"/>
        <color rgb="FF000000"/>
        <rFont val="ＭＳ ゴシック"/>
        <family val="3"/>
        <charset val="128"/>
      </rPr>
      <t>医療法人財団幸惺会
看護小規模多機能型居宅介護　サスイシリの里</t>
    </r>
  </si>
  <si>
    <r>
      <rPr>
        <sz val="9"/>
        <color rgb="FF000000"/>
        <rFont val="ＭＳ ゴシック"/>
        <family val="3"/>
        <charset val="128"/>
      </rPr>
      <t>0133-77-5071
(0133-77-5531)</t>
    </r>
  </si>
  <si>
    <r>
      <rPr>
        <sz val="9"/>
        <color rgb="FF000000"/>
        <rFont val="ＭＳ Ｐゴシック"/>
        <family val="3"/>
        <charset val="128"/>
      </rPr>
      <t>( 訪看23 )第    501 号
( 訪看25 )第    600 号</t>
    </r>
  </si>
  <si>
    <t>コード</t>
    <phoneticPr fontId="1"/>
  </si>
  <si>
    <t>ＦＡＸ番号</t>
    <phoneticPr fontId="3"/>
  </si>
  <si>
    <t>( 訪看10 )</t>
    <phoneticPr fontId="1"/>
  </si>
  <si>
    <t>( 訪看23 )</t>
    <phoneticPr fontId="1"/>
  </si>
  <si>
    <t>( 訪看25 )</t>
    <phoneticPr fontId="1"/>
  </si>
  <si>
    <t>必須</t>
    <rPh sb="0" eb="2">
      <t>ヒッス</t>
    </rPh>
    <phoneticPr fontId="1"/>
  </si>
  <si>
    <t>( 訪看26 )</t>
    <phoneticPr fontId="1"/>
  </si>
  <si>
    <t>( 訪看27 )</t>
    <phoneticPr fontId="1"/>
  </si>
  <si>
    <t>( 訪看28 )</t>
    <phoneticPr fontId="1"/>
  </si>
  <si>
    <t>－</t>
    <phoneticPr fontId="1"/>
  </si>
  <si>
    <t>( 訪看29 )</t>
    <phoneticPr fontId="1"/>
  </si>
  <si>
    <t>( 訪看30 )</t>
    <phoneticPr fontId="1"/>
  </si>
  <si>
    <t>( 訪看31 )</t>
    <phoneticPr fontId="1"/>
  </si>
  <si>
    <t>( 訪看32 )</t>
    <phoneticPr fontId="1"/>
  </si>
  <si>
    <t>( 訪看33 )</t>
    <phoneticPr fontId="1"/>
  </si>
  <si>
    <t>（４）</t>
    <phoneticPr fontId="3"/>
  </si>
  <si>
    <t>（４）～（５）</t>
    <phoneticPr fontId="3"/>
  </si>
  <si>
    <t>　※全ての訪問看護ステーションが記載</t>
    <rPh sb="2" eb="3">
      <t>スベ</t>
    </rPh>
    <rPh sb="5" eb="7">
      <t>ホウモン</t>
    </rPh>
    <rPh sb="7" eb="9">
      <t>カンゴ</t>
    </rPh>
    <rPh sb="16" eb="18">
      <t>キサイ</t>
    </rPh>
    <phoneticPr fontId="1"/>
  </si>
  <si>
    <t>訪問看護基本療養費の注２及び注４に規定する専門の研修を
受けた看護師</t>
    <rPh sb="0" eb="2">
      <t>ホウモン</t>
    </rPh>
    <rPh sb="2" eb="4">
      <t>カンゴ</t>
    </rPh>
    <rPh sb="4" eb="6">
      <t>キホン</t>
    </rPh>
    <rPh sb="6" eb="9">
      <t>リョウヨウヒ</t>
    </rPh>
    <rPh sb="10" eb="11">
      <t>チュウ</t>
    </rPh>
    <rPh sb="12" eb="13">
      <t>オヨ</t>
    </rPh>
    <rPh sb="14" eb="15">
      <t>チュウ</t>
    </rPh>
    <rPh sb="17" eb="19">
      <t>キテイ</t>
    </rPh>
    <rPh sb="21" eb="23">
      <t>センモン</t>
    </rPh>
    <rPh sb="24" eb="26">
      <t>ケンシュウ</t>
    </rPh>
    <rPh sb="28" eb="29">
      <t>ウ</t>
    </rPh>
    <rPh sb="31" eb="34">
      <t>カンゴシ</t>
    </rPh>
    <phoneticPr fontId="3"/>
  </si>
  <si>
    <t>　　　○ 別表７の利用者数　【直近１年間】</t>
    <phoneticPr fontId="1"/>
  </si>
  <si>
    <t>［令和 5年 7月 1日現在］</t>
  </si>
  <si>
    <t>令和 5年 6月28日作成</t>
  </si>
  <si>
    <r>
      <rPr>
        <sz val="9"/>
        <color rgb="FF000000"/>
        <rFont val="ＭＳ Ｐゴシック"/>
        <family val="3"/>
        <charset val="128"/>
      </rPr>
      <t>( 訪看10 )第      9 号
( 訪看23 )第    110 号
( 訪看25 )第    143 号
( 訪看27 )第    103 号</t>
    </r>
  </si>
  <si>
    <r>
      <rPr>
        <sz val="9"/>
        <color rgb="FF000000"/>
        <rFont val="ＭＳ ゴシック"/>
        <family val="3"/>
        <charset val="128"/>
      </rPr>
      <t xml:space="preserve">011-211-6388
</t>
    </r>
  </si>
  <si>
    <r>
      <rPr>
        <sz val="9"/>
        <color rgb="FF000000"/>
        <rFont val="ＭＳ ゴシック"/>
        <family val="3"/>
        <charset val="128"/>
      </rPr>
      <t>011-299-1144
(011-299-1816)</t>
    </r>
  </si>
  <si>
    <t>05,9183,0</t>
  </si>
  <si>
    <r>
      <rPr>
        <sz val="9"/>
        <color rgb="FF000000"/>
        <rFont val="ＭＳ ゴシック"/>
        <family val="3"/>
        <charset val="128"/>
      </rPr>
      <t>株式会社ＴＩＴ
訪問看護ステーション看五右衛門</t>
    </r>
  </si>
  <si>
    <r>
      <rPr>
        <sz val="9"/>
        <color rgb="FF000000"/>
        <rFont val="ＭＳ ゴシック"/>
        <family val="3"/>
        <charset val="128"/>
      </rPr>
      <t>〒003－0865
札幌市白石区川下五条３丁目２－１８</t>
    </r>
  </si>
  <si>
    <r>
      <rPr>
        <sz val="9"/>
        <color rgb="FF000000"/>
        <rFont val="ＭＳ ゴシック"/>
        <family val="3"/>
        <charset val="128"/>
      </rPr>
      <t>011-598-9700
(011-598-6226)</t>
    </r>
  </si>
  <si>
    <r>
      <rPr>
        <sz val="9"/>
        <color rgb="FF000000"/>
        <rFont val="ＭＳ Ｐゴシック"/>
        <family val="3"/>
        <charset val="128"/>
      </rPr>
      <t>( 訪看10 )第    574 号
( 訪看23 )第    852 号
( 訪看25 )第    924 号</t>
    </r>
  </si>
  <si>
    <r>
      <rPr>
        <sz val="9"/>
        <color rgb="FF000000"/>
        <rFont val="ＭＳ Ｐゴシック"/>
        <family val="3"/>
        <charset val="128"/>
      </rPr>
      <t>令和 5年 6月 1日
令和 5年 6月 1日
令和 5年 6月 1日</t>
    </r>
  </si>
  <si>
    <t>05,9184,8</t>
  </si>
  <si>
    <r>
      <rPr>
        <sz val="9"/>
        <color rgb="FF000000"/>
        <rFont val="ＭＳ ゴシック"/>
        <family val="3"/>
        <charset val="128"/>
      </rPr>
      <t>医療法人渓仁会
定山渓病院　訪問看護ステーション　エール</t>
    </r>
  </si>
  <si>
    <r>
      <rPr>
        <sz val="9"/>
        <color rgb="FF000000"/>
        <rFont val="ＭＳ ゴシック"/>
        <family val="3"/>
        <charset val="128"/>
      </rPr>
      <t>011-590-5448
(011-590-5449)</t>
    </r>
  </si>
  <si>
    <r>
      <rPr>
        <sz val="9"/>
        <color rgb="FF000000"/>
        <rFont val="ＭＳ Ｐゴシック"/>
        <family val="3"/>
        <charset val="128"/>
      </rPr>
      <t>( 訪看23 )第    853 号
( 訪看25 )第    925 号</t>
    </r>
  </si>
  <si>
    <r>
      <rPr>
        <sz val="9"/>
        <color rgb="FF000000"/>
        <rFont val="ＭＳ Ｐゴシック"/>
        <family val="3"/>
        <charset val="128"/>
      </rPr>
      <t>令和 5年 6月 1日
令和 5年 6月 1日</t>
    </r>
  </si>
  <si>
    <t>653</t>
  </si>
  <si>
    <t>やまはな訪問看護ステーション</t>
  </si>
  <si>
    <t>一般社団法人北海道総合在宅ケア事業団札幌中央訪問看護ステーション</t>
  </si>
  <si>
    <t>一般社団法人北海道総合在宅ケア事業団札幌南訪問看護ステーション</t>
  </si>
  <si>
    <t>訪問看護ステーションえん</t>
  </si>
  <si>
    <t>訪問看護ステーションなかむら</t>
  </si>
  <si>
    <t>カレス訪問看護ステーション</t>
  </si>
  <si>
    <t>静明館訪問看護ステーションののはな</t>
  </si>
  <si>
    <t>ナースステーション　あいある</t>
  </si>
  <si>
    <t>訪問看護ステーション　デューン札幌</t>
  </si>
  <si>
    <t>株式会社　博友会　南札幌訪問看護ステーション</t>
  </si>
  <si>
    <t>訪問看護ステーションぐろーりー</t>
  </si>
  <si>
    <t>ライブラリ札幌訪問看護ステーション</t>
  </si>
  <si>
    <t>みかん訪問看護ステーション</t>
  </si>
  <si>
    <t>訪問看護ステーションＢｅ・スマイル</t>
  </si>
  <si>
    <t>訪問看護ステーション　モルス</t>
  </si>
  <si>
    <t>訪問看護ステーションくりの木</t>
  </si>
  <si>
    <t>こすもす訪問看護ステーション</t>
  </si>
  <si>
    <t>Ｅーｃａｒｅ訪問看護ステーション</t>
  </si>
  <si>
    <t>札幌訪問看護ステーション　季の風</t>
  </si>
  <si>
    <t>あおぞら訪問看護ステーション</t>
  </si>
  <si>
    <t>ケア＆サポート　ステーション　千</t>
  </si>
  <si>
    <t>アンビシャス訪問看護ステーション</t>
  </si>
  <si>
    <t>訪問看護ハピネステーション</t>
  </si>
  <si>
    <t>リボン訪問看護ステーション</t>
  </si>
  <si>
    <t>訪問看護ステーション　アーチ</t>
  </si>
  <si>
    <t>訪問看護ステーション　結（ゆい）</t>
  </si>
  <si>
    <t>朝日訪問看護ステーション</t>
  </si>
  <si>
    <t>ネクサスコート旭ヶ丘　訪問看護ステーション</t>
  </si>
  <si>
    <t>訪問看護さくらステーション</t>
  </si>
  <si>
    <t>訪問看護ステーション　ピリカ</t>
  </si>
  <si>
    <t>訪問看護ステーションあかり</t>
  </si>
  <si>
    <t>訪問看護ステーションはる</t>
  </si>
  <si>
    <t>訪問看護ステーション　ろく舎</t>
  </si>
  <si>
    <t>ＳＯＭＰＯケア　苗穂　訪問看護</t>
  </si>
  <si>
    <t>医療法人渓仁会　訪問看護ステーション　そうえん</t>
  </si>
  <si>
    <t>訪問看護ステーション　ナースケアーズ旭ヶ丘</t>
  </si>
  <si>
    <t>ライフデザイン　訪問看護</t>
  </si>
  <si>
    <t>訪問看護サービス　クオン</t>
  </si>
  <si>
    <t>旅する訪問看護ステーション</t>
  </si>
  <si>
    <t>訪問看護リハビリステーション白ゆり中央</t>
  </si>
  <si>
    <t>岡本病院訪問看護ステーション</t>
  </si>
  <si>
    <t>訪問看護ステーション　Ｇｒｏｗｔｈ</t>
  </si>
  <si>
    <t>訪問看護ステーションめぐみ</t>
  </si>
  <si>
    <t>訪問看護さくらテラス山鼻</t>
  </si>
  <si>
    <t>訪問看護ステーション　ブルースター北円山</t>
  </si>
  <si>
    <t>ここあい訪問看護ステーション</t>
  </si>
  <si>
    <t>エイド訪問看護ステーション札幌</t>
  </si>
  <si>
    <t>訪問看護ステーション　フルハウス</t>
  </si>
  <si>
    <t>ライフ訪問看護ステーション</t>
  </si>
  <si>
    <t>訪問看護ステーション　あみえる</t>
  </si>
  <si>
    <t>札幌椿看護ステーション</t>
  </si>
  <si>
    <t>訪問看護・リハビリテーションセンター　ななかまど中央</t>
  </si>
  <si>
    <t>プリサポ訪問看護ステーション</t>
  </si>
  <si>
    <t>訪問看護ステーション　えぞ</t>
  </si>
  <si>
    <t>訪問看護ステーション　明</t>
  </si>
  <si>
    <t>ビジナすすきの</t>
  </si>
  <si>
    <t>訪問看護ステーション　イースト</t>
  </si>
  <si>
    <t>訪問看護ステーション　はる</t>
  </si>
  <si>
    <t>訪問看護ステーションクオル</t>
  </si>
  <si>
    <t>訪問看護ステーション　ナースケアーズ啓明</t>
  </si>
  <si>
    <t>訪問看護ステーション　ゆな</t>
  </si>
  <si>
    <t>訪問看護ステーション『ミヤビーの華』</t>
  </si>
  <si>
    <t>訪問看護ステーションあさがお</t>
  </si>
  <si>
    <t>ツクイ札幌中央訪問看護ステーション</t>
  </si>
  <si>
    <t>訪問看護ステーション　つなぐ</t>
  </si>
  <si>
    <t>訪問看護ステーション　夕凪</t>
  </si>
  <si>
    <t>訪問看護ステーション　柊</t>
  </si>
  <si>
    <t>訪問看護ステーション　札幌</t>
  </si>
  <si>
    <t>ＣｏＣｏＡ看護ステーション</t>
  </si>
  <si>
    <t>てつなぎ訪問看護ステーション</t>
  </si>
  <si>
    <t>こころの訪問看護ステーション</t>
  </si>
  <si>
    <t>訪問看護ステーションここね</t>
  </si>
  <si>
    <t>つき訪問看護ステーション</t>
  </si>
  <si>
    <t>訪問看護ステーションさくら</t>
  </si>
  <si>
    <t>訪問看護ステーションオリーブ</t>
  </si>
  <si>
    <t>ケアステーション・チア</t>
  </si>
  <si>
    <t>一般社団法人北海道総合在宅ケア事業団札幌北訪問看護ステーション</t>
  </si>
  <si>
    <t>一般社団法人北海道総合在宅ケア事業団札幌東訪問看護ステーション</t>
  </si>
  <si>
    <t>訪問看護ステーションアシスト</t>
  </si>
  <si>
    <t>東苗穂訪問看護ステーション</t>
  </si>
  <si>
    <t>訪問看護ステーション新ことに</t>
  </si>
  <si>
    <t>訪問看護ステーション禎心会東</t>
  </si>
  <si>
    <t>天使訪問看護ステーション</t>
  </si>
  <si>
    <t>訪問看護ステーションはるの</t>
  </si>
  <si>
    <t>訪問看護ステーション禎心会北</t>
  </si>
  <si>
    <t>社会医療法人社団愛心館来夢ライン訪問看護ステーション</t>
  </si>
  <si>
    <t>勤医協きた訪問看護ステーション</t>
  </si>
  <si>
    <t>訪問看護ステーションポット東</t>
  </si>
  <si>
    <t>札幌山の上リハ訪問看護ステーション</t>
  </si>
  <si>
    <t>訪問看護ステーション　あすか</t>
  </si>
  <si>
    <t>訪問看護ステーションつぼみ</t>
  </si>
  <si>
    <t>訪問看護ステーション　なごみ</t>
  </si>
  <si>
    <t>訪問看護ステーション　きぼう</t>
  </si>
  <si>
    <t>住まいの訪問看護ステーション</t>
  </si>
  <si>
    <t>訪問看護ステーションｎｏｒｔｈーＡＣＴ</t>
  </si>
  <si>
    <t>訪問看護ステーションあすかⅡ</t>
  </si>
  <si>
    <t>在宅医療センター小石川</t>
  </si>
  <si>
    <t>訪問看護ステーション　らふ</t>
  </si>
  <si>
    <t>訪問看護リハビリステーション　双葉</t>
  </si>
  <si>
    <t>早稲田イーライフ札幌　訪問看護リハビリステーション</t>
  </si>
  <si>
    <t>北海道医療大学訪問看護ステーション</t>
  </si>
  <si>
    <t>訪問看護ステーションあんじゅ</t>
  </si>
  <si>
    <t>ウェルスタイル拓北訪問看護ステーション</t>
  </si>
  <si>
    <t>訪問看護ステーションあいか</t>
  </si>
  <si>
    <t>訪問看護リハビリテーション　温っとほむ</t>
  </si>
  <si>
    <t>訪問看護ステーション　デューン札幌北</t>
  </si>
  <si>
    <t>訪問看護ステーション　ルピナス</t>
  </si>
  <si>
    <t>ナースステーションらくら</t>
  </si>
  <si>
    <t>福祉生協　東ナースステーション</t>
  </si>
  <si>
    <t>ホサナ訪問看護ステーション</t>
  </si>
  <si>
    <t>医療法人徳洲会　札幌ひがし徳洲会訪問看護ステーション</t>
  </si>
  <si>
    <t>訪問看護ステーション　あざぶ</t>
  </si>
  <si>
    <t>訪問看護ステーションリライフ</t>
  </si>
  <si>
    <t>訪問看護リハビリステーション白ゆり北３０条</t>
  </si>
  <si>
    <t>勤医協北３２条訪問看護ステーション</t>
  </si>
  <si>
    <t>勤医協札幌ひがし訪問看護ステーション</t>
  </si>
  <si>
    <t>グッドタイム訪問看護ステーション・札幌東</t>
  </si>
  <si>
    <t>訪問看護ステーション　あさがお</t>
  </si>
  <si>
    <t>ＳＯＭＰＯケア　札幌東豊　訪問看護</t>
  </si>
  <si>
    <t>訪問看護ステーション　札幌がじゅまる</t>
  </si>
  <si>
    <t>ツクイ札幌麻生訪問看護ステーション</t>
  </si>
  <si>
    <t>訪問看護ステーション　ハーネス</t>
  </si>
  <si>
    <t>訪問看護ステーションモナミ</t>
  </si>
  <si>
    <t>ＳＯＩＮ訪問看護ステーション</t>
  </si>
  <si>
    <t>訪問看護・リハビリステーション　ソレイユ</t>
  </si>
  <si>
    <t>しのろ訪問看護ステーション</t>
  </si>
  <si>
    <t>訪問看護ステーション　ナースケアーズ北６条</t>
  </si>
  <si>
    <t>訪問看護ぱるもい’ｓステーション</t>
  </si>
  <si>
    <t>看護クラーク札幌北</t>
  </si>
  <si>
    <t>逢縁訪問看護ステーション</t>
  </si>
  <si>
    <t>訪問看護ステーションぱれっと</t>
  </si>
  <si>
    <t>訪問看護ステーションハーモニー</t>
  </si>
  <si>
    <t>あいナース２４</t>
  </si>
  <si>
    <t>訪問看護ステーションレアマーレ</t>
  </si>
  <si>
    <t>在宅療養支援ステーション桃李　札幌東</t>
  </si>
  <si>
    <t>訪問看護ふれあい北ステーション</t>
  </si>
  <si>
    <t>訪問看護ステーションアシスト篠路</t>
  </si>
  <si>
    <t>札幌シーズクルー訪問看護ステーション</t>
  </si>
  <si>
    <t>訪問看護ステーション　かな</t>
  </si>
  <si>
    <t>アシリ</t>
  </si>
  <si>
    <t>訪問看護リハビリステーション　こかげ</t>
  </si>
  <si>
    <t>ネクサスコート北大前　訪問看護ステーション</t>
  </si>
  <si>
    <t>複合型サービス事業所　なごみ</t>
  </si>
  <si>
    <t>ノア地域巡回センターモエレ</t>
  </si>
  <si>
    <t>看護小規模多機能居宅介護事業所　えくぼ元町</t>
  </si>
  <si>
    <t>定期巡回・随時対応型訪問介護看護　れもん</t>
  </si>
  <si>
    <t>メディケア花水木</t>
  </si>
  <si>
    <t>訪問看護ステーションみなみ</t>
  </si>
  <si>
    <t>一般社団法人北海道総合在宅ケア事業団札幌白石訪問看護ステーション</t>
  </si>
  <si>
    <t>訪問看護ステーションみずほ</t>
  </si>
  <si>
    <t>つきさっぷ訪問看護</t>
  </si>
  <si>
    <t>一般社団法人北海道総合在宅ケア事業団札幌豊平訪問看護ステーション</t>
  </si>
  <si>
    <t>訪問看護ステーションかりぷ</t>
  </si>
  <si>
    <t>訪問看護ステーションまこまない</t>
  </si>
  <si>
    <t>訪問看護ステーション東札幌</t>
  </si>
  <si>
    <t>訪問看護ステーションとよひら・ちゅうおう</t>
  </si>
  <si>
    <t>訪問看護ステーションきよた</t>
  </si>
  <si>
    <t>一般社団法人北海道総合在宅ケア事業団札幌清田訪問看護ステーション</t>
  </si>
  <si>
    <t>一般社団法人北海道総合在宅ケア事業団札幌厚別訪問看護ステーション</t>
  </si>
  <si>
    <t>訪問看護ステーションしらかば</t>
  </si>
  <si>
    <t>訪問看護ステーションやまのて</t>
  </si>
  <si>
    <t>訪問看護ステーションふじ</t>
  </si>
  <si>
    <t>訪問看護ステーション「ことに」</t>
  </si>
  <si>
    <t>一般社団法人北海道総合在宅ケア事業団札幌西訪問看護ステーション</t>
  </si>
  <si>
    <t>一般社団法人北海道総合在宅ケア事業団札幌手稲訪問看護ステーション</t>
  </si>
  <si>
    <t>はまなす訪問看護ステーション</t>
  </si>
  <si>
    <t>ヴィラ・コモンズ訪問看護ステーション</t>
  </si>
  <si>
    <t>訪問看護ステーションゆう手稲</t>
  </si>
  <si>
    <t>灯ーあかりー訪問看護</t>
  </si>
  <si>
    <t>訪問看護ステーション　ナースケアーズ</t>
  </si>
  <si>
    <t>訪問看護ステーション　くまさんの手</t>
  </si>
  <si>
    <t>訪問看護ステーション誘喜</t>
  </si>
  <si>
    <t>社会医療法人孝仁会　札幌孝仁会訪問看護ステーション</t>
  </si>
  <si>
    <t>訪問看護ステーションふもとばし</t>
  </si>
  <si>
    <t>訪問看護リハビリステーションまごころ</t>
  </si>
  <si>
    <t>セントケア訪問看護ステーション札幌</t>
  </si>
  <si>
    <t>訪問看護ステーション　ピンポンハート</t>
  </si>
  <si>
    <t>社会医療法人社団愛心館　訪問看護ステーション　しろくま</t>
  </si>
  <si>
    <t>訪問看護ステーション健助</t>
  </si>
  <si>
    <t>イムス札幌訪問看護ステーション</t>
  </si>
  <si>
    <t>訪問看護センター　エオス</t>
  </si>
  <si>
    <t>のぞみ訪問看護ステーション</t>
  </si>
  <si>
    <t>ヴァルハラ訪問看護ステーション</t>
  </si>
  <si>
    <t>訪問看護ステーション　安暖手西宮の沢</t>
  </si>
  <si>
    <t>ななつ星訪問看護ステーション</t>
  </si>
  <si>
    <t>訪問看護ステーション　デューン札幌西</t>
  </si>
  <si>
    <t>ロイカルリハビリ訪問看護ステーション</t>
  </si>
  <si>
    <t>ノア地域巡回センター発寒</t>
  </si>
  <si>
    <t>もみじ訪問看護ステーション</t>
  </si>
  <si>
    <t>訪問看護ステーション晴日</t>
  </si>
  <si>
    <t>フレンドリィ指定訪問看護ステーション</t>
  </si>
  <si>
    <t>ＳＯＭＰＯケア　札幌星置　訪問看護</t>
  </si>
  <si>
    <t>ＳＯＭＰＯケア　札幌発寒　訪問看護</t>
  </si>
  <si>
    <t>訪問看護ステーション　織</t>
  </si>
  <si>
    <t>こころナーシングステーション</t>
  </si>
  <si>
    <t>平和の杜訪問看護ステーション</t>
  </si>
  <si>
    <t>医療法人社団　研仁会　訪問看護ステーションいづみ</t>
  </si>
  <si>
    <t>プラーク訪問看護ステーション</t>
  </si>
  <si>
    <t>勤医協新発寒訪問看護ステーション</t>
  </si>
  <si>
    <t>訪問看護ステーション　シンシア</t>
  </si>
  <si>
    <t>訪問看護ステーション　ナースケアーズ発寒西</t>
  </si>
  <si>
    <t>サンウェルズ西野訪問看護ステーション</t>
  </si>
  <si>
    <t>ご近助ナースリハビリステーション札幌</t>
  </si>
  <si>
    <t>サンウェルズ西宮の沢訪問看護ステーション</t>
  </si>
  <si>
    <t>ＭＴ訪問看護ステーション</t>
  </si>
  <si>
    <t>訪問看護ステーション　心笑</t>
  </si>
  <si>
    <t>訪問看護ステーション我が家　手稲</t>
  </si>
  <si>
    <t>訪問看護ステーション結まーる</t>
  </si>
  <si>
    <t>札幌あんみナースステーション</t>
  </si>
  <si>
    <t>訪問看護ステーション　れら</t>
  </si>
  <si>
    <t>こころの訪問看護ステーションひなた</t>
  </si>
  <si>
    <t>ＡＭＩＲＡ訪問看護ステーション</t>
  </si>
  <si>
    <t>愛訪問看護リハステーション</t>
  </si>
  <si>
    <t>指定訪問看護ステーションぬくもりホームケア</t>
  </si>
  <si>
    <t>訪問看護ステーション　ローリエ</t>
  </si>
  <si>
    <t>サンウェルズ月寒訪問看護ステーション</t>
  </si>
  <si>
    <t>訪問看護ステーション　アクア</t>
  </si>
  <si>
    <t>ココハル訪問看護ステーション</t>
  </si>
  <si>
    <t>アーク訪問看護ステーション</t>
  </si>
  <si>
    <t>はんな訪問看護ステーション</t>
  </si>
  <si>
    <t>訪問看護ステーションあおば</t>
  </si>
  <si>
    <t>医療法人　北志会　訪問看護ステーション　らいらっく</t>
  </si>
  <si>
    <t>訪問看護ステーション　恵佑会</t>
  </si>
  <si>
    <t>新札幌ひばりが丘訪問看護ステーション</t>
  </si>
  <si>
    <t>特定非営利法人　訪問看護ステーションポットこもれび</t>
  </si>
  <si>
    <t>五輪橋訪問看護ステーション</t>
  </si>
  <si>
    <t>訪問看護事業所　さらん</t>
  </si>
  <si>
    <t>訪問看護ふれあいステーション</t>
  </si>
  <si>
    <t>医療法人中山会新札幌パウロ病院訪問看護ステーション</t>
  </si>
  <si>
    <t>訪問看護ステーション　そよ風</t>
  </si>
  <si>
    <t>訪問看護ステーション　水源池すずらん</t>
  </si>
  <si>
    <t>訪問看護ステーション惠円</t>
  </si>
  <si>
    <t>訪問看護ステーション木の葉</t>
  </si>
  <si>
    <t>福祉生協　白石ナースステーション</t>
  </si>
  <si>
    <t>訪問看護リハビリステーション白ゆり新さっぽろ</t>
  </si>
  <si>
    <t>訪問看護ステーション　なずな</t>
  </si>
  <si>
    <t>訪問看護ステーション　ライフ札幌</t>
  </si>
  <si>
    <t>訪問看護ステーション　リハステ</t>
  </si>
  <si>
    <t>ハウスプラザ訪問看護ステーション</t>
  </si>
  <si>
    <t>鈴木内科訪問看護ステーション</t>
  </si>
  <si>
    <t>訪問看護ステーションクレール厚別</t>
  </si>
  <si>
    <t>勤医協訪問看護ステーション　もなみの里</t>
  </si>
  <si>
    <t>さくら訪問看護ステーション</t>
  </si>
  <si>
    <t>尚仁会　訪問看護ステーション　しんえい</t>
  </si>
  <si>
    <t>訪問看護ステーション　はばたき</t>
  </si>
  <si>
    <t>オストケア訪問看護とよひら</t>
  </si>
  <si>
    <t>勤医協つきさむ訪問看護ステーション</t>
  </si>
  <si>
    <t>訪問看護ステーションゆう</t>
  </si>
  <si>
    <t>ネクサスコート豊平訪問看護ステーション</t>
  </si>
  <si>
    <t>勤医協きくすい訪問看護ステーション</t>
  </si>
  <si>
    <t>勤医協柏ヶ丘訪問看護ステーション</t>
  </si>
  <si>
    <t>訪問看護ステーション　みつき</t>
  </si>
  <si>
    <t>ノーザリー訪問看護ステーション</t>
  </si>
  <si>
    <t>札幌訪問看護ほーぷ</t>
  </si>
  <si>
    <t>健康会訪問看護ステーション　札幌東</t>
  </si>
  <si>
    <t>訪問看護ステーション　マイラシーク南郷</t>
  </si>
  <si>
    <t>訪問看護ステーションアーレア</t>
  </si>
  <si>
    <t>オストケア訪問看護あつべつ</t>
  </si>
  <si>
    <t>グラーネ訪問看護ステーション</t>
  </si>
  <si>
    <t>訪問看護ステーション　ラパン</t>
  </si>
  <si>
    <t>訪問看護ステーションエース</t>
  </si>
  <si>
    <t>訪問看護ステーションあすく厚別</t>
  </si>
  <si>
    <t>オストケア訪問看護しろいし</t>
  </si>
  <si>
    <t>訪問看護ステーションひまわり</t>
  </si>
  <si>
    <t>訪問看護ステーション　エミーデ</t>
  </si>
  <si>
    <t>訪問看護ステーション　リファインこもれび</t>
  </si>
  <si>
    <t>訪問看護ステーションあき</t>
  </si>
  <si>
    <t>訪問看護ステーションＨＡＹＡ</t>
  </si>
  <si>
    <t>ＳＯＭＰＯケア　札幌青葉　訪問看護</t>
  </si>
  <si>
    <t>ＳＯＭＰＯケア　札幌菊水　訪問看護</t>
  </si>
  <si>
    <t>ＳＯＭＰＯケア　札幌川下　訪問看護</t>
  </si>
  <si>
    <t>ＳＯＭＰＯケア　札幌澄川　訪問看護</t>
  </si>
  <si>
    <t>訪問看護ステーション　えがお</t>
  </si>
  <si>
    <t>訪問看護ステーション　ナースケアーズ美しが丘</t>
  </si>
  <si>
    <t>リボン訪問看護ステーション平岸</t>
  </si>
  <si>
    <t>訪問看護ステーションあやめ</t>
  </si>
  <si>
    <t>医療法人徳洲会　札幌徳洲会訪問看護ステーション</t>
  </si>
  <si>
    <t>訪問看護　パークウェル</t>
  </si>
  <si>
    <t>訪問看護ステーション　ワッカ</t>
  </si>
  <si>
    <t>アオハル訪問看護ステーション</t>
  </si>
  <si>
    <t>医療法人徳洲会　緩和ケア訪問看護ステーション札幌</t>
  </si>
  <si>
    <t>スカイ訪問看護ステーション</t>
  </si>
  <si>
    <t>訪問看護ステーション　シュエット</t>
  </si>
  <si>
    <t>訪問看護ステーション春の詩</t>
  </si>
  <si>
    <t>訪問看護ステーション　つどい</t>
  </si>
  <si>
    <t>訪問看護ステーション　ナースケアーズ福住中央</t>
  </si>
  <si>
    <t>看護クラーク札幌厚別</t>
  </si>
  <si>
    <t>グッドタイム訪問看護ステーション・白石中央</t>
  </si>
  <si>
    <t>看護ステーションあいりす</t>
  </si>
  <si>
    <t>ライブラリ札幌白石訪問看護ステーション</t>
  </si>
  <si>
    <t>ライフケアＳＭＢ訪問看護ステーション札幌</t>
  </si>
  <si>
    <t>訪問看護ステーション　ケアライズ</t>
  </si>
  <si>
    <t>訪問看護ステーション風鈴</t>
  </si>
  <si>
    <t>朝日訪問看護ステーション　澄川</t>
  </si>
  <si>
    <t>訪問看護ステーションはっぴーらいふ</t>
  </si>
  <si>
    <t>訪問看護ステーション　リーフィール</t>
  </si>
  <si>
    <t>訪問看護リハビリステーション　樹</t>
  </si>
  <si>
    <t>訪問看護ステーション　リハポート</t>
  </si>
  <si>
    <t>医療法人社団秀和会訪問看護ステーションこころ</t>
  </si>
  <si>
    <t>ソフィアメディ訪問看護ステーション豊平</t>
  </si>
  <si>
    <t>みいな訪問看護リハビリステーション</t>
  </si>
  <si>
    <t>訪問看護ステーションあいれもん</t>
  </si>
  <si>
    <t>アナベル訪問看護ステーション</t>
  </si>
  <si>
    <t>訪問看護ステーション　ゆいの花</t>
  </si>
  <si>
    <t>訪問看護ステーションぷらちな</t>
  </si>
  <si>
    <t>訪問看護リハビリステーション白ゆり南郷</t>
  </si>
  <si>
    <t>訪問看護ステーションなないろ</t>
  </si>
  <si>
    <t>訪問看護ウィズ</t>
  </si>
  <si>
    <t>訪問看護ステーション　ハッピーステーション</t>
  </si>
  <si>
    <t>住まいの訪問看護ステーション　新さっぽろ</t>
  </si>
  <si>
    <t>訪問看護ステーションココエル　札幌</t>
  </si>
  <si>
    <t>訪問看護ステーション　秋</t>
  </si>
  <si>
    <t>訪問看護ステーション紬</t>
  </si>
  <si>
    <t>訪問看護ステーション　いっぽ　にほ　さんぽ</t>
  </si>
  <si>
    <t>もか訪問看護ステーション</t>
  </si>
  <si>
    <t>訪問看護ステーション　ナースケアーズ福住南</t>
  </si>
  <si>
    <t>パルム訪問看護澄川</t>
  </si>
  <si>
    <t>医心館　訪問看護ステーション　東札幌</t>
  </si>
  <si>
    <t>札幌南整形　訪問看護ステーション</t>
  </si>
  <si>
    <t>訪問看護ステーション交雄会あかり厚別</t>
  </si>
  <si>
    <t>訪問看護ステーション　ホークプラス</t>
  </si>
  <si>
    <t>訪問看護ステーションあしすと</t>
  </si>
  <si>
    <t>ナースケアＮｉｃｏ</t>
  </si>
  <si>
    <t>ＳＯＩＮ訪問看護ステーション厚別</t>
  </si>
  <si>
    <t>訪問看護ステーション　さくら</t>
  </si>
  <si>
    <t>訪問看護ステーションＣＩＳＥ</t>
  </si>
  <si>
    <t>北海道整形外科記念病院　訪問看護ステーション</t>
  </si>
  <si>
    <t>訪問看護ステーション　コルディアーレ札幌</t>
  </si>
  <si>
    <t>訪問看護ルグラン</t>
  </si>
  <si>
    <t>Ｎｕｒｓｅ　Ｃａｒｅ</t>
  </si>
  <si>
    <t>訪問看護ステーション看五右衛門</t>
  </si>
  <si>
    <t>定山渓病院　訪問看護ステーション　エール</t>
  </si>
  <si>
    <t>訪問看護ステーション　ノテ真栄</t>
  </si>
  <si>
    <t>訪問看護ステーション　モア・アクティブ札幌白石</t>
  </si>
  <si>
    <t>訪問看護リハビリセンター椿</t>
  </si>
  <si>
    <t>鈴木内科介護看護センター</t>
  </si>
  <si>
    <t>複合型居宅介護しらかば</t>
  </si>
  <si>
    <t>２４時間訪問介護看護　しらかば</t>
  </si>
  <si>
    <t>看護小規模多機能型居宅介護日本医療大学病院新さっぽろ</t>
  </si>
  <si>
    <t>看護小規模多機能ノーザリー厚別西</t>
  </si>
  <si>
    <t>ＨＡＲＥＬＵ宮の森看護小規模多機能型居宅介護</t>
  </si>
  <si>
    <t>一般社団法人北海道総合在宅ケア事業団江別訪問看護ステーション</t>
  </si>
  <si>
    <t>一般社団法人北海道総合在宅ケア事業団当別訪問看護ステーション</t>
  </si>
  <si>
    <t>訪問看護ステーションゆうあい</t>
  </si>
  <si>
    <t>訪問看護ステーションのっぽろ</t>
  </si>
  <si>
    <t>江別市立病院訪問看護ステーションいたわり</t>
  </si>
  <si>
    <t>訪問看護ステーションあうる</t>
  </si>
  <si>
    <t>訪問看護ステーション　ことり</t>
  </si>
  <si>
    <t>株式会社　健康会　訪問看護ステーションおおあさ</t>
  </si>
  <si>
    <t>訪問看護ステーション　デューン江別</t>
  </si>
  <si>
    <t>訪問看護ステーションみのりの丘</t>
  </si>
  <si>
    <t>訪問看護ステーション　こことわ</t>
  </si>
  <si>
    <t>訪問看護ステーション　あんずの華</t>
  </si>
  <si>
    <t>一般社団法人ポラリス　在宅看護センターポラリス</t>
  </si>
  <si>
    <t>勤医協訪問看護ステーションとうべつ</t>
  </si>
  <si>
    <t>江別訪問診療所　かかりつけ訪問看護　ちいきの森</t>
  </si>
  <si>
    <t>訪問看護ステーション　ラ・ムーン</t>
  </si>
  <si>
    <t>訪問看護ステーション　ブルーライズ野幌</t>
  </si>
  <si>
    <t>訪問看護ステーション　なずな当別</t>
  </si>
  <si>
    <t>合同会社のっぽろ社会福祉士事務所　訪問看護ステーション　ハピネス</t>
  </si>
  <si>
    <t>訪問看護ステーション　おるおる</t>
  </si>
  <si>
    <t>医療法人渓和会　訪問看護ステーション　てとて</t>
  </si>
  <si>
    <t>サポート２４江別</t>
  </si>
  <si>
    <t>一般社団法人北海道総合在宅ケア事業団千歳訪問看護ステーション</t>
  </si>
  <si>
    <t>訪問看護ステーション　わかち愛</t>
  </si>
  <si>
    <t>訪問看護ステーション　くらしさ千歳</t>
  </si>
  <si>
    <t>訪問看護ステーション　プレモ</t>
  </si>
  <si>
    <t>向陽台訪問看護ステーション</t>
  </si>
  <si>
    <t>訪問看護ステーション　のんの</t>
  </si>
  <si>
    <t>訪問看護ステーションつばさ</t>
  </si>
  <si>
    <t>訪問看護ステーションポライト</t>
  </si>
  <si>
    <t>グラン・セラ看護室</t>
  </si>
  <si>
    <t>訪問看護ステーション　明日葉</t>
  </si>
  <si>
    <t>ゆうしんかん訪問看護ステーション</t>
  </si>
  <si>
    <t>訪問看護ステーションやさしい介護しののめ</t>
  </si>
  <si>
    <t>一般社団法人北海道総合在宅ケア事業団恵庭訪問看護ステーション</t>
  </si>
  <si>
    <t>いちい訪問看護ステーション　えにわ</t>
  </si>
  <si>
    <t>緩和ケアクリニック・恵庭　訪問看護ステーション</t>
  </si>
  <si>
    <t>社会医療法人　北晨会　恵み野訪問看護ステーション「はあと」</t>
  </si>
  <si>
    <t>訪問看護ステーション結</t>
  </si>
  <si>
    <t>一般社団法人北海道総合在宅ケア事業団北広島地域訪問看護ステーション</t>
  </si>
  <si>
    <t>北広島訪問看護ステーション四恩園</t>
  </si>
  <si>
    <t>訪問看護ステーション　かえで</t>
  </si>
  <si>
    <t>訪問看護ステーション　Ｅはうす札幌</t>
  </si>
  <si>
    <t>訪問看護ステーション　ひなた</t>
  </si>
  <si>
    <t>長沼訪問看護ステーションなごみ</t>
  </si>
  <si>
    <t>北広島訪問看護ステーション椿</t>
  </si>
  <si>
    <t>訪問看護ステーションささえるさん</t>
  </si>
  <si>
    <t>プラトー訪問看護ステーション</t>
  </si>
  <si>
    <t>訪問ナースステーションさつき北広島中央</t>
  </si>
  <si>
    <t>医療法人社団　翔仁会　訪問看護ステーション　リエゾン</t>
  </si>
  <si>
    <t>一般社団法人北海道総合在宅ケア事業団函館訪問看護ステーション</t>
  </si>
  <si>
    <t>訪問看護ステーション西堀</t>
  </si>
  <si>
    <t>訪問看護ステーションケンゆのかわ</t>
  </si>
  <si>
    <t>医療法人大庚会　訪問看護ステーションこん</t>
  </si>
  <si>
    <t>訪問看護ステーションフレンズ</t>
  </si>
  <si>
    <t>訪問看護ステーションあまりりす</t>
  </si>
  <si>
    <t>訪問看護ステーションよつ葉</t>
  </si>
  <si>
    <t>訪問看護リハビリステーション白ゆり八幡通</t>
  </si>
  <si>
    <t>訪問看護ステーションウィズ桔梗</t>
  </si>
  <si>
    <t>訪問看護ステーション　くくる（心）</t>
  </si>
  <si>
    <t>訪問看護ステーション　オハナ</t>
  </si>
  <si>
    <t>訪問看護ステーション彩絆</t>
  </si>
  <si>
    <t>訪問看護ステーション亀田</t>
  </si>
  <si>
    <t>ライフデザイン函館　訪問看護</t>
  </si>
  <si>
    <t>訪問看護ステーションウィズ日吉</t>
  </si>
  <si>
    <t>ＳＯＭＰＯケア　函館昭和　訪問看護</t>
  </si>
  <si>
    <t>訪問看護ステーションつなぐ</t>
  </si>
  <si>
    <t>訪問看護ステーション　きょうあい</t>
  </si>
  <si>
    <t>訪問看護ステーションあーる</t>
  </si>
  <si>
    <t>訪問看護ステーションエクラ</t>
  </si>
  <si>
    <t>訪問看護ステーションがじゅまる</t>
  </si>
  <si>
    <t>公益社団法人　函館市医師会　函館市医師会　訪問看護ステーション</t>
  </si>
  <si>
    <t>訪問看護リハビリステーション　ホーム</t>
  </si>
  <si>
    <t>訪問看護ステーション　アイリー</t>
  </si>
  <si>
    <t>プレイ訪問看護ステーション</t>
  </si>
  <si>
    <t>訪問看護ステーション花奏</t>
  </si>
  <si>
    <t>訪問看護ステーション　らら</t>
  </si>
  <si>
    <t>訪問看護ステーション　エリー</t>
  </si>
  <si>
    <t>訪問看護ステーション　ゆう</t>
  </si>
  <si>
    <t>高橋病院訪問看護ステーション</t>
  </si>
  <si>
    <t>共愛会ケアステーション</t>
  </si>
  <si>
    <t>定期巡回・随時対応型訪問介護看護　わらく</t>
  </si>
  <si>
    <t>ケアコールセンターあんじゅう</t>
  </si>
  <si>
    <t>訪問看護ステーションりんごの樹</t>
  </si>
  <si>
    <t>訪問看護ステーション　ウィズ</t>
  </si>
  <si>
    <t>青雲の森訪問看護事業所</t>
  </si>
  <si>
    <t>訪問看護ステーションかがりの杜</t>
  </si>
  <si>
    <t>訪問看護ステーション小華苑</t>
  </si>
  <si>
    <t>訪問看護ステーション　ほくと</t>
  </si>
  <si>
    <t>訪問看護ステーションあんず</t>
  </si>
  <si>
    <t>社会福祉法人函館厚生院　訪問看護ステーション　なな心</t>
  </si>
  <si>
    <t>サムハラ訪問看護ステーション</t>
  </si>
  <si>
    <t>リリーホームナーシング訪問看護ステーション</t>
  </si>
  <si>
    <t>訪問看護ステーションらら・北斗</t>
  </si>
  <si>
    <t>訪問看護ステーションはぁと</t>
  </si>
  <si>
    <t>サムハラ巡回ケアセンター</t>
  </si>
  <si>
    <t>一般社団法人北海道総合在宅ケア事業団江差地域訪問看護ステーション</t>
  </si>
  <si>
    <t>訪問看護ステーション　おとべ</t>
  </si>
  <si>
    <t>せたな町訪問看護ステーション</t>
  </si>
  <si>
    <t>一般社団法人北海道総合在宅ケア事業団小樽訪問看護ステーション</t>
  </si>
  <si>
    <t>ケア・オフィス優</t>
  </si>
  <si>
    <t>訪問看護ステーションアイケア奥沢口</t>
  </si>
  <si>
    <t>訪問看護ステーション　そら</t>
  </si>
  <si>
    <t>札樽病院訪問看護ステーションひまわり</t>
  </si>
  <si>
    <t>訪問看護ステーション桜</t>
  </si>
  <si>
    <t>訪問看護ステーションアイケアぜに函</t>
  </si>
  <si>
    <t>訪問看護ステーションアザレア</t>
  </si>
  <si>
    <t>北海道済生会訪問看護ステーション</t>
  </si>
  <si>
    <t>ナースステーションぽえむ</t>
  </si>
  <si>
    <t>ケアサポートほほえみ訪問看護事業所</t>
  </si>
  <si>
    <t>訪問看護ステーション　マイラシーク塩谷</t>
  </si>
  <si>
    <t>ハートケア朝里中央　訪問看護事業所</t>
  </si>
  <si>
    <t>勤医協くろまつない訪問看護ステーション</t>
  </si>
  <si>
    <t>ＪＡ北海道厚生連ようてい訪問看護ステーション</t>
  </si>
  <si>
    <t>訪問看護ステーションのぞみ</t>
  </si>
  <si>
    <t>訪問看護ステーション岩内</t>
  </si>
  <si>
    <t>フルーツ・シャトーよいち　訪問看護ステーション</t>
  </si>
  <si>
    <t>勤医協よいち訪問看護ステーション</t>
  </si>
  <si>
    <t>旭川赤十字訪問看護ステーション</t>
  </si>
  <si>
    <t>訪問看護ステーションクローバー</t>
  </si>
  <si>
    <t>ＪＡ北海道厚生連　旭川厚生訪問看護ステーション</t>
  </si>
  <si>
    <t>訪問看護ステーションカトレア</t>
  </si>
  <si>
    <t>一般社団法人北海道総合在宅ケア事業団旭川地域訪問看護ステーション</t>
  </si>
  <si>
    <t>すえひろ訪問看護ステーション</t>
  </si>
  <si>
    <t>訪問看護ステーションアポロ</t>
  </si>
  <si>
    <t>訪問看護ステーション翼</t>
  </si>
  <si>
    <t>訪問看護ステーション東光ぬくもりポート</t>
  </si>
  <si>
    <t>大西病院訪問看護ステーション</t>
  </si>
  <si>
    <t>医療法人仁友会　訪問看護ステーション北彩都</t>
  </si>
  <si>
    <t>森山メモリアル訪問看護ステーション</t>
  </si>
  <si>
    <t>訪問看護ステーション　こばやしさんち</t>
  </si>
  <si>
    <t>有限会社　訪問看護ステーションモモ</t>
  </si>
  <si>
    <t>訪問看護ステーション　みのり</t>
  </si>
  <si>
    <t>はなびし草訪問看護ステーション</t>
  </si>
  <si>
    <t>訪問看護ステーション　静療</t>
  </si>
  <si>
    <t>訪問看護ステーション　ちどり</t>
  </si>
  <si>
    <t>訪問看護ステーション　たんぽぽ</t>
  </si>
  <si>
    <t>はんどリハビリ訪問看護ステーション</t>
  </si>
  <si>
    <t>訪問看護ステーションむらかみさん</t>
  </si>
  <si>
    <t>株式会社健康会　あけぼの訪問看護ステーション</t>
  </si>
  <si>
    <t>株式会社健康会　訪問看護ステーション忠和</t>
  </si>
  <si>
    <t>訪問看護ステーション養刻館</t>
  </si>
  <si>
    <t>訪問看護ステーショングー</t>
  </si>
  <si>
    <t>ＳＯＭＰＯケア　旭川中央　訪問看護</t>
  </si>
  <si>
    <t>訪問看護ステーション介援隊</t>
  </si>
  <si>
    <t>訪問看護ステーション咲桜</t>
  </si>
  <si>
    <t>訪問看護ステーションデューン旭川</t>
  </si>
  <si>
    <t>訪問看護ステーション桜花</t>
  </si>
  <si>
    <t>指定訪問看護ステーションガーデナース南永山</t>
  </si>
  <si>
    <t>訪問看護　ラパン</t>
  </si>
  <si>
    <t>医療法人順真会メイプル病院訪問看護ステーションＡＣＴあさひかわ</t>
  </si>
  <si>
    <t>訪問看護ステーション　安堵の架け橋</t>
  </si>
  <si>
    <t>ナースステーション花さとか</t>
  </si>
  <si>
    <t>訪問看護ステーション　向日葵</t>
  </si>
  <si>
    <t>ナースステーション　アミューズ旭岡</t>
  </si>
  <si>
    <t>訪問看護ステーション　ｎａｇｏｍｉ</t>
  </si>
  <si>
    <t>訪問看護ステーション　縁</t>
  </si>
  <si>
    <t>訪問看護ステーション　パーム</t>
  </si>
  <si>
    <t>訪問看護どりーむ</t>
  </si>
  <si>
    <t>訪問看護事業所　まるみ</t>
  </si>
  <si>
    <t>訪問看護ステーション　あかり</t>
  </si>
  <si>
    <t>くろのす訪問看護ステーション</t>
  </si>
  <si>
    <t>訪問看護ステーション　けあぷらす</t>
  </si>
  <si>
    <t>訪問看護ステーション　むつみ</t>
  </si>
  <si>
    <t>定期巡回・随時対応型訪問介護看護　ガーデナース南永山</t>
  </si>
  <si>
    <t>はらだ病院訪問看護ステーション</t>
  </si>
  <si>
    <t>ふらの訪問看護ステーション青いとり</t>
  </si>
  <si>
    <t>一般社団法人北海道総合在宅ケア事業団富良野地域訪問看護ステーション</t>
  </si>
  <si>
    <t>一般社団法人北海道総合在宅ケア事業団上富良野訪問看護ステーション</t>
  </si>
  <si>
    <t>老健ふらの訪問看護ステーション</t>
  </si>
  <si>
    <t>一般社団法人北海道総合在宅ケア事業団当麻地域訪問看護ステーション</t>
  </si>
  <si>
    <t>一般社団法人北海道総合在宅ケア事業団美瑛訪問看護ステーション</t>
  </si>
  <si>
    <t>指定訪問看護事業所ひばり</t>
  </si>
  <si>
    <t>花時計訪問看護ステーション</t>
  </si>
  <si>
    <t>一般社団法人北海道総合在宅ケア事業団名寄訪問看護ステーション</t>
  </si>
  <si>
    <t>ＪＡ北海道厚生連美深地域訪問看護ステーション　きたいっしょ</t>
  </si>
  <si>
    <t>訪問看護ステーションのぽぽん</t>
  </si>
  <si>
    <t>士別市立病院訪問看護ステーションあゆみ</t>
  </si>
  <si>
    <t>訪問看護ステーション　フィオーレ</t>
  </si>
  <si>
    <t>訪問看護ステーション母恋</t>
  </si>
  <si>
    <t>一般社団法人北海道総合在宅ケア事業団登別訪問看護ステーション</t>
  </si>
  <si>
    <t>指定訪問看護ステーションあおい（愛桜）</t>
  </si>
  <si>
    <t>訪問看護ステーションＫ＆Ｋ</t>
  </si>
  <si>
    <t>合同会社バオバブ　訪問看護ステーション　ナチュリア</t>
  </si>
  <si>
    <t>独立行政法人地域医療機能推進機構登別病院附属訪問看護ステーション</t>
  </si>
  <si>
    <t>訪問看護ステーションきずな</t>
  </si>
  <si>
    <t>勤医協むろらん訪問看護ステーション</t>
  </si>
  <si>
    <t>ＳＯＭＰＯケア室蘭寿訪問看護</t>
  </si>
  <si>
    <t>看護小規模多機能型居宅介護　つむぎ</t>
  </si>
  <si>
    <t>一般社団法人北海道総合在宅ケア事業団苫小牧地域訪問看護ステーション</t>
  </si>
  <si>
    <t>一般社団法人北海道総合在宅ケア事業団しらおい訪問看護ステーション</t>
  </si>
  <si>
    <t>訪問看護ステーション　フルールハピネスとまこまい</t>
  </si>
  <si>
    <t>訪問看護ステーション　こころっくる</t>
  </si>
  <si>
    <t>訪問看護ステーション「ひまわり」</t>
  </si>
  <si>
    <t>ケアーズ訪問看護リハビリステーション苫小牧駅前</t>
  </si>
  <si>
    <t>ほうもんかんご　ふくろウ</t>
  </si>
  <si>
    <t>勤医協とまこまい訪問看護ステーション</t>
  </si>
  <si>
    <t>苫小牧訪問看護ステーションらぽーる</t>
  </si>
  <si>
    <t>訪問看護ステーションむすび</t>
  </si>
  <si>
    <t>訪問看護ステーションすまいる</t>
  </si>
  <si>
    <t>道南訪問看護ステーション</t>
  </si>
  <si>
    <t>訪問看護はるはる</t>
  </si>
  <si>
    <t>訪問看護ステーションみどり</t>
  </si>
  <si>
    <t>ライフケアＳＭＢ訪問看護ステーション苫小牧</t>
  </si>
  <si>
    <t>まちのケアリハステーション</t>
  </si>
  <si>
    <t>伊達赤十字訪問看護ステーション</t>
  </si>
  <si>
    <t>社会医療法人慈恵会　訪問看護ステーション聖ヶ丘</t>
  </si>
  <si>
    <t>訪問看護ステーションそう</t>
  </si>
  <si>
    <t>洞爺協会病院訪問看護ステーションコスモス</t>
  </si>
  <si>
    <t>訪問看護ステーションあさひ</t>
  </si>
  <si>
    <t>一般社団法人北海道総合在宅ケア事業団新ひだか地域訪問看護ステーション</t>
  </si>
  <si>
    <t>浦河赤十字訪問看護ステーション</t>
  </si>
  <si>
    <t>医療法人社団静和会石井病院　訪問看護ステーション</t>
  </si>
  <si>
    <t>訪問看護ステーション　マーラ</t>
  </si>
  <si>
    <t>ルピナス訪問看護ステーション</t>
  </si>
  <si>
    <t>エマオ訪問看護ステーション</t>
  </si>
  <si>
    <t>勤医協うらかわ訪問看護ステーション</t>
  </si>
  <si>
    <t>富川グロリアホーム　訪問看護ステーション</t>
  </si>
  <si>
    <t>富川グロリアホーム</t>
  </si>
  <si>
    <t>訪問看護ステーションホームケアやまびこ</t>
  </si>
  <si>
    <t>訪問看護ステーションはまなす</t>
  </si>
  <si>
    <t>釧路赤十字訪問看護ステーション</t>
  </si>
  <si>
    <t>道東勤医協訪問看護ステーションすこやか</t>
  </si>
  <si>
    <t>ふわり訪問看護ステーション</t>
  </si>
  <si>
    <t>さいた訪問看護ステーション</t>
  </si>
  <si>
    <t>ふみぞの訪問看護ステーション</t>
  </si>
  <si>
    <t>訪問看護ステーション　灯</t>
  </si>
  <si>
    <t>ダイナ訪問看護ステーション</t>
  </si>
  <si>
    <t>訪問看護ステーション　こまば</t>
  </si>
  <si>
    <t>別海町訪問看護ステーションやまびこ</t>
  </si>
  <si>
    <t>一般社団法人北海道総合在宅ケア事業団中標津訪問看護ステーション</t>
  </si>
  <si>
    <t>道東勤医協訪問看護ステーションエトピリカ</t>
  </si>
  <si>
    <t>医療法人樹恵会石田病院　指定訪問看護ステーションエヴァー・グリーン</t>
  </si>
  <si>
    <t>一般社団法人北海道総合在宅ケア事業団釧路地域訪問看護ステーション</t>
  </si>
  <si>
    <t>一般社団法人北海道総合在宅ケア事業団厚岸地域訪問看護ステーション</t>
  </si>
  <si>
    <t>一般社団法人北海道総合在宅ケア事業団標茶地域訪問看護ステーション</t>
  </si>
  <si>
    <t>一般社団法人北海道総合在宅ケア事業団釧路町訪問看護ステーション</t>
  </si>
  <si>
    <t>一般社団法人北海道総合在宅ケア事業団白糠訪問看護ステーション</t>
  </si>
  <si>
    <t>訪問看護ステーションらいふ</t>
  </si>
  <si>
    <t>一般社団法人北海道総合在宅ケア事業団帯広地域訪問看護ステーション</t>
  </si>
  <si>
    <t>訪問看護ステーションろらん</t>
  </si>
  <si>
    <t>訪問看護ステーション向日葵</t>
  </si>
  <si>
    <t>訪問看護ステーション木もれび</t>
  </si>
  <si>
    <t>訪問看護ステーションほっとらいん</t>
  </si>
  <si>
    <t>訪問看護ステーションえがお</t>
  </si>
  <si>
    <t>訪問看護ステーションかいせい</t>
  </si>
  <si>
    <t>訪問看護ステーション帯広すずらん</t>
  </si>
  <si>
    <t>訪問看護ステーションりんどう</t>
  </si>
  <si>
    <t>公益財団法人北海道医療団訪問看護ステーションたなごころ</t>
  </si>
  <si>
    <t>医療法人社団あすなろ会　帯広記念病院訪問看護ステーション</t>
  </si>
  <si>
    <t>ライフデザイン帯広　訪問看護</t>
  </si>
  <si>
    <t>訪問看護ステーションはぴふる</t>
  </si>
  <si>
    <t>訪問看護ステーションめぐりおびひろ</t>
  </si>
  <si>
    <t>訪問看護ステーション　看しずく</t>
  </si>
  <si>
    <t>一般社団法人北海道総合在宅ケア事業団本別地域訪問看護ステーション</t>
  </si>
  <si>
    <t>訪問看護ステーション　かしわのもり</t>
  </si>
  <si>
    <t>訪問看護ステーションりらく</t>
  </si>
  <si>
    <t>一般社団法人ちせ在宅看護センターちせ訪問看護ステーション</t>
  </si>
  <si>
    <t>十勝いけだ訪問看護ステーション</t>
  </si>
  <si>
    <t>清水赤十字訪問看護ステーション</t>
  </si>
  <si>
    <t>公立芽室病院指定訪問看護ステーション</t>
  </si>
  <si>
    <t>一般社団法人北海道総合在宅ケア事業団北見地域訪問看護ステーション</t>
  </si>
  <si>
    <t>一般社団法人北海道総合在宅ケア事業団北見西部地域訪問看護ステーション</t>
  </si>
  <si>
    <t>訪問看護ステーションたんぽぽ</t>
  </si>
  <si>
    <t>訪問看護ステーションはるか</t>
  </si>
  <si>
    <t>ニチイケアセンター小泉訪問看護ステーション</t>
  </si>
  <si>
    <t>訪問看護ステーション明日は晴</t>
  </si>
  <si>
    <t>ケアーズ訪問看護リハビリステーションきたみ中央</t>
  </si>
  <si>
    <t>訪問看護ステーションタッチケア</t>
  </si>
  <si>
    <t>医療法人社団煌生会　訪問看護ステーションさくら</t>
  </si>
  <si>
    <t>訪問看護ステーション　ましろ</t>
  </si>
  <si>
    <t>一般社団法人北海道総合在宅ケア事業団紋別地域訪問看護ステーション</t>
  </si>
  <si>
    <t>訪問看護ステーション　結愛</t>
  </si>
  <si>
    <t>訪問看護ステーション　えん</t>
  </si>
  <si>
    <t>一般社団法人北海道総合在宅ケア事業団美幌地域訪問看護ステーション</t>
  </si>
  <si>
    <t>社会医療法人恵和会訪問看護ステーション美幌すずらん</t>
  </si>
  <si>
    <t>一般社団法人北海道総合在宅ケア事業団網走地域訪問看護ステーション</t>
  </si>
  <si>
    <t>一般社団法人北海道総合在宅ケア事業団斜里地域訪問看護ステーション</t>
  </si>
  <si>
    <t>社会医療法人明生会訪問看護ステーション　ぺると</t>
  </si>
  <si>
    <t>小清水赤十字訪問看護ステーション</t>
  </si>
  <si>
    <t>ＪＡ北海道厚生連網走厚生訪問看護ステーションあすなろ</t>
  </si>
  <si>
    <t>医療法人社団朗愛会　訪問看護ステーションしおみ</t>
  </si>
  <si>
    <t>医療法人社団　網走中央病院　指定訪問看護ステーション　すずらん</t>
  </si>
  <si>
    <t>遠軽地域訪問看護ステーションにじ</t>
  </si>
  <si>
    <t>訪問看護ステーション　ＣＯＮＮＥＣＴ</t>
  </si>
  <si>
    <t>一般社団法人北海道総合在宅ケア事業団岩見沢訪問看護ステーション</t>
  </si>
  <si>
    <t>訪問看護ステーション　栞</t>
  </si>
  <si>
    <t>訪問看護センター　まちの看護師さん</t>
  </si>
  <si>
    <t>訪問看護ステーション　くらしさ岩見沢</t>
  </si>
  <si>
    <t>訪問看護ステーション　心護</t>
  </si>
  <si>
    <t>訪問看護ステーションＳＯＲＡ</t>
  </si>
  <si>
    <t>訪問看護ステーション佑</t>
  </si>
  <si>
    <t>訪問看護ステーション恵</t>
  </si>
  <si>
    <t>合同会社　ｂｅｉｎｇ　訪問看護ステーション　クローバー</t>
  </si>
  <si>
    <t>訪問看護ステーション　ほおむ・幌向</t>
  </si>
  <si>
    <t>訪問看護ステーションマーガレット</t>
  </si>
  <si>
    <t>一般社団法人北海道総合在宅ケア事業団長沼地域訪問看護ステーション</t>
  </si>
  <si>
    <t>一般社団法人北海道総合在宅ケア事業団夕張訪問看護ステーション</t>
  </si>
  <si>
    <t>一般社団法人北海道総合在宅ケア事業団三笠訪問看護ステーション</t>
  </si>
  <si>
    <t>市立三笠総合病院訪問看護ステーション　ゆうゆう</t>
  </si>
  <si>
    <t>一般社団法人北海道総合在宅ケア事業団美唄訪問看護ステーション</t>
  </si>
  <si>
    <t>訪問看護ステーションよろこび</t>
  </si>
  <si>
    <t>一般社団法人北海道総合在宅ケア事業団留萌地域訪問看護ステーション</t>
  </si>
  <si>
    <t>一般社団法人北海道総合在宅ケア事業団羽幌地域訪問看護ステーション</t>
  </si>
  <si>
    <t>医療法人社団　心優会　訪問看護ステーション　季実の杜</t>
  </si>
  <si>
    <t>一般社団法人北海道総合在宅ケア事業団稚内訪問看護ステーション</t>
  </si>
  <si>
    <t>訪問看護ステーションやすらぎ</t>
  </si>
  <si>
    <t>訪問看護ステーション宗谷さわやかポート</t>
  </si>
  <si>
    <t>社会医療法人禎心会訪問看護ステーションあい</t>
  </si>
  <si>
    <t>一般社団法人北海道総合在宅ケア事業団　枝幸訪問看護ステーション</t>
  </si>
  <si>
    <t>訪問看護ステーションはれ</t>
  </si>
  <si>
    <t>一般社団法人北海道総合在宅ケア事業団砂川訪問看護ステーション</t>
  </si>
  <si>
    <t>砂川市立病院　訪問看護ステーション　よつば</t>
  </si>
  <si>
    <t>勤医協うたしない訪問看護ステーション</t>
  </si>
  <si>
    <t>芦別市訪問看護ステーション</t>
  </si>
  <si>
    <t>一般社団法人北海道総合在宅ケア事業団深川地域訪問看護ステーション</t>
  </si>
  <si>
    <t>深川市立病院訪問看護ステーションみのり</t>
  </si>
  <si>
    <t>訪問看護ステーションいしずえ深川</t>
  </si>
  <si>
    <t>サポート２４　深川</t>
  </si>
  <si>
    <t>一般社団法人北海道総合在宅ケア事業団滝川地域訪問看護ステーション</t>
  </si>
  <si>
    <t>医療法人翔陽会　訪問看護ステーションこうよう</t>
  </si>
  <si>
    <t>訪問看護ステーション土筆</t>
  </si>
  <si>
    <t>訪問看護ステーションぴぴ</t>
  </si>
  <si>
    <t>医療法人喬成会訪問看護ステーションポプラ</t>
  </si>
  <si>
    <t>訪問看護ステーションあいん</t>
  </si>
  <si>
    <t>訪問看護ステーション　あるふぁ</t>
  </si>
  <si>
    <t>訪問看護ステーション　リハート</t>
  </si>
  <si>
    <t>訪問看護ステーション幸惺館</t>
  </si>
  <si>
    <t>看護小規模多機能型居宅介護　サスイシリの里</t>
  </si>
  <si>
    <t>0190021</t>
  </si>
  <si>
    <t>0190039</t>
  </si>
  <si>
    <t>0190054</t>
  </si>
  <si>
    <t>0190112</t>
  </si>
  <si>
    <t>0190120</t>
  </si>
  <si>
    <t>0190153</t>
  </si>
  <si>
    <t>0190211</t>
  </si>
  <si>
    <t>0190237</t>
  </si>
  <si>
    <t>0190245</t>
  </si>
  <si>
    <t>0190252</t>
  </si>
  <si>
    <t>0190278</t>
  </si>
  <si>
    <t>0190294</t>
  </si>
  <si>
    <t>0190336</t>
  </si>
  <si>
    <t>0190344</t>
  </si>
  <si>
    <t>0190351</t>
  </si>
  <si>
    <t>0190377</t>
  </si>
  <si>
    <t>0190385</t>
  </si>
  <si>
    <t>0190393</t>
  </si>
  <si>
    <t>0190401</t>
  </si>
  <si>
    <t>0190419</t>
  </si>
  <si>
    <t>0190427</t>
  </si>
  <si>
    <t>0190435</t>
  </si>
  <si>
    <t>0190443</t>
  </si>
  <si>
    <t>0190476</t>
  </si>
  <si>
    <t>0190492</t>
  </si>
  <si>
    <t>0190500</t>
  </si>
  <si>
    <t>0190534</t>
  </si>
  <si>
    <t>0190567</t>
  </si>
  <si>
    <t>0190575</t>
  </si>
  <si>
    <t>0190591</t>
  </si>
  <si>
    <t>0190625</t>
  </si>
  <si>
    <t>0190633</t>
  </si>
  <si>
    <t>0190641</t>
  </si>
  <si>
    <t>0190658</t>
  </si>
  <si>
    <t>0190666</t>
  </si>
  <si>
    <t>0190682</t>
  </si>
  <si>
    <t>0190690</t>
  </si>
  <si>
    <t>0190708</t>
  </si>
  <si>
    <t>0190724</t>
  </si>
  <si>
    <t>0190732</t>
  </si>
  <si>
    <t>0190740</t>
  </si>
  <si>
    <t>0190765</t>
  </si>
  <si>
    <t>0190773</t>
  </si>
  <si>
    <t>0190781</t>
  </si>
  <si>
    <t>0190799</t>
  </si>
  <si>
    <t>0190815</t>
  </si>
  <si>
    <t>0190823</t>
  </si>
  <si>
    <t>0190831</t>
  </si>
  <si>
    <t>0190849</t>
  </si>
  <si>
    <t>0190856</t>
  </si>
  <si>
    <t>0190864</t>
  </si>
  <si>
    <t>0190872</t>
  </si>
  <si>
    <t>0190880</t>
  </si>
  <si>
    <t>0190898</t>
  </si>
  <si>
    <t>0190906</t>
  </si>
  <si>
    <t>0190922</t>
  </si>
  <si>
    <t>0190930</t>
  </si>
  <si>
    <t>0190948</t>
  </si>
  <si>
    <t>0190955</t>
  </si>
  <si>
    <t>0190963</t>
  </si>
  <si>
    <t>0190971</t>
  </si>
  <si>
    <t>0190989</t>
  </si>
  <si>
    <t>0190997</t>
  </si>
  <si>
    <t>0191003</t>
  </si>
  <si>
    <t>0191011</t>
  </si>
  <si>
    <t>0191029</t>
  </si>
  <si>
    <t>0191037</t>
  </si>
  <si>
    <t>0191045</t>
  </si>
  <si>
    <t>0191052</t>
  </si>
  <si>
    <t>0191060</t>
  </si>
  <si>
    <t>0191078</t>
  </si>
  <si>
    <t>0191086</t>
  </si>
  <si>
    <t>0191094</t>
  </si>
  <si>
    <t>0191102</t>
  </si>
  <si>
    <t>0191110</t>
  </si>
  <si>
    <t>0191128</t>
  </si>
  <si>
    <t>0191136</t>
  </si>
  <si>
    <t>0194007</t>
  </si>
  <si>
    <t>0290037</t>
  </si>
  <si>
    <t>0290045</t>
  </si>
  <si>
    <t>0290060</t>
  </si>
  <si>
    <t>0290086</t>
  </si>
  <si>
    <t>0290102</t>
  </si>
  <si>
    <t>0290177</t>
  </si>
  <si>
    <t>0290250</t>
  </si>
  <si>
    <t>0290268</t>
  </si>
  <si>
    <t>0290276</t>
  </si>
  <si>
    <t>0290326</t>
  </si>
  <si>
    <t>0290334</t>
  </si>
  <si>
    <t>0290417</t>
  </si>
  <si>
    <t>0290425</t>
  </si>
  <si>
    <t>0290490</t>
  </si>
  <si>
    <t>0290508</t>
  </si>
  <si>
    <t>0290516</t>
  </si>
  <si>
    <t>0290524</t>
  </si>
  <si>
    <t>0290557</t>
  </si>
  <si>
    <t>0290565</t>
  </si>
  <si>
    <t>0290623</t>
  </si>
  <si>
    <t>0290631</t>
  </si>
  <si>
    <t>0290649</t>
  </si>
  <si>
    <t>0290664</t>
  </si>
  <si>
    <t>0290672</t>
  </si>
  <si>
    <t>0290680</t>
  </si>
  <si>
    <t>0290698</t>
  </si>
  <si>
    <t>0290730</t>
  </si>
  <si>
    <t>0290748</t>
  </si>
  <si>
    <t>0290755</t>
  </si>
  <si>
    <t>0290763</t>
  </si>
  <si>
    <t>0290771</t>
  </si>
  <si>
    <t>0290789</t>
  </si>
  <si>
    <t>0290813</t>
  </si>
  <si>
    <t>0290821</t>
  </si>
  <si>
    <t>0290847</t>
  </si>
  <si>
    <t>0290862</t>
  </si>
  <si>
    <t>0290870</t>
  </si>
  <si>
    <t>0290888</t>
  </si>
  <si>
    <t>0290896</t>
  </si>
  <si>
    <t>0290912</t>
  </si>
  <si>
    <t>0290920</t>
  </si>
  <si>
    <t>0290938</t>
  </si>
  <si>
    <t>0290946</t>
  </si>
  <si>
    <t>0290953</t>
  </si>
  <si>
    <t>0290961</t>
  </si>
  <si>
    <t>0290979</t>
  </si>
  <si>
    <t>0290995</t>
  </si>
  <si>
    <t>0291001</t>
  </si>
  <si>
    <t>0291019</t>
  </si>
  <si>
    <t>0291027</t>
  </si>
  <si>
    <t>0291035</t>
  </si>
  <si>
    <t>0291043</t>
  </si>
  <si>
    <t>0291050</t>
  </si>
  <si>
    <t>0291068</t>
  </si>
  <si>
    <t>0291076</t>
  </si>
  <si>
    <t>0291084</t>
  </si>
  <si>
    <t>0291092</t>
  </si>
  <si>
    <t>0291100</t>
  </si>
  <si>
    <t>0291118</t>
  </si>
  <si>
    <t>0291126</t>
  </si>
  <si>
    <t>0291134</t>
  </si>
  <si>
    <t>0291142</t>
  </si>
  <si>
    <t>0291159</t>
  </si>
  <si>
    <t>0291167</t>
  </si>
  <si>
    <t>0291175</t>
  </si>
  <si>
    <t>0294005</t>
  </si>
  <si>
    <t>0294013</t>
  </si>
  <si>
    <t>0294021</t>
  </si>
  <si>
    <t>0294039</t>
  </si>
  <si>
    <t>0294047</t>
  </si>
  <si>
    <t>0294054</t>
  </si>
  <si>
    <t>0390019</t>
  </si>
  <si>
    <t>0390043</t>
  </si>
  <si>
    <t>0390050</t>
  </si>
  <si>
    <t>0390076</t>
  </si>
  <si>
    <t>0390084</t>
  </si>
  <si>
    <t>0390092</t>
  </si>
  <si>
    <t>0390118</t>
  </si>
  <si>
    <t>0390142</t>
  </si>
  <si>
    <t>0390191</t>
  </si>
  <si>
    <t>0390209</t>
  </si>
  <si>
    <t>0390258</t>
  </si>
  <si>
    <t>0390290</t>
  </si>
  <si>
    <t>0390324</t>
  </si>
  <si>
    <t>0490025</t>
  </si>
  <si>
    <t>0490033</t>
  </si>
  <si>
    <t>0490058</t>
  </si>
  <si>
    <t>0490066</t>
  </si>
  <si>
    <t>0490090</t>
  </si>
  <si>
    <t>0490181</t>
  </si>
  <si>
    <t>0490249</t>
  </si>
  <si>
    <t>0490306</t>
  </si>
  <si>
    <t>0490322</t>
  </si>
  <si>
    <t>0490355</t>
  </si>
  <si>
    <t>0490397</t>
  </si>
  <si>
    <t>0490439</t>
  </si>
  <si>
    <t>0490447</t>
  </si>
  <si>
    <t>0490454</t>
  </si>
  <si>
    <t>0490462</t>
  </si>
  <si>
    <t>0490470</t>
  </si>
  <si>
    <t>0490488</t>
  </si>
  <si>
    <t>0490496</t>
  </si>
  <si>
    <t>0490512</t>
  </si>
  <si>
    <t>0490520</t>
  </si>
  <si>
    <t>0490538</t>
  </si>
  <si>
    <t>0490546</t>
  </si>
  <si>
    <t>0490553</t>
  </si>
  <si>
    <t>0490561</t>
  </si>
  <si>
    <t>0490579</t>
  </si>
  <si>
    <t>0490587</t>
  </si>
  <si>
    <t>0490595</t>
  </si>
  <si>
    <t>0490603</t>
  </si>
  <si>
    <t>0490611</t>
  </si>
  <si>
    <t>0490629</t>
  </si>
  <si>
    <t>0490637</t>
  </si>
  <si>
    <t>0490645</t>
  </si>
  <si>
    <t>0490652</t>
  </si>
  <si>
    <t>0490660</t>
  </si>
  <si>
    <t>0490678</t>
  </si>
  <si>
    <t>0490686</t>
  </si>
  <si>
    <t>0490702</t>
  </si>
  <si>
    <t>0490728</t>
  </si>
  <si>
    <t>0490736</t>
  </si>
  <si>
    <t>0490744</t>
  </si>
  <si>
    <t>0490751</t>
  </si>
  <si>
    <t>0490777</t>
  </si>
  <si>
    <t>0490785</t>
  </si>
  <si>
    <t>0490801</t>
  </si>
  <si>
    <t>0490827</t>
  </si>
  <si>
    <t>0490843</t>
  </si>
  <si>
    <t>0490850</t>
  </si>
  <si>
    <t>0490868</t>
  </si>
  <si>
    <t>0490876</t>
  </si>
  <si>
    <t>0490892</t>
  </si>
  <si>
    <t>0490900</t>
  </si>
  <si>
    <t>0490918</t>
  </si>
  <si>
    <t>0490926</t>
  </si>
  <si>
    <t>0490934</t>
  </si>
  <si>
    <t>0490942</t>
  </si>
  <si>
    <t>0490959</t>
  </si>
  <si>
    <t>0490967</t>
  </si>
  <si>
    <t>0490975</t>
  </si>
  <si>
    <t>0490983</t>
  </si>
  <si>
    <t>0490991</t>
  </si>
  <si>
    <t>0590030</t>
  </si>
  <si>
    <t>0590089</t>
  </si>
  <si>
    <t>0590113</t>
  </si>
  <si>
    <t>0590196</t>
  </si>
  <si>
    <t>0590261</t>
  </si>
  <si>
    <t>0590295</t>
  </si>
  <si>
    <t>0590337</t>
  </si>
  <si>
    <t>0590345</t>
  </si>
  <si>
    <t>0590360</t>
  </si>
  <si>
    <t>0590378</t>
  </si>
  <si>
    <t>0590386</t>
  </si>
  <si>
    <t>0590394</t>
  </si>
  <si>
    <t>0590436</t>
  </si>
  <si>
    <t>0590444</t>
  </si>
  <si>
    <t>0590477</t>
  </si>
  <si>
    <t>0590485</t>
  </si>
  <si>
    <t>0590501</t>
  </si>
  <si>
    <t>0590527</t>
  </si>
  <si>
    <t>0590543</t>
  </si>
  <si>
    <t>0590584</t>
  </si>
  <si>
    <t>0590600</t>
  </si>
  <si>
    <t>0590634</t>
  </si>
  <si>
    <t>0590642</t>
  </si>
  <si>
    <t>0590659</t>
  </si>
  <si>
    <t>0590667</t>
  </si>
  <si>
    <t>0590691</t>
  </si>
  <si>
    <t>0590709</t>
  </si>
  <si>
    <t>0590725</t>
  </si>
  <si>
    <t>0590733</t>
  </si>
  <si>
    <t>0590741</t>
  </si>
  <si>
    <t>0590758</t>
  </si>
  <si>
    <t>0590766</t>
  </si>
  <si>
    <t>0590790</t>
  </si>
  <si>
    <t>0590816</t>
  </si>
  <si>
    <t>0590824</t>
  </si>
  <si>
    <t>0590840</t>
  </si>
  <si>
    <t>0590857</t>
  </si>
  <si>
    <t>0590865</t>
  </si>
  <si>
    <t>0590873</t>
  </si>
  <si>
    <t>0590899</t>
  </si>
  <si>
    <t>0590949</t>
  </si>
  <si>
    <t>0590956</t>
  </si>
  <si>
    <t>0590964</t>
  </si>
  <si>
    <t>0590972</t>
  </si>
  <si>
    <t>0590980</t>
  </si>
  <si>
    <t>0590998</t>
  </si>
  <si>
    <t>0591020</t>
  </si>
  <si>
    <t>0591053</t>
  </si>
  <si>
    <t>0591061</t>
  </si>
  <si>
    <t>0591079</t>
  </si>
  <si>
    <t>0591087</t>
  </si>
  <si>
    <t>0591095</t>
  </si>
  <si>
    <t>0591129</t>
  </si>
  <si>
    <t>0591152</t>
  </si>
  <si>
    <t>0591160</t>
  </si>
  <si>
    <t>0591186</t>
  </si>
  <si>
    <t>0591194</t>
  </si>
  <si>
    <t>0591228</t>
  </si>
  <si>
    <t>0591236</t>
  </si>
  <si>
    <t>0591244</t>
  </si>
  <si>
    <t>0591269</t>
  </si>
  <si>
    <t>0591277</t>
  </si>
  <si>
    <t>0591293</t>
  </si>
  <si>
    <t>0591301</t>
  </si>
  <si>
    <t>0591319</t>
  </si>
  <si>
    <t>0591327</t>
  </si>
  <si>
    <t>0591335</t>
  </si>
  <si>
    <t>0591343</t>
  </si>
  <si>
    <t>0591376</t>
  </si>
  <si>
    <t>0591392</t>
  </si>
  <si>
    <t>0591400</t>
  </si>
  <si>
    <t>0591418</t>
  </si>
  <si>
    <t>0591426</t>
  </si>
  <si>
    <t>0591434</t>
  </si>
  <si>
    <t>0591442</t>
  </si>
  <si>
    <t>0591459</t>
  </si>
  <si>
    <t>0591467</t>
  </si>
  <si>
    <t>0591475</t>
  </si>
  <si>
    <t>0591483</t>
  </si>
  <si>
    <t>0591491</t>
  </si>
  <si>
    <t>0591509</t>
  </si>
  <si>
    <t>0591517</t>
  </si>
  <si>
    <t>0591525</t>
  </si>
  <si>
    <t>0591533</t>
  </si>
  <si>
    <t>0591541</t>
  </si>
  <si>
    <t>0591558</t>
  </si>
  <si>
    <t>0591566</t>
  </si>
  <si>
    <t>0591574</t>
  </si>
  <si>
    <t>0591582</t>
  </si>
  <si>
    <t>0591590</t>
  </si>
  <si>
    <t>0591608</t>
  </si>
  <si>
    <t>0591616</t>
  </si>
  <si>
    <t>0591624</t>
  </si>
  <si>
    <t>0591640</t>
  </si>
  <si>
    <t>0591657</t>
  </si>
  <si>
    <t>0591665</t>
  </si>
  <si>
    <t>0591673</t>
  </si>
  <si>
    <t>0591707</t>
  </si>
  <si>
    <t>0591715</t>
  </si>
  <si>
    <t>0591723</t>
  </si>
  <si>
    <t>0591731</t>
  </si>
  <si>
    <t>0591749</t>
  </si>
  <si>
    <t>0591756</t>
  </si>
  <si>
    <t>0591764</t>
  </si>
  <si>
    <t>0591772</t>
  </si>
  <si>
    <t>0591780</t>
  </si>
  <si>
    <t>0591798</t>
  </si>
  <si>
    <t>0591806</t>
  </si>
  <si>
    <t>0591814</t>
  </si>
  <si>
    <t>0591822</t>
  </si>
  <si>
    <t>0591830</t>
  </si>
  <si>
    <t>0591848</t>
  </si>
  <si>
    <t>0594016</t>
  </si>
  <si>
    <t>0594024</t>
  </si>
  <si>
    <t>0594040</t>
  </si>
  <si>
    <t>0594057</t>
  </si>
  <si>
    <t>0594065</t>
  </si>
  <si>
    <t>0594073</t>
  </si>
  <si>
    <t>0594099</t>
  </si>
  <si>
    <t>0594107</t>
  </si>
  <si>
    <t>0594115</t>
  </si>
  <si>
    <t>1090048</t>
  </si>
  <si>
    <t>1090063</t>
  </si>
  <si>
    <t>1090071</t>
  </si>
  <si>
    <t>1090139</t>
  </si>
  <si>
    <t>1090154</t>
  </si>
  <si>
    <t>1090170</t>
  </si>
  <si>
    <t>1090196</t>
  </si>
  <si>
    <t>1090204</t>
  </si>
  <si>
    <t>1090212</t>
  </si>
  <si>
    <t>1090220</t>
  </si>
  <si>
    <t>1090238</t>
  </si>
  <si>
    <t>1090246</t>
  </si>
  <si>
    <t>1090253</t>
  </si>
  <si>
    <t>1090261</t>
  </si>
  <si>
    <t>1090279</t>
  </si>
  <si>
    <t>1090287</t>
  </si>
  <si>
    <t>1090295</t>
  </si>
  <si>
    <t>1090303</t>
  </si>
  <si>
    <t>1090311</t>
  </si>
  <si>
    <t>1090329</t>
  </si>
  <si>
    <t>1090337</t>
  </si>
  <si>
    <t>1094024</t>
  </si>
  <si>
    <t>1190012</t>
  </si>
  <si>
    <t>1190061</t>
  </si>
  <si>
    <t>1190079</t>
  </si>
  <si>
    <t>1190095</t>
  </si>
  <si>
    <t>1190103</t>
  </si>
  <si>
    <t>1190111</t>
  </si>
  <si>
    <t>1190129</t>
  </si>
  <si>
    <t>1190137</t>
  </si>
  <si>
    <t>1190145</t>
  </si>
  <si>
    <t>1194014</t>
  </si>
  <si>
    <t>1194048</t>
  </si>
  <si>
    <t>1194055</t>
  </si>
  <si>
    <t>1290010</t>
  </si>
  <si>
    <t>1290044</t>
  </si>
  <si>
    <t>1290069</t>
  </si>
  <si>
    <t>1290077</t>
  </si>
  <si>
    <t>1290093</t>
  </si>
  <si>
    <t>1390018</t>
  </si>
  <si>
    <t>1390042</t>
  </si>
  <si>
    <t>1390067</t>
  </si>
  <si>
    <t>1390075</t>
  </si>
  <si>
    <t>1390083</t>
  </si>
  <si>
    <t>1390091</t>
  </si>
  <si>
    <t>1390109</t>
  </si>
  <si>
    <t>1390117</t>
  </si>
  <si>
    <t>1390125</t>
  </si>
  <si>
    <t>1390133</t>
  </si>
  <si>
    <t>1390141</t>
  </si>
  <si>
    <t>1490016</t>
  </si>
  <si>
    <t>1490032</t>
  </si>
  <si>
    <t>1490057</t>
  </si>
  <si>
    <t>1490081</t>
  </si>
  <si>
    <t>1490131</t>
  </si>
  <si>
    <t>1490164</t>
  </si>
  <si>
    <t>1490198</t>
  </si>
  <si>
    <t>1490206</t>
  </si>
  <si>
    <t>1490214</t>
  </si>
  <si>
    <t>1490248</t>
  </si>
  <si>
    <t>1490255</t>
  </si>
  <si>
    <t>1490263</t>
  </si>
  <si>
    <t>1490271</t>
  </si>
  <si>
    <t>1490305</t>
  </si>
  <si>
    <t>1490321</t>
  </si>
  <si>
    <t>1490339</t>
  </si>
  <si>
    <t>1490354</t>
  </si>
  <si>
    <t>1490370</t>
  </si>
  <si>
    <t>1490396</t>
  </si>
  <si>
    <t>1490404</t>
  </si>
  <si>
    <t>1490412</t>
  </si>
  <si>
    <t>1490420</t>
  </si>
  <si>
    <t>1490438</t>
  </si>
  <si>
    <t>1490446</t>
  </si>
  <si>
    <t>1490461</t>
  </si>
  <si>
    <t>1490479</t>
  </si>
  <si>
    <t>1490487</t>
  </si>
  <si>
    <t>1490495</t>
  </si>
  <si>
    <t>1490503</t>
  </si>
  <si>
    <t>1490511</t>
  </si>
  <si>
    <t>1490529</t>
  </si>
  <si>
    <t>1490537</t>
  </si>
  <si>
    <t>1494026</t>
  </si>
  <si>
    <t>1494034</t>
  </si>
  <si>
    <t>1494067</t>
  </si>
  <si>
    <t>1590013</t>
  </si>
  <si>
    <t>1590070</t>
  </si>
  <si>
    <t>1590104</t>
  </si>
  <si>
    <t>1590112</t>
  </si>
  <si>
    <t>1590120</t>
  </si>
  <si>
    <t>1590146</t>
  </si>
  <si>
    <t>1590161</t>
  </si>
  <si>
    <t>1590179</t>
  </si>
  <si>
    <t>1590187</t>
  </si>
  <si>
    <t>1590203</t>
  </si>
  <si>
    <t>1590211</t>
  </si>
  <si>
    <t>1590229</t>
  </si>
  <si>
    <t>1594015</t>
  </si>
  <si>
    <t>1594023</t>
  </si>
  <si>
    <t>1594031</t>
  </si>
  <si>
    <t>1690011</t>
  </si>
  <si>
    <t>1690078</t>
  </si>
  <si>
    <t>1790043</t>
  </si>
  <si>
    <t>2090013</t>
  </si>
  <si>
    <t>2090153</t>
  </si>
  <si>
    <t>2090179</t>
  </si>
  <si>
    <t>2090187</t>
  </si>
  <si>
    <t>2090195</t>
  </si>
  <si>
    <t>2090203</t>
  </si>
  <si>
    <t>2090211</t>
  </si>
  <si>
    <t>2090229</t>
  </si>
  <si>
    <t>2090237</t>
  </si>
  <si>
    <t>2090245</t>
  </si>
  <si>
    <t>2090252</t>
  </si>
  <si>
    <t>2094007</t>
  </si>
  <si>
    <t>2094015</t>
  </si>
  <si>
    <t>2190037</t>
  </si>
  <si>
    <t>2290019</t>
  </si>
  <si>
    <t>2390033</t>
  </si>
  <si>
    <t>2394019</t>
  </si>
  <si>
    <t>2590053</t>
  </si>
  <si>
    <t>2590061</t>
  </si>
  <si>
    <t>2990022</t>
  </si>
  <si>
    <t>2990030</t>
  </si>
  <si>
    <t>2990055</t>
  </si>
  <si>
    <t>2990063</t>
  </si>
  <si>
    <t>2990071</t>
  </si>
  <si>
    <t>2990089</t>
  </si>
  <si>
    <t>2990105</t>
  </si>
  <si>
    <t>2990154</t>
  </si>
  <si>
    <t>2990188</t>
  </si>
  <si>
    <t>2990204</t>
  </si>
  <si>
    <t>2990212</t>
  </si>
  <si>
    <t>2990238</t>
  </si>
  <si>
    <t>2990253</t>
  </si>
  <si>
    <t>2990261</t>
  </si>
  <si>
    <t>2990287</t>
  </si>
  <si>
    <t>2990329</t>
  </si>
  <si>
    <t>2990337</t>
  </si>
  <si>
    <t>2990352</t>
  </si>
  <si>
    <t>2990378</t>
  </si>
  <si>
    <t>2990386</t>
  </si>
  <si>
    <t>2990410</t>
  </si>
  <si>
    <t>2990428</t>
  </si>
  <si>
    <t>2990444</t>
  </si>
  <si>
    <t>2990451</t>
  </si>
  <si>
    <t>2990469</t>
  </si>
  <si>
    <t>2990477</t>
  </si>
  <si>
    <t>2990501</t>
  </si>
  <si>
    <t>2990519</t>
  </si>
  <si>
    <t>2990535</t>
  </si>
  <si>
    <t>2990543</t>
  </si>
  <si>
    <t>2990550</t>
  </si>
  <si>
    <t>2990568</t>
  </si>
  <si>
    <t>2990584</t>
  </si>
  <si>
    <t>2990592</t>
  </si>
  <si>
    <t>2990600</t>
  </si>
  <si>
    <t>2990618</t>
  </si>
  <si>
    <t>2990626</t>
  </si>
  <si>
    <t>2990634</t>
  </si>
  <si>
    <t>2990642</t>
  </si>
  <si>
    <t>2990659</t>
  </si>
  <si>
    <t>2990667</t>
  </si>
  <si>
    <t>2990675</t>
  </si>
  <si>
    <t>2990683</t>
  </si>
  <si>
    <t>2990691</t>
  </si>
  <si>
    <t>2990709</t>
  </si>
  <si>
    <t>2990717</t>
  </si>
  <si>
    <t>2994016</t>
  </si>
  <si>
    <t>2994024</t>
  </si>
  <si>
    <t>2994032</t>
  </si>
  <si>
    <t>2994073</t>
  </si>
  <si>
    <t>3090012</t>
  </si>
  <si>
    <t>3090020</t>
  </si>
  <si>
    <t>3090038</t>
  </si>
  <si>
    <t>3090053</t>
  </si>
  <si>
    <t>3190028</t>
  </si>
  <si>
    <t>3190036</t>
  </si>
  <si>
    <t>3190044</t>
  </si>
  <si>
    <t>3190051</t>
  </si>
  <si>
    <t>3190069</t>
  </si>
  <si>
    <t>3290018</t>
  </si>
  <si>
    <t>3290034</t>
  </si>
  <si>
    <t>3290042</t>
  </si>
  <si>
    <t>3290059</t>
  </si>
  <si>
    <t>3290067</t>
  </si>
  <si>
    <t>3590011</t>
  </si>
  <si>
    <t>3590045</t>
  </si>
  <si>
    <t>3590078</t>
  </si>
  <si>
    <t>3590110</t>
  </si>
  <si>
    <t>3590169</t>
  </si>
  <si>
    <t>3590177</t>
  </si>
  <si>
    <t>3590185</t>
  </si>
  <si>
    <t>3590201</t>
  </si>
  <si>
    <t>3590219</t>
  </si>
  <si>
    <t>3594021</t>
  </si>
  <si>
    <t>3690027</t>
  </si>
  <si>
    <t>3690043</t>
  </si>
  <si>
    <t>3690100</t>
  </si>
  <si>
    <t>3690134</t>
  </si>
  <si>
    <t>3690167</t>
  </si>
  <si>
    <t>3690175</t>
  </si>
  <si>
    <t>3690183</t>
  </si>
  <si>
    <t>3690191</t>
  </si>
  <si>
    <t>3690209</t>
  </si>
  <si>
    <t>3690217</t>
  </si>
  <si>
    <t>3690225</t>
  </si>
  <si>
    <t>3690233</t>
  </si>
  <si>
    <t>3690241</t>
  </si>
  <si>
    <t>3690258</t>
  </si>
  <si>
    <t>3690266</t>
  </si>
  <si>
    <t>3690274</t>
  </si>
  <si>
    <t>3690282</t>
  </si>
  <si>
    <t>3690290</t>
  </si>
  <si>
    <t>3790017</t>
  </si>
  <si>
    <t>3790066</t>
  </si>
  <si>
    <t>3790090</t>
  </si>
  <si>
    <t>3790108</t>
  </si>
  <si>
    <t>3790116</t>
  </si>
  <si>
    <t>3890023</t>
  </si>
  <si>
    <t>3890031</t>
  </si>
  <si>
    <t>3890056</t>
  </si>
  <si>
    <t>3890080</t>
  </si>
  <si>
    <t>3890098</t>
  </si>
  <si>
    <t>3890106</t>
  </si>
  <si>
    <t>3890114</t>
  </si>
  <si>
    <t>3894017</t>
  </si>
  <si>
    <t>3894025</t>
  </si>
  <si>
    <t>4190035</t>
  </si>
  <si>
    <t>4190043</t>
  </si>
  <si>
    <t>4190092</t>
  </si>
  <si>
    <t>4190100</t>
  </si>
  <si>
    <t>4190142</t>
  </si>
  <si>
    <t>4190159</t>
  </si>
  <si>
    <t>4190175</t>
  </si>
  <si>
    <t>4190183</t>
  </si>
  <si>
    <t>4190191</t>
  </si>
  <si>
    <t>4190209</t>
  </si>
  <si>
    <t>4194037</t>
  </si>
  <si>
    <t>4290017</t>
  </si>
  <si>
    <t>4290025</t>
  </si>
  <si>
    <t>4290033</t>
  </si>
  <si>
    <t>4290041</t>
  </si>
  <si>
    <t>4390015</t>
  </si>
  <si>
    <t>4390023</t>
  </si>
  <si>
    <t>4390031</t>
  </si>
  <si>
    <t>4390049</t>
  </si>
  <si>
    <t>4390056</t>
  </si>
  <si>
    <t>4390080</t>
  </si>
  <si>
    <t>4690034</t>
  </si>
  <si>
    <t>4690059</t>
  </si>
  <si>
    <t>4690067</t>
  </si>
  <si>
    <t>4690109</t>
  </si>
  <si>
    <t>4690117</t>
  </si>
  <si>
    <t>4690141</t>
  </si>
  <si>
    <t>4690158</t>
  </si>
  <si>
    <t>4690166</t>
  </si>
  <si>
    <t>4690174</t>
  </si>
  <si>
    <t>4690190</t>
  </si>
  <si>
    <t>4690208</t>
  </si>
  <si>
    <t>4690216</t>
  </si>
  <si>
    <t>4690224</t>
  </si>
  <si>
    <t>4694036</t>
  </si>
  <si>
    <t>4694127</t>
  </si>
  <si>
    <t>4790099</t>
  </si>
  <si>
    <t>4790131</t>
  </si>
  <si>
    <t>4790156</t>
  </si>
  <si>
    <t>4790164</t>
  </si>
  <si>
    <t>4790172</t>
  </si>
  <si>
    <t>4790198</t>
  </si>
  <si>
    <t>4794000</t>
  </si>
  <si>
    <t>5090010</t>
  </si>
  <si>
    <t>5090036</t>
  </si>
  <si>
    <t>5090044</t>
  </si>
  <si>
    <t>5090101</t>
  </si>
  <si>
    <t>5090119</t>
  </si>
  <si>
    <t>5090135</t>
  </si>
  <si>
    <t>5090168</t>
  </si>
  <si>
    <t>5090176</t>
  </si>
  <si>
    <t>5094012</t>
  </si>
  <si>
    <t>5094111</t>
  </si>
  <si>
    <t>5190018</t>
  </si>
  <si>
    <t>5190026</t>
  </si>
  <si>
    <t>5194010</t>
  </si>
  <si>
    <t>5290016</t>
  </si>
  <si>
    <t>5290024</t>
  </si>
  <si>
    <t>5390014</t>
  </si>
  <si>
    <t>5390022</t>
  </si>
  <si>
    <t>5390030</t>
  </si>
  <si>
    <t>5390048</t>
  </si>
  <si>
    <t>5390071</t>
  </si>
  <si>
    <t>5390089</t>
  </si>
  <si>
    <t>5390105</t>
  </si>
  <si>
    <t>5490012</t>
  </si>
  <si>
    <t>5494006</t>
  </si>
  <si>
    <t>5790015</t>
  </si>
  <si>
    <t>5790023</t>
  </si>
  <si>
    <t>5790064</t>
  </si>
  <si>
    <t>5790098</t>
  </si>
  <si>
    <t>5790114</t>
  </si>
  <si>
    <t>5790122</t>
  </si>
  <si>
    <t>5790130</t>
  </si>
  <si>
    <t>5794017</t>
  </si>
  <si>
    <t>5794025</t>
  </si>
  <si>
    <t>5794033</t>
  </si>
  <si>
    <t>5794041</t>
  </si>
  <si>
    <t>5890013</t>
  </si>
  <si>
    <t>5890021</t>
  </si>
  <si>
    <t>5990011</t>
  </si>
  <si>
    <t>6090019</t>
  </si>
  <si>
    <t>6090027</t>
  </si>
  <si>
    <t>6190017</t>
  </si>
  <si>
    <t>6190025</t>
  </si>
  <si>
    <t>6490011</t>
  </si>
  <si>
    <t>6490029</t>
  </si>
  <si>
    <t>6490045</t>
  </si>
  <si>
    <t>6790014</t>
  </si>
  <si>
    <t>6790022</t>
  </si>
  <si>
    <t>6790030</t>
  </si>
  <si>
    <t>6790055</t>
  </si>
  <si>
    <t>6790063</t>
  </si>
  <si>
    <t>6790089</t>
  </si>
  <si>
    <t>7190016</t>
  </si>
  <si>
    <t>7190073</t>
  </si>
  <si>
    <t>7190081</t>
  </si>
  <si>
    <t>7390012</t>
  </si>
  <si>
    <t>7490010</t>
  </si>
  <si>
    <t>7490028</t>
  </si>
  <si>
    <t>7490036</t>
  </si>
  <si>
    <t>7494012</t>
  </si>
  <si>
    <t>7590017</t>
  </si>
  <si>
    <t>7590058</t>
  </si>
  <si>
    <t>7590066</t>
  </si>
  <si>
    <t>7590074</t>
  </si>
  <si>
    <t>7690015</t>
  </si>
  <si>
    <t>7690064</t>
  </si>
  <si>
    <t>7690106</t>
  </si>
  <si>
    <t>7690114</t>
  </si>
  <si>
    <t>7690122</t>
  </si>
  <si>
    <t>7694025</t>
  </si>
  <si>
    <t>7694033</t>
  </si>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</sst>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8"/>
      <color rgb="FFFF0000"/>
      <name val="Meiryo UI"/>
      <family val="3"/>
      <charset val="128"/>
    </font>
    <font>
      <sz val="6"/>
      <name val="ＭＳ Ｐゴシック"/>
      <family val="3"/>
      <charset val="128"/>
    </font>
    <font>
      <sz val="10"/>
      <color theme="1"/>
      <name val="Meiryo UI"/>
      <family val="3"/>
      <charset val="128"/>
    </font>
    <font>
      <sz val="9"/>
      <color theme="1"/>
      <name val="Meiryo UI"/>
      <family val="3"/>
      <charset val="128"/>
    </font>
    <font>
      <sz val="11"/>
      <color theme="1"/>
      <name val="Meiryo UI"/>
      <family val="3"/>
      <charset val="128"/>
    </font>
    <font>
      <sz val="8"/>
      <color theme="1"/>
      <name val="Meiryo UI"/>
      <family val="3"/>
      <charset val="128"/>
    </font>
    <font>
      <b/>
      <sz val="11"/>
      <color theme="1"/>
      <name val="Meiryo UI"/>
      <family val="3"/>
      <charset val="128"/>
    </font>
    <font>
      <b/>
      <u val="double"/>
      <sz val="10"/>
      <color theme="1"/>
      <name val="Meiryo UI"/>
      <family val="3"/>
      <charset val="128"/>
    </font>
    <font>
      <sz val="7"/>
      <color theme="1"/>
      <name val="Meiryo UI"/>
      <family val="3"/>
      <charset val="128"/>
    </font>
    <font>
      <b/>
      <sz val="9"/>
      <color theme="1"/>
      <name val="Meiryo UI"/>
      <family val="3"/>
      <charset val="128"/>
    </font>
    <font>
      <u/>
      <sz val="9"/>
      <color theme="1"/>
      <name val="Meiryo UI"/>
      <family val="3"/>
      <charset val="128"/>
    </font>
    <font>
      <b/>
      <sz val="6.5"/>
      <color theme="1"/>
      <name val="Meiryo UI"/>
      <family val="3"/>
      <charset val="128"/>
    </font>
    <font>
      <b/>
      <sz val="8"/>
      <color theme="1"/>
      <name val="Meiryo UI"/>
      <family val="3"/>
      <charset val="128"/>
    </font>
    <font>
      <b/>
      <sz val="10"/>
      <color theme="1"/>
      <name val="Meiryo UI"/>
      <family val="3"/>
      <charset val="128"/>
    </font>
    <font>
      <sz val="8.5"/>
      <color theme="1"/>
      <name val="Meiryo UI"/>
      <family val="3"/>
      <charset val="128"/>
    </font>
    <font>
      <b/>
      <sz val="12"/>
      <color theme="1"/>
      <name val="Meiryo UI"/>
      <family val="3"/>
      <charset val="128"/>
    </font>
    <font>
      <u/>
      <sz val="8"/>
      <color theme="1"/>
      <name val="Meiryo UI"/>
      <family val="3"/>
      <charset val="128"/>
    </font>
    <font>
      <u/>
      <sz val="11"/>
      <color theme="1"/>
      <name val="Meiryo UI"/>
      <family val="3"/>
      <charset val="128"/>
    </font>
    <font>
      <u/>
      <sz val="10"/>
      <color theme="1"/>
      <name val="Meiryo UI"/>
      <family val="3"/>
      <charset val="128"/>
    </font>
    <font>
      <b/>
      <u/>
      <sz val="12"/>
      <color theme="1"/>
      <name val="Meiryo UI"/>
      <family val="3"/>
      <charset val="128"/>
    </font>
    <font>
      <b/>
      <u/>
      <sz val="11"/>
      <color theme="1"/>
      <name val="Meiryo UI"/>
      <family val="3"/>
      <charset val="128"/>
    </font>
    <font>
      <sz val="10.5"/>
      <color theme="1"/>
      <name val="Meiryo UI"/>
      <family val="3"/>
      <charset val="128"/>
    </font>
    <font>
      <sz val="11"/>
      <name val="ＭＳ Ｐゴシック"/>
      <family val="3"/>
      <charset val="128"/>
    </font>
    <font>
      <sz val="12"/>
      <name val="ＭＳ 明朝"/>
      <family val="1"/>
      <charset val="128"/>
    </font>
    <font>
      <b/>
      <sz val="20"/>
      <name val="ＭＳ ゴシック"/>
      <family val="3"/>
      <charset val="128"/>
    </font>
    <font>
      <sz val="14"/>
      <name val="ＭＳ 明朝"/>
      <family val="1"/>
      <charset val="128"/>
    </font>
    <font>
      <b/>
      <sz val="12"/>
      <name val="ＭＳ 明朝"/>
      <family val="1"/>
      <charset val="128"/>
    </font>
    <font>
      <sz val="11"/>
      <name val="ＭＳ 明朝"/>
      <family val="1"/>
      <charset val="128"/>
    </font>
    <font>
      <u/>
      <sz val="11"/>
      <color theme="10"/>
      <name val="ＭＳ Ｐゴシック"/>
      <family val="3"/>
      <charset val="128"/>
    </font>
    <font>
      <sz val="7"/>
      <name val="ＭＳ 明朝"/>
      <family val="1"/>
      <charset val="128"/>
    </font>
    <font>
      <sz val="9"/>
      <name val="ＭＳ 明朝"/>
      <family val="1"/>
      <charset val="128"/>
    </font>
    <font>
      <sz val="12"/>
      <name val="ＭＳ ゴシック"/>
      <family val="3"/>
      <charset val="128"/>
    </font>
    <font>
      <sz val="13"/>
      <name val="ＭＳ 明朝"/>
      <family val="1"/>
      <charset val="128"/>
    </font>
    <font>
      <sz val="10"/>
      <name val="ＭＳ 明朝"/>
      <family val="1"/>
      <charset val="128"/>
    </font>
    <font>
      <sz val="14"/>
      <color rgb="FF000000"/>
      <name val="ＭＳ ゴシック"/>
      <family val="2"/>
    </font>
    <font>
      <sz val="9"/>
      <color rgb="FF000000"/>
      <name val="ＭＳ ゴシック"/>
      <family val="2"/>
    </font>
    <font>
      <sz val="10"/>
      <color rgb="FF000000"/>
      <name val="ＭＳ ゴシック"/>
      <family val="2"/>
    </font>
    <font>
      <sz val="9"/>
      <color rgb="FF000000"/>
      <name val="ＭＳ ゴシック"/>
      <family val="3"/>
      <charset val="128"/>
    </font>
    <font>
      <sz val="9"/>
      <color rgb="FF000000"/>
      <name val="ＭＳ Ｐゴシック"/>
      <family val="2"/>
    </font>
    <font>
      <sz val="9"/>
      <color rgb="FF000000"/>
      <name val="ＭＳ Ｐゴシック"/>
      <family val="3"/>
      <charset val="128"/>
    </font>
    <font>
      <sz val="10"/>
      <color rgb="FF000000"/>
      <name val="SansSerif"/>
      <family val="2"/>
    </font>
    <font>
      <sz val="12"/>
      <color theme="0" tint="-0.14999847407452621"/>
      <name val="ＭＳ 明朝"/>
      <family val="1"/>
      <charset val="128"/>
    </font>
    <font>
      <sz val="10"/>
      <color theme="0" tint="-0.14999847407452621"/>
      <name val="ＭＳ 明朝"/>
      <family val="1"/>
      <charset val="128"/>
    </font>
    <font>
      <b/>
      <sz val="8"/>
      <name val="ＭＳ 明朝"/>
      <family val="1"/>
      <charset val="128"/>
    </font>
    <font>
      <sz val="11"/>
      <color theme="0" tint="-0.249977111117893"/>
      <name val="Meiryo UI"/>
      <family val="3"/>
      <charset val="128"/>
    </font>
    <font>
      <b/>
      <sz val="9"/>
      <name val="ＭＳ 明朝"/>
      <family val="1"/>
      <charset val="128"/>
    </font>
    <font>
      <u/>
      <sz val="7.5"/>
      <color theme="1"/>
      <name val="Meiryo UI"/>
      <family val="3"/>
      <charset val="128"/>
    </font>
    <font>
      <sz val="11"/>
      <color theme="1"/>
      <name val="ＭＳ Ｐゴシック"/>
      <family val="2"/>
      <scheme val="minor"/>
    </font>
  </fonts>
  <fills count="9">
    <fill>
      <patternFill patternType="none"/>
    </fill>
    <fill>
      <patternFill patternType="gray125"/>
    </fill>
    <fill>
      <patternFill patternType="gray0625">
        <fgColor theme="0" tint="-0.24994659260841701"/>
        <bgColor theme="0" tint="-4.9989318521683403E-2"/>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left/>
      <right style="thin">
        <color auto="1"/>
      </right>
      <top style="double">
        <color indexed="64"/>
      </top>
      <bottom style="thin">
        <color auto="1"/>
      </bottom>
      <diagonal/>
    </border>
    <border>
      <left/>
      <right style="double">
        <color indexed="64"/>
      </right>
      <top style="thin">
        <color auto="1"/>
      </top>
      <bottom style="thin">
        <color auto="1"/>
      </bottom>
      <diagonal/>
    </border>
    <border>
      <left style="thin">
        <color auto="1"/>
      </left>
      <right style="thin">
        <color auto="1"/>
      </right>
      <top style="thin">
        <color auto="1"/>
      </top>
      <bottom/>
      <diagonal/>
    </border>
    <border>
      <left style="double">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theme="1"/>
      </left>
      <right style="dotted">
        <color indexed="64"/>
      </right>
      <top style="thin">
        <color theme="1"/>
      </top>
      <bottom style="thin">
        <color theme="1"/>
      </bottom>
      <diagonal/>
    </border>
    <border>
      <left style="dotted">
        <color indexed="64"/>
      </left>
      <right style="thin">
        <color auto="1"/>
      </right>
      <top style="thin">
        <color theme="1"/>
      </top>
      <bottom style="thin">
        <color theme="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rgb="FF000000"/>
      </top>
      <bottom/>
      <diagonal/>
    </border>
    <border>
      <left style="medium">
        <color rgb="FF000000"/>
      </left>
      <right/>
      <top/>
      <bottom/>
      <diagonal/>
    </border>
    <border>
      <left/>
      <right/>
      <top/>
      <bottom style="medium">
        <color rgb="FF000000"/>
      </bottom>
      <diagonal/>
    </border>
    <border>
      <left/>
      <right/>
      <top style="mediumDashed">
        <color rgb="FF000000"/>
      </top>
      <bottom style="mediumDashed">
        <color rgb="FF000000"/>
      </bottom>
      <diagonal/>
    </border>
    <border>
      <left/>
      <right/>
      <top/>
      <bottom style="mediumDashed">
        <color rgb="FF000000"/>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style="dotted">
        <color indexed="64"/>
      </right>
      <top style="thin">
        <color theme="1"/>
      </top>
      <bottom style="thin">
        <color theme="1"/>
      </bottom>
      <diagonal/>
    </border>
    <border>
      <left style="dotted">
        <color indexed="64"/>
      </left>
      <right/>
      <top style="thin">
        <color theme="1"/>
      </top>
      <bottom style="thin">
        <color theme="1"/>
      </bottom>
      <diagonal/>
    </border>
  </borders>
  <cellStyleXfs count="5">
    <xf numFmtId="0" fontId="0" fillId="0" borderId="0">
      <alignment vertical="center"/>
    </xf>
    <xf numFmtId="0" fontId="24" fillId="0" borderId="0"/>
    <xf numFmtId="0" fontId="24" fillId="0" borderId="0">
      <alignment vertical="center"/>
    </xf>
    <xf numFmtId="0" fontId="30" fillId="0" borderId="0" applyNumberFormat="0" applyFill="0" applyBorder="0" applyAlignment="0" applyProtection="0">
      <alignment vertical="top"/>
      <protection locked="0"/>
    </xf>
    <xf numFmtId="0" fontId="49" fillId="0" borderId="0">
      <alignment vertical="center"/>
    </xf>
  </cellStyleXfs>
  <cellXfs count="445">
    <xf numFmtId="0" fontId="0" fillId="0" borderId="0" xfId="0">
      <alignment vertical="center"/>
    </xf>
    <xf numFmtId="0" fontId="4" fillId="0" borderId="9" xfId="0" applyFont="1" applyFill="1" applyBorder="1" applyAlignment="1">
      <alignment horizontal="left" vertical="center"/>
    </xf>
    <xf numFmtId="0" fontId="6" fillId="0" borderId="0" xfId="0" applyFont="1" applyAlignment="1">
      <alignment vertical="center"/>
    </xf>
    <xf numFmtId="0" fontId="6" fillId="0" borderId="0" xfId="0" applyFont="1">
      <alignment vertical="center"/>
    </xf>
    <xf numFmtId="0" fontId="6" fillId="0" borderId="11" xfId="0" applyFont="1" applyBorder="1" applyAlignment="1">
      <alignment vertical="center"/>
    </xf>
    <xf numFmtId="0" fontId="6" fillId="0" borderId="0" xfId="0" applyFont="1" applyBorder="1" applyAlignment="1">
      <alignment vertical="center"/>
    </xf>
    <xf numFmtId="0" fontId="9" fillId="0" borderId="38" xfId="0" applyFont="1" applyFill="1" applyBorder="1" applyAlignment="1">
      <alignment vertical="center"/>
    </xf>
    <xf numFmtId="0" fontId="5" fillId="0" borderId="36" xfId="0" applyFont="1" applyBorder="1" applyAlignment="1">
      <alignment vertical="center"/>
    </xf>
    <xf numFmtId="0" fontId="7" fillId="0" borderId="36" xfId="0" applyFont="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6" fillId="4" borderId="39" xfId="0" applyFont="1" applyFill="1" applyBorder="1" applyAlignment="1">
      <alignment vertical="center"/>
    </xf>
    <xf numFmtId="0" fontId="11"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Border="1" applyAlignment="1"/>
    <xf numFmtId="0" fontId="5" fillId="0" borderId="11" xfId="0" applyFont="1" applyFill="1" applyBorder="1" applyAlignment="1"/>
    <xf numFmtId="0" fontId="8" fillId="0" borderId="11" xfId="0" applyFont="1" applyFill="1" applyBorder="1" applyAlignment="1">
      <alignment vertical="top"/>
    </xf>
    <xf numFmtId="0" fontId="6" fillId="0" borderId="0" xfId="0" applyFont="1" applyAlignment="1"/>
    <xf numFmtId="0" fontId="6" fillId="0" borderId="0" xfId="0" applyFont="1" applyBorder="1">
      <alignment vertical="center"/>
    </xf>
    <xf numFmtId="0" fontId="8" fillId="0" borderId="1" xfId="0" applyFont="1" applyFill="1" applyBorder="1" applyAlignment="1">
      <alignment horizontal="center" vertical="center"/>
    </xf>
    <xf numFmtId="0" fontId="4" fillId="0" borderId="3" xfId="0" applyFont="1" applyBorder="1" applyAlignment="1"/>
    <xf numFmtId="0" fontId="4" fillId="0" borderId="0" xfId="0" applyFont="1" applyBorder="1" applyAlignment="1"/>
    <xf numFmtId="0" fontId="8" fillId="0" borderId="2" xfId="0" applyFont="1" applyFill="1" applyBorder="1" applyAlignment="1">
      <alignment horizontal="center" vertical="center"/>
    </xf>
    <xf numFmtId="0" fontId="8" fillId="0" borderId="2" xfId="0" applyFont="1" applyBorder="1" applyAlignment="1">
      <alignment vertical="center"/>
    </xf>
    <xf numFmtId="0" fontId="8" fillId="0" borderId="3" xfId="0" applyFont="1" applyBorder="1" applyAlignment="1"/>
    <xf numFmtId="0" fontId="8" fillId="0" borderId="4" xfId="0" applyFont="1" applyBorder="1" applyAlignment="1"/>
    <xf numFmtId="0" fontId="4" fillId="4" borderId="7" xfId="0" applyFont="1" applyFill="1" applyBorder="1" applyAlignment="1">
      <alignment vertical="center"/>
    </xf>
    <xf numFmtId="0" fontId="4" fillId="0" borderId="0" xfId="0" applyFont="1" applyBorder="1" applyAlignment="1">
      <alignment vertical="center"/>
    </xf>
    <xf numFmtId="0" fontId="4" fillId="4" borderId="0" xfId="0" applyFont="1" applyFill="1" applyBorder="1" applyAlignment="1">
      <alignment vertical="center"/>
    </xf>
    <xf numFmtId="0" fontId="11" fillId="0"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18"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center"/>
    </xf>
    <xf numFmtId="0" fontId="6" fillId="4" borderId="2" xfId="0" applyFont="1" applyFill="1" applyBorder="1" applyAlignment="1">
      <alignment vertical="center"/>
    </xf>
    <xf numFmtId="0" fontId="6" fillId="4" borderId="3" xfId="0" applyFont="1" applyFill="1" applyBorder="1" applyAlignment="1">
      <alignment vertical="center"/>
    </xf>
    <xf numFmtId="0" fontId="0" fillId="0" borderId="0" xfId="0" applyFont="1">
      <alignment vertical="center"/>
    </xf>
    <xf numFmtId="0" fontId="5" fillId="0" borderId="7" xfId="0" applyFont="1" applyBorder="1" applyAlignment="1">
      <alignment vertical="center"/>
    </xf>
    <xf numFmtId="0" fontId="5" fillId="0" borderId="0" xfId="0" applyFont="1" applyFill="1" applyBorder="1" applyAlignment="1">
      <alignment vertical="center"/>
    </xf>
    <xf numFmtId="0" fontId="8" fillId="0" borderId="0" xfId="0" applyFont="1" applyBorder="1" applyAlignment="1">
      <alignment horizontal="left" vertical="center"/>
    </xf>
    <xf numFmtId="0" fontId="6"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Fill="1" applyBorder="1" applyAlignment="1">
      <alignment vertical="center"/>
    </xf>
    <xf numFmtId="0" fontId="6" fillId="0" borderId="9" xfId="0" applyFont="1" applyBorder="1" applyAlignment="1">
      <alignment vertical="center"/>
    </xf>
    <xf numFmtId="0" fontId="6" fillId="0" borderId="5" xfId="0" applyFont="1" applyBorder="1" applyAlignment="1">
      <alignment vertical="center"/>
    </xf>
    <xf numFmtId="0" fontId="6" fillId="0" borderId="1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 xfId="0" applyFont="1" applyFill="1" applyBorder="1" applyAlignment="1">
      <alignment horizontal="left" vertical="center"/>
    </xf>
    <xf numFmtId="0" fontId="6" fillId="0" borderId="12" xfId="0" applyFont="1" applyBorder="1" applyAlignment="1">
      <alignment vertical="center"/>
    </xf>
    <xf numFmtId="0" fontId="17" fillId="0" borderId="11" xfId="0" applyFont="1" applyBorder="1" applyAlignment="1">
      <alignment horizontal="left" vertical="center"/>
    </xf>
    <xf numFmtId="0" fontId="6" fillId="4" borderId="3" xfId="0" applyFont="1" applyFill="1" applyBorder="1" applyAlignment="1">
      <alignment horizontal="right" vertical="center"/>
    </xf>
    <xf numFmtId="0" fontId="5" fillId="0" borderId="5" xfId="0" applyFont="1" applyBorder="1" applyAlignment="1">
      <alignment vertical="center"/>
    </xf>
    <xf numFmtId="0" fontId="6" fillId="0" borderId="14" xfId="0" applyFont="1" applyBorder="1" applyAlignment="1">
      <alignment horizontal="center" vertical="center"/>
    </xf>
    <xf numFmtId="0" fontId="6" fillId="0" borderId="9" xfId="0" applyFont="1" applyFill="1" applyBorder="1" applyAlignment="1">
      <alignment horizontal="center" vertical="center"/>
    </xf>
    <xf numFmtId="0" fontId="17" fillId="0" borderId="11"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horizontal="center" vertical="center"/>
    </xf>
    <xf numFmtId="0" fontId="7" fillId="0" borderId="11" xfId="0" applyFont="1" applyBorder="1" applyAlignment="1">
      <alignment vertical="top"/>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17" fillId="0" borderId="0" xfId="0" applyFont="1" applyBorder="1" applyAlignment="1">
      <alignment horizontal="left" vertical="center"/>
    </xf>
    <xf numFmtId="0" fontId="6" fillId="0" borderId="0" xfId="0" applyFont="1" applyFill="1" applyBorder="1" applyAlignment="1">
      <alignment horizontal="right" vertical="center"/>
    </xf>
    <xf numFmtId="0" fontId="4" fillId="0" borderId="5" xfId="0" applyFont="1" applyBorder="1" applyAlignment="1"/>
    <xf numFmtId="0" fontId="17" fillId="2" borderId="30" xfId="0" applyFont="1" applyFill="1" applyBorder="1" applyAlignment="1">
      <alignment horizontal="center" vertical="center"/>
    </xf>
    <xf numFmtId="0" fontId="6" fillId="0" borderId="33" xfId="0" applyFont="1" applyBorder="1">
      <alignment vertical="center"/>
    </xf>
    <xf numFmtId="0" fontId="4" fillId="0" borderId="0" xfId="0" applyFont="1" applyBorder="1" applyAlignment="1">
      <alignment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1" xfId="0" applyFont="1" applyBorder="1" applyAlignment="1">
      <alignment horizontal="left" vertical="top" wrapText="1"/>
    </xf>
    <xf numFmtId="0" fontId="4" fillId="0" borderId="11" xfId="0" applyFont="1" applyBorder="1" applyAlignment="1">
      <alignment horizontal="right" vertical="center"/>
    </xf>
    <xf numFmtId="0" fontId="4" fillId="0" borderId="11" xfId="0" applyFont="1" applyBorder="1" applyAlignment="1">
      <alignment horizontal="left" vertical="top"/>
    </xf>
    <xf numFmtId="0" fontId="8"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Border="1" applyAlignment="1">
      <alignment horizontal="left" vertical="top"/>
    </xf>
    <xf numFmtId="0" fontId="6" fillId="0" borderId="25" xfId="0" applyFont="1" applyBorder="1" applyAlignment="1">
      <alignment vertical="center"/>
    </xf>
    <xf numFmtId="0" fontId="6" fillId="0" borderId="9" xfId="0" applyFont="1" applyBorder="1">
      <alignment vertical="center"/>
    </xf>
    <xf numFmtId="0" fontId="6" fillId="0" borderId="5" xfId="0" applyFont="1" applyBorder="1" applyAlignment="1">
      <alignment vertical="center" wrapText="1"/>
    </xf>
    <xf numFmtId="0" fontId="8" fillId="0" borderId="1" xfId="0" applyFont="1" applyFill="1" applyBorder="1" applyAlignment="1">
      <alignment horizontal="left"/>
    </xf>
    <xf numFmtId="0" fontId="6" fillId="0" borderId="1" xfId="0" applyFont="1" applyFill="1" applyBorder="1" applyAlignment="1">
      <alignment horizontal="center" vertical="center"/>
    </xf>
    <xf numFmtId="0" fontId="12" fillId="0" borderId="0" xfId="0" applyFont="1" applyBorder="1" applyAlignment="1">
      <alignment horizontal="right" vertical="center"/>
    </xf>
    <xf numFmtId="0" fontId="6" fillId="0" borderId="5" xfId="0" applyFont="1" applyBorder="1">
      <alignment vertical="center"/>
    </xf>
    <xf numFmtId="0" fontId="6" fillId="0" borderId="0" xfId="0" applyFont="1" applyBorder="1" applyAlignment="1">
      <alignment horizontal="center"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6" fillId="0" borderId="9" xfId="0" applyFont="1" applyBorder="1" applyAlignment="1"/>
    <xf numFmtId="0" fontId="8" fillId="0" borderId="5" xfId="0" applyFont="1" applyFill="1" applyBorder="1" applyAlignment="1"/>
    <xf numFmtId="0" fontId="6" fillId="0" borderId="5" xfId="0" applyFont="1" applyBorder="1" applyAlignment="1">
      <alignment horizontal="center" vertical="center"/>
    </xf>
    <xf numFmtId="0" fontId="6" fillId="0" borderId="0" xfId="0" applyFont="1" applyBorder="1" applyAlignment="1">
      <alignment horizontal="right" wrapText="1"/>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25" fillId="0" borderId="0" xfId="1" applyFont="1"/>
    <xf numFmtId="0" fontId="26" fillId="0" borderId="0" xfId="1" applyFont="1" applyAlignment="1">
      <alignment horizontal="center" vertical="center"/>
    </xf>
    <xf numFmtId="0" fontId="25" fillId="0" borderId="0" xfId="1" applyFont="1" applyAlignment="1">
      <alignment horizontal="right" vertical="center"/>
    </xf>
    <xf numFmtId="0" fontId="25" fillId="0" borderId="0" xfId="1" applyFont="1" applyAlignment="1">
      <alignment horizontal="center" vertical="center"/>
    </xf>
    <xf numFmtId="0" fontId="28" fillId="0" borderId="0" xfId="1" applyFont="1" applyAlignment="1">
      <alignment vertical="center"/>
    </xf>
    <xf numFmtId="0" fontId="29" fillId="0" borderId="0" xfId="2" applyFont="1" applyAlignment="1">
      <alignment horizontal="distributed" vertical="center"/>
    </xf>
    <xf numFmtId="0" fontId="33" fillId="0" borderId="0" xfId="2" applyFont="1" applyAlignment="1">
      <alignment horizontal="center" vertical="center"/>
    </xf>
    <xf numFmtId="0" fontId="34" fillId="0" borderId="0" xfId="1" applyFont="1" applyAlignment="1">
      <alignment horizontal="left" vertical="center"/>
    </xf>
    <xf numFmtId="0" fontId="25" fillId="0" borderId="0" xfId="1" applyFont="1" applyAlignment="1">
      <alignment horizontal="left" vertical="center"/>
    </xf>
    <xf numFmtId="0" fontId="25" fillId="0" borderId="0" xfId="1" applyFont="1" applyAlignment="1">
      <alignment horizontal="left"/>
    </xf>
    <xf numFmtId="0" fontId="29" fillId="0" borderId="0" xfId="1" applyFont="1" applyAlignment="1">
      <alignment horizontal="center" vertical="center" wrapText="1"/>
    </xf>
    <xf numFmtId="0" fontId="32" fillId="0" borderId="0" xfId="1" applyFont="1" applyAlignment="1">
      <alignment vertical="center"/>
    </xf>
    <xf numFmtId="0" fontId="29" fillId="0" borderId="0" xfId="1" applyFont="1" applyAlignment="1">
      <alignment vertical="center" wrapText="1"/>
    </xf>
    <xf numFmtId="0" fontId="29" fillId="0" borderId="0" xfId="1" applyFont="1" applyAlignment="1">
      <alignment vertical="center"/>
    </xf>
    <xf numFmtId="0" fontId="29" fillId="0" borderId="0" xfId="1" applyFont="1" applyAlignment="1">
      <alignment horizontal="left" wrapText="1"/>
    </xf>
    <xf numFmtId="0" fontId="29" fillId="0" borderId="0" xfId="1" applyFont="1" applyAlignment="1">
      <alignment wrapText="1"/>
    </xf>
    <xf numFmtId="0" fontId="25" fillId="0" borderId="0" xfId="1" applyFont="1" applyAlignment="1">
      <alignment vertical="center"/>
    </xf>
    <xf numFmtId="49" fontId="25" fillId="0" borderId="0" xfId="1" applyNumberFormat="1" applyFont="1" applyAlignment="1">
      <alignment horizontal="center" vertical="center"/>
    </xf>
    <xf numFmtId="0" fontId="29" fillId="0" borderId="0" xfId="1" applyFont="1"/>
    <xf numFmtId="0" fontId="25" fillId="0" borderId="0" xfId="1" applyFont="1" applyAlignment="1">
      <alignment horizontal="center"/>
    </xf>
    <xf numFmtId="49" fontId="25" fillId="0" borderId="0" xfId="1" applyNumberFormat="1" applyFont="1" applyAlignment="1">
      <alignment horizontal="right"/>
    </xf>
    <xf numFmtId="49" fontId="35" fillId="0" borderId="0" xfId="1" applyNumberFormat="1" applyFont="1" applyAlignment="1">
      <alignment horizontal="center"/>
    </xf>
    <xf numFmtId="0" fontId="35" fillId="0" borderId="0" xfId="1" applyFont="1" applyAlignment="1">
      <alignment horizontal="center"/>
    </xf>
    <xf numFmtId="0" fontId="29" fillId="0" borderId="0" xfId="1" applyFont="1" applyAlignment="1">
      <alignment horizontal="left"/>
    </xf>
    <xf numFmtId="0" fontId="29" fillId="0" borderId="0" xfId="1" applyFont="1" applyAlignment="1">
      <alignment horizontal="distributed" vertical="center"/>
    </xf>
    <xf numFmtId="49" fontId="25" fillId="0" borderId="0" xfId="1" applyNumberFormat="1" applyFont="1"/>
    <xf numFmtId="49" fontId="35" fillId="0" borderId="0" xfId="1" applyNumberFormat="1" applyFont="1" applyAlignment="1">
      <alignment horizontal="right"/>
    </xf>
    <xf numFmtId="0" fontId="35" fillId="0" borderId="0" xfId="1" applyFont="1" applyAlignment="1">
      <alignment horizontal="right"/>
    </xf>
    <xf numFmtId="0" fontId="0" fillId="5" borderId="0" xfId="0" applyFill="1">
      <alignment vertical="center"/>
    </xf>
    <xf numFmtId="0" fontId="29" fillId="0" borderId="0" xfId="2" applyFont="1" applyBorder="1" applyAlignment="1">
      <alignment horizontal="distributed" vertical="center"/>
    </xf>
    <xf numFmtId="0" fontId="0" fillId="6" borderId="0" xfId="0" applyFill="1">
      <alignment vertical="center"/>
    </xf>
    <xf numFmtId="0" fontId="25" fillId="0" borderId="0" xfId="1" applyFont="1" applyBorder="1"/>
    <xf numFmtId="0" fontId="44" fillId="0" borderId="0" xfId="1" applyFont="1" applyAlignment="1">
      <alignment horizontal="center"/>
    </xf>
    <xf numFmtId="0" fontId="44" fillId="0" borderId="0" xfId="1" applyFont="1"/>
    <xf numFmtId="49" fontId="35" fillId="0" borderId="0" xfId="1" applyNumberFormat="1" applyFont="1" applyAlignment="1">
      <alignment horizontal="center" vertical="center"/>
    </xf>
    <xf numFmtId="0" fontId="29" fillId="0" borderId="0" xfId="1" applyFont="1" applyAlignment="1">
      <alignment horizontal="left" vertical="center"/>
    </xf>
    <xf numFmtId="0" fontId="25" fillId="0" borderId="0" xfId="1" applyFont="1" applyFill="1" applyBorder="1" applyAlignment="1">
      <alignment horizontal="center" vertical="center"/>
    </xf>
    <xf numFmtId="0" fontId="45" fillId="0" borderId="0" xfId="1" applyFont="1" applyAlignment="1">
      <alignment horizontal="left" vertical="center"/>
    </xf>
    <xf numFmtId="0" fontId="6" fillId="7" borderId="44"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7"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25" fillId="7" borderId="1" xfId="1" applyFont="1" applyFill="1" applyBorder="1" applyAlignment="1">
      <alignment horizontal="center" vertical="center"/>
    </xf>
    <xf numFmtId="0" fontId="46" fillId="0" borderId="0" xfId="0" applyFont="1">
      <alignment vertical="center"/>
    </xf>
    <xf numFmtId="0" fontId="46" fillId="0" borderId="0" xfId="0" applyFont="1" applyAlignment="1"/>
    <xf numFmtId="0" fontId="46" fillId="0" borderId="1" xfId="0" applyFont="1" applyBorder="1">
      <alignment vertical="center"/>
    </xf>
    <xf numFmtId="0" fontId="8" fillId="0" borderId="0" xfId="0" applyFont="1" applyBorder="1" applyAlignment="1">
      <alignment horizontal="left"/>
    </xf>
    <xf numFmtId="0" fontId="8" fillId="0" borderId="5" xfId="0" applyFont="1" applyBorder="1" applyAlignment="1">
      <alignment horizontal="left"/>
    </xf>
    <xf numFmtId="0" fontId="7" fillId="0" borderId="7" xfId="0" applyFont="1" applyBorder="1" applyAlignment="1">
      <alignment vertical="center"/>
    </xf>
    <xf numFmtId="0" fontId="7" fillId="0" borderId="7" xfId="0" applyFont="1" applyBorder="1" applyAlignment="1">
      <alignment vertical="top"/>
    </xf>
    <xf numFmtId="0" fontId="6" fillId="7" borderId="58"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43" xfId="0" applyFont="1" applyFill="1" applyBorder="1" applyAlignment="1">
      <alignment horizontal="center" vertical="center"/>
    </xf>
    <xf numFmtId="0" fontId="49" fillId="8" borderId="0" xfId="4" applyNumberFormat="1" applyFont="1" applyFill="1" applyBorder="1" applyAlignment="1" applyProtection="1">
      <alignment wrapText="1"/>
      <protection locked="0"/>
    </xf>
    <xf numFmtId="0" fontId="37" fillId="8" borderId="0" xfId="4" applyNumberFormat="1" applyFont="1" applyFill="1" applyBorder="1" applyAlignment="1" applyProtection="1">
      <alignment horizontal="left" wrapText="1"/>
    </xf>
    <xf numFmtId="0" fontId="37" fillId="8" borderId="0" xfId="4" applyNumberFormat="1" applyFont="1" applyFill="1" applyBorder="1" applyAlignment="1" applyProtection="1">
      <alignment horizontal="right" wrapText="1"/>
    </xf>
    <xf numFmtId="0" fontId="49" fillId="8" borderId="50" xfId="4" applyNumberFormat="1" applyFont="1" applyFill="1" applyBorder="1" applyAlignment="1" applyProtection="1">
      <alignment wrapText="1"/>
      <protection locked="0"/>
    </xf>
    <xf numFmtId="0" fontId="38" fillId="8" borderId="51" xfId="4" applyNumberFormat="1" applyFont="1" applyFill="1" applyBorder="1" applyAlignment="1" applyProtection="1">
      <alignment horizontal="center" vertical="center" wrapText="1"/>
    </xf>
    <xf numFmtId="0" fontId="37" fillId="8" borderId="51" xfId="4" applyNumberFormat="1" applyFont="1" applyFill="1" applyBorder="1" applyAlignment="1" applyProtection="1">
      <alignment horizontal="center" vertical="center" wrapText="1"/>
    </xf>
    <xf numFmtId="0" fontId="38" fillId="8" borderId="52" xfId="4" applyNumberFormat="1" applyFont="1" applyFill="1" applyBorder="1" applyAlignment="1" applyProtection="1">
      <alignment horizontal="right" vertical="top" wrapText="1"/>
    </xf>
    <xf numFmtId="0" fontId="40" fillId="8" borderId="52" xfId="4" applyNumberFormat="1" applyFont="1" applyFill="1" applyBorder="1" applyAlignment="1" applyProtection="1">
      <alignment horizontal="center" vertical="top" wrapText="1"/>
    </xf>
    <xf numFmtId="0" fontId="49" fillId="8" borderId="50" xfId="4" applyNumberFormat="1" applyFont="1" applyFill="1" applyBorder="1" applyAlignment="1" applyProtection="1">
      <alignment wrapText="1"/>
      <protection locked="0"/>
    </xf>
    <xf numFmtId="0" fontId="37" fillId="8" borderId="52" xfId="4" applyNumberFormat="1" applyFont="1" applyFill="1" applyBorder="1" applyAlignment="1" applyProtection="1">
      <alignment horizontal="right" vertical="top" wrapText="1"/>
    </xf>
    <xf numFmtId="0" fontId="37" fillId="8" borderId="52" xfId="4" applyNumberFormat="1" applyFont="1" applyFill="1" applyBorder="1" applyAlignment="1" applyProtection="1">
      <alignment horizontal="left" vertical="top" wrapText="1"/>
    </xf>
    <xf numFmtId="0" fontId="37" fillId="8" borderId="51" xfId="4" applyNumberFormat="1" applyFont="1" applyFill="1" applyBorder="1" applyAlignment="1" applyProtection="1">
      <alignment horizontal="center" vertical="center" wrapText="1"/>
    </xf>
    <xf numFmtId="0" fontId="36" fillId="8" borderId="0" xfId="4" applyNumberFormat="1" applyFont="1" applyFill="1" applyBorder="1" applyAlignment="1" applyProtection="1">
      <alignment horizontal="center" vertical="center" wrapText="1"/>
    </xf>
    <xf numFmtId="0" fontId="37" fillId="8" borderId="0" xfId="4" applyNumberFormat="1" applyFont="1" applyFill="1" applyBorder="1" applyAlignment="1" applyProtection="1">
      <alignment horizontal="left" vertical="top" wrapText="1"/>
    </xf>
    <xf numFmtId="0" fontId="37" fillId="8" borderId="0" xfId="4" applyNumberFormat="1" applyFont="1" applyFill="1" applyBorder="1" applyAlignment="1" applyProtection="1">
      <alignment horizontal="left" wrapText="1"/>
    </xf>
    <xf numFmtId="0" fontId="37" fillId="8" borderId="0" xfId="4" applyNumberFormat="1" applyFont="1" applyFill="1" applyBorder="1" applyAlignment="1" applyProtection="1">
      <alignment horizontal="right" wrapText="1"/>
    </xf>
    <xf numFmtId="0" fontId="49" fillId="8" borderId="49" xfId="4" applyNumberFormat="1" applyFont="1" applyFill="1" applyBorder="1" applyAlignment="1" applyProtection="1">
      <alignment wrapText="1"/>
      <protection locked="0"/>
    </xf>
    <xf numFmtId="0" fontId="37" fillId="8" borderId="53" xfId="4" applyNumberFormat="1" applyFont="1" applyFill="1" applyBorder="1" applyAlignment="1" applyProtection="1">
      <alignment horizontal="center" vertical="top" wrapText="1"/>
    </xf>
    <xf numFmtId="0" fontId="40" fillId="8" borderId="52" xfId="4" applyNumberFormat="1" applyFont="1" applyFill="1" applyBorder="1" applyAlignment="1" applyProtection="1">
      <alignment horizontal="center" vertical="top" wrapText="1"/>
    </xf>
    <xf numFmtId="0" fontId="42" fillId="8" borderId="49" xfId="4" applyNumberFormat="1" applyFont="1" applyFill="1" applyBorder="1" applyAlignment="1" applyProtection="1">
      <alignment horizontal="left" vertical="top" wrapText="1"/>
    </xf>
    <xf numFmtId="0" fontId="38" fillId="8" borderId="52" xfId="4" applyNumberFormat="1" applyFont="1" applyFill="1" applyBorder="1" applyAlignment="1" applyProtection="1">
      <alignment horizontal="right" vertical="top" wrapText="1"/>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10" xfId="1" applyFont="1" applyBorder="1" applyAlignment="1">
      <alignment horizontal="center" vertical="center"/>
    </xf>
    <xf numFmtId="0" fontId="25" fillId="0" borderId="11" xfId="1" applyFont="1" applyBorder="1" applyAlignment="1">
      <alignment horizontal="center" vertical="center"/>
    </xf>
    <xf numFmtId="0" fontId="25" fillId="0" borderId="12" xfId="1" applyFont="1" applyBorder="1" applyAlignment="1">
      <alignment horizontal="center" vertical="center"/>
    </xf>
    <xf numFmtId="0" fontId="47" fillId="7" borderId="6" xfId="1" applyFont="1" applyFill="1" applyBorder="1" applyAlignment="1">
      <alignment horizontal="left" vertical="center" wrapText="1" shrinkToFit="1"/>
    </xf>
    <xf numFmtId="0" fontId="47" fillId="7" borderId="7" xfId="1" applyFont="1" applyFill="1" applyBorder="1" applyAlignment="1">
      <alignment horizontal="left" vertical="center" wrapText="1" shrinkToFit="1"/>
    </xf>
    <xf numFmtId="0" fontId="47" fillId="7" borderId="8" xfId="1" applyFont="1" applyFill="1" applyBorder="1" applyAlignment="1">
      <alignment horizontal="left" vertical="center" wrapText="1" shrinkToFit="1"/>
    </xf>
    <xf numFmtId="0" fontId="47" fillId="7" borderId="10" xfId="1" applyFont="1" applyFill="1" applyBorder="1" applyAlignment="1">
      <alignment horizontal="left" vertical="center" wrapText="1" shrinkToFit="1"/>
    </xf>
    <xf numFmtId="0" fontId="47" fillId="7" borderId="11" xfId="1" applyFont="1" applyFill="1" applyBorder="1" applyAlignment="1">
      <alignment horizontal="left" vertical="center" wrapText="1" shrinkToFit="1"/>
    </xf>
    <xf numFmtId="0" fontId="47" fillId="7" borderId="12" xfId="1" applyFont="1" applyFill="1" applyBorder="1" applyAlignment="1">
      <alignment horizontal="left" vertical="center" wrapText="1" shrinkToFit="1"/>
    </xf>
    <xf numFmtId="0" fontId="29" fillId="0" borderId="54" xfId="2" applyFont="1" applyBorder="1" applyAlignment="1">
      <alignment horizontal="distributed" vertical="center" shrinkToFit="1"/>
    </xf>
    <xf numFmtId="0" fontId="29" fillId="0" borderId="54" xfId="2" applyFont="1" applyBorder="1">
      <alignment vertical="center"/>
    </xf>
    <xf numFmtId="0" fontId="29" fillId="7" borderId="54" xfId="2" applyNumberFormat="1" applyFont="1" applyFill="1" applyBorder="1" applyAlignment="1">
      <alignment horizontal="center" vertical="center"/>
    </xf>
    <xf numFmtId="0" fontId="26" fillId="0" borderId="0" xfId="1" applyFont="1" applyAlignment="1">
      <alignment horizontal="center" vertical="center"/>
    </xf>
    <xf numFmtId="0" fontId="25" fillId="0" borderId="6" xfId="1" applyFont="1" applyBorder="1" applyAlignment="1">
      <alignment horizontal="center" vertical="center" shrinkToFit="1"/>
    </xf>
    <xf numFmtId="0" fontId="25" fillId="0" borderId="7" xfId="1" applyFont="1" applyBorder="1" applyAlignment="1">
      <alignment horizontal="center" vertical="center" shrinkToFit="1"/>
    </xf>
    <xf numFmtId="0" fontId="25" fillId="0" borderId="8" xfId="1" applyFont="1" applyBorder="1" applyAlignment="1">
      <alignment horizontal="center" vertical="center" shrinkToFit="1"/>
    </xf>
    <xf numFmtId="0" fontId="25" fillId="0" borderId="10" xfId="1" applyFont="1" applyBorder="1" applyAlignment="1">
      <alignment horizontal="center" vertical="center" shrinkToFit="1"/>
    </xf>
    <xf numFmtId="0" fontId="25" fillId="0" borderId="11" xfId="1" applyFont="1" applyBorder="1" applyAlignment="1">
      <alignment horizontal="center" vertical="center" shrinkToFit="1"/>
    </xf>
    <xf numFmtId="0" fontId="25" fillId="0" borderId="12" xfId="1" applyFont="1" applyBorder="1" applyAlignment="1">
      <alignment horizontal="center" vertical="center" shrinkToFit="1"/>
    </xf>
    <xf numFmtId="0" fontId="27" fillId="4" borderId="2" xfId="1" applyFont="1" applyFill="1" applyBorder="1" applyAlignment="1">
      <alignment horizontal="center" vertical="center"/>
    </xf>
    <xf numFmtId="0" fontId="27" fillId="4" borderId="47" xfId="1" applyFont="1" applyFill="1" applyBorder="1" applyAlignment="1">
      <alignment horizontal="center" vertical="center"/>
    </xf>
    <xf numFmtId="0" fontId="27" fillId="4" borderId="48" xfId="1" applyFont="1" applyFill="1" applyBorder="1" applyAlignment="1">
      <alignment horizontal="center" vertical="center"/>
    </xf>
    <xf numFmtId="0" fontId="27" fillId="4" borderId="4" xfId="1" applyFont="1" applyFill="1" applyBorder="1" applyAlignment="1">
      <alignment horizontal="center" vertical="center"/>
    </xf>
    <xf numFmtId="0" fontId="27" fillId="4" borderId="1" xfId="1" applyFont="1" applyFill="1" applyBorder="1" applyAlignment="1">
      <alignment horizontal="center" vertical="center"/>
    </xf>
    <xf numFmtId="0" fontId="29" fillId="0" borderId="0" xfId="1" applyFont="1" applyAlignment="1">
      <alignment horizontal="left" vertical="center"/>
    </xf>
    <xf numFmtId="49" fontId="35" fillId="0" borderId="0" xfId="1" applyNumberFormat="1" applyFont="1" applyAlignment="1">
      <alignment horizontal="center" vertical="center"/>
    </xf>
    <xf numFmtId="0" fontId="43" fillId="0" borderId="0" xfId="1" applyFont="1" applyAlignment="1">
      <alignment horizontal="center"/>
    </xf>
    <xf numFmtId="0" fontId="29" fillId="0" borderId="11" xfId="2" applyFont="1" applyBorder="1" applyAlignment="1">
      <alignment horizontal="distributed" vertical="center" shrinkToFit="1"/>
    </xf>
    <xf numFmtId="0" fontId="29" fillId="0" borderId="11" xfId="2" applyFont="1" applyBorder="1" applyAlignment="1">
      <alignment horizontal="distributed" vertical="center"/>
    </xf>
    <xf numFmtId="0" fontId="25" fillId="4" borderId="11" xfId="3" applyFont="1" applyFill="1" applyBorder="1" applyAlignment="1" applyProtection="1">
      <alignment horizontal="center" vertical="center" shrinkToFit="1"/>
    </xf>
    <xf numFmtId="0" fontId="25" fillId="4" borderId="11" xfId="2" applyFont="1" applyFill="1" applyBorder="1" applyAlignment="1">
      <alignment horizontal="center" vertical="center" shrinkToFit="1"/>
    </xf>
    <xf numFmtId="0" fontId="29" fillId="4" borderId="0" xfId="2" applyFont="1" applyFill="1" applyBorder="1" applyAlignment="1">
      <alignment horizontal="center" vertical="center" shrinkToFit="1"/>
    </xf>
    <xf numFmtId="0" fontId="32" fillId="4" borderId="55" xfId="2" applyFont="1" applyFill="1" applyBorder="1" applyAlignment="1">
      <alignment horizontal="center" vertical="center" shrinkToFit="1"/>
    </xf>
    <xf numFmtId="0" fontId="29" fillId="0" borderId="0" xfId="2" applyFont="1" applyBorder="1" applyAlignment="1">
      <alignment horizontal="distributed" vertical="center"/>
    </xf>
    <xf numFmtId="0" fontId="25" fillId="4" borderId="0" xfId="2" applyFont="1" applyFill="1" applyAlignment="1">
      <alignment horizontal="center" vertical="center" shrinkToFit="1"/>
    </xf>
    <xf numFmtId="0" fontId="29" fillId="4" borderId="56" xfId="2" applyNumberFormat="1" applyFont="1" applyFill="1" applyBorder="1" applyAlignment="1">
      <alignment horizontal="center" vertical="center"/>
    </xf>
    <xf numFmtId="0" fontId="29" fillId="0" borderId="56" xfId="2" applyFont="1" applyBorder="1" applyAlignment="1">
      <alignment horizontal="distributed" vertical="center" shrinkToFit="1"/>
    </xf>
    <xf numFmtId="0" fontId="31" fillId="0" borderId="55" xfId="2" applyFont="1" applyBorder="1" applyAlignment="1">
      <alignment horizontal="distributed" vertical="distributed" wrapText="1"/>
    </xf>
    <xf numFmtId="0" fontId="29" fillId="0" borderId="0" xfId="1" applyFont="1" applyAlignment="1">
      <alignment horizontal="left" vertical="center" wrapText="1"/>
    </xf>
    <xf numFmtId="49" fontId="29" fillId="0" borderId="0" xfId="1" applyNumberFormat="1" applyFont="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 xfId="0" applyFont="1" applyBorder="1" applyAlignment="1">
      <alignment horizontal="center" vertical="center"/>
    </xf>
    <xf numFmtId="0" fontId="17" fillId="0" borderId="0" xfId="0" applyFont="1" applyBorder="1" applyAlignment="1">
      <alignment horizontal="left"/>
    </xf>
    <xf numFmtId="0" fontId="17" fillId="0" borderId="5"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6" fillId="0" borderId="16"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7" borderId="17" xfId="0" applyFont="1" applyFill="1" applyBorder="1" applyAlignment="1">
      <alignment horizontal="center" vertical="center"/>
    </xf>
    <xf numFmtId="0" fontId="6" fillId="7" borderId="16" xfId="0" applyFont="1" applyFill="1" applyBorder="1" applyAlignment="1">
      <alignment horizontal="center" vertical="center"/>
    </xf>
    <xf numFmtId="0" fontId="6" fillId="0" borderId="0" xfId="0" applyFont="1" applyBorder="1" applyAlignment="1">
      <alignment horizontal="center" vertical="center"/>
    </xf>
    <xf numFmtId="0" fontId="5" fillId="0" borderId="11" xfId="0" applyFont="1" applyBorder="1" applyAlignment="1">
      <alignment horizontal="right" wrapText="1"/>
    </xf>
    <xf numFmtId="0" fontId="6" fillId="0" borderId="11" xfId="0" applyFont="1" applyBorder="1" applyAlignment="1">
      <alignment horizontal="right" wrapText="1"/>
    </xf>
    <xf numFmtId="0" fontId="6" fillId="0" borderId="0" xfId="0" applyFont="1" applyBorder="1" applyAlignment="1">
      <alignment horizontal="righ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8" fillId="0" borderId="0" xfId="0" applyFont="1" applyFill="1" applyBorder="1" applyAlignment="1">
      <alignment horizontal="left"/>
    </xf>
    <xf numFmtId="0" fontId="8" fillId="0" borderId="5" xfId="0" applyFont="1" applyFill="1" applyBorder="1" applyAlignment="1">
      <alignment horizontal="left"/>
    </xf>
    <xf numFmtId="0" fontId="8" fillId="0" borderId="5" xfId="0" applyFont="1" applyFill="1" applyBorder="1" applyAlignment="1">
      <alignment horizontal="center"/>
    </xf>
    <xf numFmtId="0" fontId="8" fillId="0" borderId="1" xfId="0" applyFont="1" applyFill="1" applyBorder="1" applyAlignment="1">
      <alignment horizontal="left"/>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0" xfId="0" applyFont="1" applyFill="1" applyBorder="1" applyAlignment="1">
      <alignment horizontal="center"/>
    </xf>
    <xf numFmtId="0" fontId="8" fillId="0" borderId="1" xfId="0" applyFont="1" applyFill="1" applyBorder="1" applyAlignment="1">
      <alignment horizontal="center"/>
    </xf>
    <xf numFmtId="0" fontId="6" fillId="0" borderId="21" xfId="0" applyFont="1" applyFill="1" applyBorder="1" applyAlignment="1">
      <alignment horizontal="left" vertical="center" wrapText="1"/>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0" borderId="5" xfId="0" applyFont="1" applyBorder="1" applyAlignment="1">
      <alignment horizontal="center" vertical="center"/>
    </xf>
    <xf numFmtId="0" fontId="6" fillId="0" borderId="1" xfId="0" applyFont="1" applyFill="1" applyBorder="1" applyAlignment="1">
      <alignment horizontal="left" vertical="center" wrapText="1"/>
    </xf>
    <xf numFmtId="0" fontId="8" fillId="0" borderId="0" xfId="0" applyFont="1" applyBorder="1" applyAlignment="1">
      <alignment horizontal="left" wrapText="1"/>
    </xf>
    <xf numFmtId="0" fontId="8" fillId="0" borderId="5" xfId="0" applyFont="1" applyBorder="1" applyAlignment="1">
      <alignment horizontal="left" wrapText="1"/>
    </xf>
    <xf numFmtId="0" fontId="12" fillId="0" borderId="0" xfId="0" applyFont="1" applyBorder="1" applyAlignment="1">
      <alignment horizontal="right"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vertical="center" wrapText="1"/>
    </xf>
    <xf numFmtId="0" fontId="6" fillId="0" borderId="28" xfId="0" applyFont="1" applyFill="1" applyBorder="1" applyAlignment="1">
      <alignment horizontal="center"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7" borderId="29"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1" xfId="0" applyFont="1" applyBorder="1" applyAlignment="1">
      <alignment horizontal="left" vertical="center"/>
    </xf>
    <xf numFmtId="0" fontId="8"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1" xfId="0" applyFont="1" applyBorder="1" applyAlignment="1">
      <alignment horizontal="left" vertical="center"/>
    </xf>
    <xf numFmtId="0" fontId="5" fillId="0" borderId="11" xfId="0" applyFont="1" applyBorder="1" applyAlignment="1">
      <alignment horizontal="right" vertical="center"/>
    </xf>
    <xf numFmtId="0" fontId="7" fillId="0" borderId="11" xfId="0" applyFont="1" applyBorder="1" applyAlignment="1">
      <alignment horizontal="left" vertical="top"/>
    </xf>
    <xf numFmtId="0" fontId="7" fillId="0" borderId="12" xfId="0" applyFont="1" applyBorder="1" applyAlignment="1">
      <alignment horizontal="left" vertical="top"/>
    </xf>
    <xf numFmtId="0" fontId="17" fillId="0" borderId="0" xfId="0" applyFont="1" applyBorder="1" applyAlignment="1">
      <alignment horizontal="left" vertical="center"/>
    </xf>
    <xf numFmtId="0" fontId="5" fillId="0" borderId="0" xfId="0" applyFont="1" applyBorder="1" applyAlignment="1">
      <alignment horizontal="right" vertical="center"/>
    </xf>
    <xf numFmtId="0" fontId="8" fillId="0" borderId="1"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6" fillId="0" borderId="14"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6" fillId="0" borderId="2"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xf numFmtId="0" fontId="6" fillId="0" borderId="1"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center" vertical="center" wrapText="1"/>
    </xf>
    <xf numFmtId="0" fontId="8" fillId="0" borderId="13" xfId="0" applyFont="1" applyBorder="1" applyAlignment="1">
      <alignment horizontal="left"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5" fillId="0" borderId="0" xfId="0" applyFont="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11" fillId="0" borderId="13" xfId="0" applyFont="1" applyFill="1" applyBorder="1" applyAlignment="1">
      <alignment horizontal="left" vertical="center" wrapText="1"/>
    </xf>
    <xf numFmtId="0" fontId="11" fillId="4" borderId="17"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11" xfId="0" applyFont="1" applyFill="1" applyBorder="1" applyAlignment="1">
      <alignment horizontal="left"/>
    </xf>
    <xf numFmtId="0" fontId="5" fillId="0" borderId="11" xfId="0" applyFont="1" applyFill="1" applyBorder="1" applyAlignment="1">
      <alignment horizontal="left" wrapText="1"/>
    </xf>
    <xf numFmtId="0" fontId="4" fillId="4" borderId="9" xfId="0" applyFont="1" applyFill="1" applyBorder="1" applyAlignment="1">
      <alignment horizontal="left" vertical="center"/>
    </xf>
    <xf numFmtId="0" fontId="4" fillId="4" borderId="0" xfId="0" applyFont="1" applyFill="1" applyBorder="1" applyAlignment="1">
      <alignment horizontal="left" vertical="center"/>
    </xf>
    <xf numFmtId="0" fontId="4" fillId="4" borderId="5" xfId="0" applyFont="1" applyFill="1" applyBorder="1" applyAlignment="1">
      <alignment horizontal="left" vertical="center"/>
    </xf>
    <xf numFmtId="0" fontId="8" fillId="0" borderId="0"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4"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4" fillId="0" borderId="9" xfId="0" applyFont="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Border="1" applyAlignment="1">
      <alignment horizontal="left" vertical="center"/>
    </xf>
    <xf numFmtId="0" fontId="4" fillId="0" borderId="8"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6" fillId="4" borderId="3" xfId="0" applyFont="1" applyFill="1" applyBorder="1" applyAlignment="1">
      <alignment horizontal="lef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7" fillId="0" borderId="0" xfId="0" applyFont="1" applyBorder="1" applyAlignment="1">
      <alignment horizontal="center" vertical="top"/>
    </xf>
    <xf numFmtId="0" fontId="4" fillId="0" borderId="0" xfId="0" applyFont="1" applyBorder="1" applyAlignment="1">
      <alignment horizontal="center" vertical="top"/>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horizontal="right" vertical="center"/>
    </xf>
    <xf numFmtId="0" fontId="6" fillId="0" borderId="8"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4" fillId="0" borderId="7" xfId="0" applyFont="1" applyBorder="1" applyAlignment="1">
      <alignment horizontal="center"/>
    </xf>
    <xf numFmtId="0" fontId="48" fillId="0" borderId="0" xfId="0" applyFont="1" applyBorder="1" applyAlignment="1">
      <alignment horizontal="center" vertical="center"/>
    </xf>
    <xf numFmtId="0" fontId="48" fillId="0" borderId="5" xfId="0" applyFont="1" applyBorder="1" applyAlignment="1">
      <alignment horizontal="center" vertical="center"/>
    </xf>
    <xf numFmtId="0" fontId="48" fillId="0" borderId="11" xfId="0" applyFont="1" applyBorder="1" applyAlignment="1">
      <alignment horizontal="center" vertical="center"/>
    </xf>
    <xf numFmtId="0" fontId="5" fillId="0" borderId="0" xfId="0" applyFont="1" applyBorder="1" applyAlignment="1">
      <alignment horizontal="left" vertical="top" wrapText="1"/>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4" fillId="0" borderId="0" xfId="0" applyFont="1" applyBorder="1" applyAlignment="1">
      <alignment horizontal="left" vertical="top" wrapText="1"/>
    </xf>
  </cellXfs>
  <cellStyles count="5">
    <cellStyle name="ハイパーリンク" xfId="3" builtinId="8"/>
    <cellStyle name="標準" xfId="0" builtinId="0"/>
    <cellStyle name="標準 2" xfId="1" xr:uid="{483263E4-528D-49AC-8A17-8C2CDBB9598D}"/>
    <cellStyle name="標準 2 2" xfId="2" xr:uid="{F817F2FA-B82D-4D47-809C-592CDFDBD3C5}"/>
    <cellStyle name="標準 3" xfId="4" xr:uid="{7AE4C0EB-10F3-464B-BFD6-D84E9129F044}"/>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rgb="FFFFC000"/>
        </patternFill>
      </fill>
    </dxf>
    <dxf>
      <fill>
        <patternFill>
          <bgColor rgb="FFFFC000"/>
        </patternFill>
      </fill>
    </dxf>
    <dxf>
      <fill>
        <patternFill>
          <bgColor rgb="FFFFFFCC"/>
        </patternFill>
      </fill>
    </dxf>
    <dxf>
      <fill>
        <patternFill>
          <bgColor theme="0" tint="-0.24994659260841701"/>
        </patternFill>
      </fill>
    </dxf>
  </dxfs>
  <tableStyles count="0" defaultTableStyle="TableStyleMedium2" defaultPivotStyle="PivotStyleLight16"/>
  <colors>
    <mruColors>
      <color rgb="FFFFFFCC"/>
      <color rgb="FFFDE9D9"/>
      <color rgb="FFF6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X$13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Y$137" lockText="1" noThreeD="1"/>
</file>

<file path=xl/ctrlProps/ctrlProp31.xml><?xml version="1.0" encoding="utf-8"?>
<formControlPr xmlns="http://schemas.microsoft.com/office/spreadsheetml/2009/9/main" objectType="CheckBox" fmlaLink="$Z$137"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74543</xdr:colOff>
      <xdr:row>27</xdr:row>
      <xdr:rowOff>132521</xdr:rowOff>
    </xdr:from>
    <xdr:to>
      <xdr:col>18</xdr:col>
      <xdr:colOff>2198</xdr:colOff>
      <xdr:row>27</xdr:row>
      <xdr:rowOff>132521</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2683565" y="5789543"/>
          <a:ext cx="3224133"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337039</xdr:colOff>
      <xdr:row>29</xdr:row>
      <xdr:rowOff>117231</xdr:rowOff>
    </xdr:from>
    <xdr:to>
      <xdr:col>18</xdr:col>
      <xdr:colOff>16852</xdr:colOff>
      <xdr:row>29</xdr:row>
      <xdr:rowOff>117231</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291735" y="6080709"/>
          <a:ext cx="3630617"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49696</xdr:colOff>
      <xdr:row>21</xdr:row>
      <xdr:rowOff>132521</xdr:rowOff>
    </xdr:from>
    <xdr:to>
      <xdr:col>18</xdr:col>
      <xdr:colOff>31506</xdr:colOff>
      <xdr:row>21</xdr:row>
      <xdr:rowOff>132521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2973457" y="4944717"/>
          <a:ext cx="2963549"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124557</xdr:colOff>
      <xdr:row>31</xdr:row>
      <xdr:rowOff>131884</xdr:rowOff>
    </xdr:from>
    <xdr:to>
      <xdr:col>18</xdr:col>
      <xdr:colOff>0</xdr:colOff>
      <xdr:row>31</xdr:row>
      <xdr:rowOff>131884</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764514" y="6401819"/>
          <a:ext cx="4140986"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256443</xdr:colOff>
      <xdr:row>46</xdr:row>
      <xdr:rowOff>131885</xdr:rowOff>
    </xdr:from>
    <xdr:to>
      <xdr:col>17</xdr:col>
      <xdr:colOff>429358</xdr:colOff>
      <xdr:row>46</xdr:row>
      <xdr:rowOff>131885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865465" y="8480755"/>
          <a:ext cx="3038697"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256761</xdr:colOff>
      <xdr:row>43</xdr:row>
      <xdr:rowOff>124239</xdr:rowOff>
    </xdr:from>
    <xdr:to>
      <xdr:col>17</xdr:col>
      <xdr:colOff>414131</xdr:colOff>
      <xdr:row>43</xdr:row>
      <xdr:rowOff>124239</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211457" y="8042413"/>
          <a:ext cx="3677478"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91109</xdr:colOff>
      <xdr:row>24</xdr:row>
      <xdr:rowOff>124239</xdr:rowOff>
    </xdr:from>
    <xdr:to>
      <xdr:col>18</xdr:col>
      <xdr:colOff>9525</xdr:colOff>
      <xdr:row>24</xdr:row>
      <xdr:rowOff>124239</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959087" y="5358848"/>
          <a:ext cx="1955938"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xdr:row>
      <xdr:rowOff>124558</xdr:rowOff>
    </xdr:from>
    <xdr:to>
      <xdr:col>18</xdr:col>
      <xdr:colOff>7327</xdr:colOff>
      <xdr:row>34</xdr:row>
      <xdr:rowOff>124558</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5044109" y="6758928"/>
          <a:ext cx="868718"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91109</xdr:colOff>
      <xdr:row>37</xdr:row>
      <xdr:rowOff>131885</xdr:rowOff>
    </xdr:from>
    <xdr:to>
      <xdr:col>18</xdr:col>
      <xdr:colOff>0</xdr:colOff>
      <xdr:row>37</xdr:row>
      <xdr:rowOff>131885</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V="1">
          <a:off x="4704522" y="7130689"/>
          <a:ext cx="1200978"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39</xdr:row>
      <xdr:rowOff>132522</xdr:rowOff>
    </xdr:from>
    <xdr:to>
      <xdr:col>17</xdr:col>
      <xdr:colOff>424962</xdr:colOff>
      <xdr:row>39</xdr:row>
      <xdr:rowOff>132522</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1755913" y="7437783"/>
          <a:ext cx="4143853"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7327</xdr:colOff>
      <xdr:row>41</xdr:row>
      <xdr:rowOff>131884</xdr:rowOff>
    </xdr:from>
    <xdr:to>
      <xdr:col>18</xdr:col>
      <xdr:colOff>21981</xdr:colOff>
      <xdr:row>41</xdr:row>
      <xdr:rowOff>131884</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2301610" y="7743601"/>
          <a:ext cx="3625871"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161925</xdr:rowOff>
        </xdr:from>
        <xdr:to>
          <xdr:col>2</xdr:col>
          <xdr:colOff>390525</xdr:colOff>
          <xdr:row>31</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29</xdr:row>
          <xdr:rowOff>161925</xdr:rowOff>
        </xdr:from>
        <xdr:to>
          <xdr:col>4</xdr:col>
          <xdr:colOff>333375</xdr:colOff>
          <xdr:row>31</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161925</xdr:rowOff>
        </xdr:from>
        <xdr:to>
          <xdr:col>7</xdr:col>
          <xdr:colOff>342900</xdr:colOff>
          <xdr:row>31</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29</xdr:row>
          <xdr:rowOff>161925</xdr:rowOff>
        </xdr:from>
        <xdr:to>
          <xdr:col>13</xdr:col>
          <xdr:colOff>314325</xdr:colOff>
          <xdr:row>31</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123825</xdr:rowOff>
        </xdr:from>
        <xdr:to>
          <xdr:col>2</xdr:col>
          <xdr:colOff>390525</xdr:colOff>
          <xdr:row>32</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123825</xdr:rowOff>
        </xdr:from>
        <xdr:to>
          <xdr:col>2</xdr:col>
          <xdr:colOff>390525</xdr:colOff>
          <xdr:row>33</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104775</xdr:rowOff>
        </xdr:from>
        <xdr:to>
          <xdr:col>2</xdr:col>
          <xdr:colOff>390525</xdr:colOff>
          <xdr:row>34</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104775</xdr:rowOff>
        </xdr:from>
        <xdr:to>
          <xdr:col>2</xdr:col>
          <xdr:colOff>390525</xdr:colOff>
          <xdr:row>36</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123825</xdr:rowOff>
        </xdr:from>
        <xdr:to>
          <xdr:col>7</xdr:col>
          <xdr:colOff>342900</xdr:colOff>
          <xdr:row>32</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114300</xdr:rowOff>
        </xdr:from>
        <xdr:to>
          <xdr:col>7</xdr:col>
          <xdr:colOff>352425</xdr:colOff>
          <xdr:row>33</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30</xdr:row>
          <xdr:rowOff>114300</xdr:rowOff>
        </xdr:from>
        <xdr:to>
          <xdr:col>13</xdr:col>
          <xdr:colOff>314325</xdr:colOff>
          <xdr:row>32</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31</xdr:row>
          <xdr:rowOff>123825</xdr:rowOff>
        </xdr:from>
        <xdr:to>
          <xdr:col>13</xdr:col>
          <xdr:colOff>314325</xdr:colOff>
          <xdr:row>33</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47</xdr:row>
          <xdr:rowOff>200025</xdr:rowOff>
        </xdr:from>
        <xdr:to>
          <xdr:col>11</xdr:col>
          <xdr:colOff>85725</xdr:colOff>
          <xdr:row>49</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47</xdr:row>
          <xdr:rowOff>190500</xdr:rowOff>
        </xdr:from>
        <xdr:to>
          <xdr:col>13</xdr:col>
          <xdr:colOff>76200</xdr:colOff>
          <xdr:row>49</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66675</xdr:rowOff>
        </xdr:from>
        <xdr:to>
          <xdr:col>5</xdr:col>
          <xdr:colOff>371475</xdr:colOff>
          <xdr:row>64</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66675</xdr:rowOff>
        </xdr:from>
        <xdr:to>
          <xdr:col>7</xdr:col>
          <xdr:colOff>352425</xdr:colOff>
          <xdr:row>64</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57150</xdr:rowOff>
        </xdr:from>
        <xdr:to>
          <xdr:col>6</xdr:col>
          <xdr:colOff>47625</xdr:colOff>
          <xdr:row>76</xdr:row>
          <xdr:rowOff>66675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74</xdr:row>
          <xdr:rowOff>57150</xdr:rowOff>
        </xdr:from>
        <xdr:to>
          <xdr:col>8</xdr:col>
          <xdr:colOff>9525</xdr:colOff>
          <xdr:row>76</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228600</xdr:rowOff>
        </xdr:from>
        <xdr:to>
          <xdr:col>10</xdr:col>
          <xdr:colOff>28575</xdr:colOff>
          <xdr:row>78</xdr:row>
          <xdr:rowOff>76200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76</xdr:row>
          <xdr:rowOff>228600</xdr:rowOff>
        </xdr:from>
        <xdr:to>
          <xdr:col>12</xdr:col>
          <xdr:colOff>19050</xdr:colOff>
          <xdr:row>78</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238125</xdr:rowOff>
        </xdr:from>
        <xdr:to>
          <xdr:col>10</xdr:col>
          <xdr:colOff>28575</xdr:colOff>
          <xdr:row>79</xdr:row>
          <xdr:rowOff>85725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238125</xdr:rowOff>
        </xdr:from>
        <xdr:to>
          <xdr:col>12</xdr:col>
          <xdr:colOff>19050</xdr:colOff>
          <xdr:row>79</xdr:row>
          <xdr:rowOff>85725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57150</xdr:rowOff>
        </xdr:from>
        <xdr:to>
          <xdr:col>5</xdr:col>
          <xdr:colOff>352425</xdr:colOff>
          <xdr:row>85</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66675</xdr:rowOff>
        </xdr:from>
        <xdr:to>
          <xdr:col>7</xdr:col>
          <xdr:colOff>352425</xdr:colOff>
          <xdr:row>85</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95</xdr:row>
          <xdr:rowOff>66675</xdr:rowOff>
        </xdr:from>
        <xdr:to>
          <xdr:col>12</xdr:col>
          <xdr:colOff>57150</xdr:colOff>
          <xdr:row>97</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95</xdr:row>
          <xdr:rowOff>57150</xdr:rowOff>
        </xdr:from>
        <xdr:to>
          <xdr:col>14</xdr:col>
          <xdr:colOff>19050</xdr:colOff>
          <xdr:row>97</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247650</xdr:rowOff>
        </xdr:from>
        <xdr:to>
          <xdr:col>12</xdr:col>
          <xdr:colOff>57150</xdr:colOff>
          <xdr:row>98</xdr:row>
          <xdr:rowOff>95250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96</xdr:row>
          <xdr:rowOff>238125</xdr:rowOff>
        </xdr:from>
        <xdr:to>
          <xdr:col>14</xdr:col>
          <xdr:colOff>19050</xdr:colOff>
          <xdr:row>98</xdr:row>
          <xdr:rowOff>85725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135</xdr:row>
          <xdr:rowOff>38100</xdr:rowOff>
        </xdr:from>
        <xdr:to>
          <xdr:col>12</xdr:col>
          <xdr:colOff>57150</xdr:colOff>
          <xdr:row>135</xdr:row>
          <xdr:rowOff>542925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38100</xdr:rowOff>
        </xdr:from>
        <xdr:to>
          <xdr:col>14</xdr:col>
          <xdr:colOff>76200</xdr:colOff>
          <xdr:row>135</xdr:row>
          <xdr:rowOff>571500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38100</xdr:rowOff>
        </xdr:from>
        <xdr:to>
          <xdr:col>16</xdr:col>
          <xdr:colOff>47625</xdr:colOff>
          <xdr:row>135</xdr:row>
          <xdr:rowOff>561975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18</xdr:col>
          <xdr:colOff>28575</xdr:colOff>
          <xdr:row>135</xdr:row>
          <xdr:rowOff>561975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28575</xdr:rowOff>
        </xdr:from>
        <xdr:to>
          <xdr:col>16</xdr:col>
          <xdr:colOff>19050</xdr:colOff>
          <xdr:row>139</xdr:row>
          <xdr:rowOff>514350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139</xdr:row>
          <xdr:rowOff>28575</xdr:rowOff>
        </xdr:from>
        <xdr:to>
          <xdr:col>18</xdr:col>
          <xdr:colOff>47625</xdr:colOff>
          <xdr:row>139</xdr:row>
          <xdr:rowOff>514350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32</xdr:row>
          <xdr:rowOff>114300</xdr:rowOff>
        </xdr:from>
        <xdr:to>
          <xdr:col>9</xdr:col>
          <xdr:colOff>333375</xdr:colOff>
          <xdr:row>34</xdr:row>
          <xdr:rowOff>95250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104775</xdr:rowOff>
        </xdr:from>
        <xdr:to>
          <xdr:col>6</xdr:col>
          <xdr:colOff>390525</xdr:colOff>
          <xdr:row>28</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57150</xdr:rowOff>
        </xdr:from>
        <xdr:to>
          <xdr:col>9</xdr:col>
          <xdr:colOff>57150</xdr:colOff>
          <xdr:row>28</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200025</xdr:rowOff>
        </xdr:from>
        <xdr:to>
          <xdr:col>3</xdr:col>
          <xdr:colOff>457200</xdr:colOff>
          <xdr:row>48</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200025</xdr:rowOff>
        </xdr:from>
        <xdr:to>
          <xdr:col>4</xdr:col>
          <xdr:colOff>390525</xdr:colOff>
          <xdr:row>48</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209550</xdr:rowOff>
        </xdr:from>
        <xdr:to>
          <xdr:col>6</xdr:col>
          <xdr:colOff>352425</xdr:colOff>
          <xdr:row>48</xdr:row>
          <xdr:rowOff>47625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200025</xdr:rowOff>
        </xdr:from>
        <xdr:to>
          <xdr:col>8</xdr:col>
          <xdr:colOff>371475</xdr:colOff>
          <xdr:row>48</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200025</xdr:rowOff>
        </xdr:from>
        <xdr:to>
          <xdr:col>10</xdr:col>
          <xdr:colOff>371475</xdr:colOff>
          <xdr:row>48</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219075</xdr:rowOff>
        </xdr:from>
        <xdr:to>
          <xdr:col>12</xdr:col>
          <xdr:colOff>361950</xdr:colOff>
          <xdr:row>48</xdr:row>
          <xdr:rowOff>57150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200025</xdr:rowOff>
        </xdr:from>
        <xdr:to>
          <xdr:col>14</xdr:col>
          <xdr:colOff>361950</xdr:colOff>
          <xdr:row>48</xdr:row>
          <xdr:rowOff>38100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352425</xdr:rowOff>
        </xdr:from>
        <xdr:to>
          <xdr:col>10</xdr:col>
          <xdr:colOff>19050</xdr:colOff>
          <xdr:row>174</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172</xdr:row>
          <xdr:rowOff>361950</xdr:rowOff>
        </xdr:from>
        <xdr:to>
          <xdr:col>12</xdr:col>
          <xdr:colOff>0</xdr:colOff>
          <xdr:row>174</xdr:row>
          <xdr:rowOff>47625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66675</xdr:rowOff>
        </xdr:from>
        <xdr:to>
          <xdr:col>14</xdr:col>
          <xdr:colOff>57150</xdr:colOff>
          <xdr:row>90</xdr:row>
          <xdr:rowOff>76200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88</xdr:row>
          <xdr:rowOff>57150</xdr:rowOff>
        </xdr:from>
        <xdr:to>
          <xdr:col>16</xdr:col>
          <xdr:colOff>19050</xdr:colOff>
          <xdr:row>90</xdr:row>
          <xdr:rowOff>66675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247650</xdr:rowOff>
        </xdr:from>
        <xdr:to>
          <xdr:col>14</xdr:col>
          <xdr:colOff>57150</xdr:colOff>
          <xdr:row>91</xdr:row>
          <xdr:rowOff>95250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89</xdr:row>
          <xdr:rowOff>238125</xdr:rowOff>
        </xdr:from>
        <xdr:to>
          <xdr:col>16</xdr:col>
          <xdr:colOff>19050</xdr:colOff>
          <xdr:row>91</xdr:row>
          <xdr:rowOff>85725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247650</xdr:rowOff>
        </xdr:from>
        <xdr:to>
          <xdr:col>14</xdr:col>
          <xdr:colOff>57150</xdr:colOff>
          <xdr:row>92</xdr:row>
          <xdr:rowOff>95250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238125</xdr:rowOff>
        </xdr:from>
        <xdr:to>
          <xdr:col>16</xdr:col>
          <xdr:colOff>19050</xdr:colOff>
          <xdr:row>92</xdr:row>
          <xdr:rowOff>85725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173</xdr:row>
          <xdr:rowOff>219075</xdr:rowOff>
        </xdr:from>
        <xdr:to>
          <xdr:col>10</xdr:col>
          <xdr:colOff>28575</xdr:colOff>
          <xdr:row>175</xdr:row>
          <xdr:rowOff>66675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173</xdr:row>
          <xdr:rowOff>219075</xdr:rowOff>
        </xdr:from>
        <xdr:to>
          <xdr:col>12</xdr:col>
          <xdr:colOff>9525</xdr:colOff>
          <xdr:row>175</xdr:row>
          <xdr:rowOff>66675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202</xdr:row>
          <xdr:rowOff>0</xdr:rowOff>
        </xdr:from>
        <xdr:to>
          <xdr:col>10</xdr:col>
          <xdr:colOff>19050</xdr:colOff>
          <xdr:row>203</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202</xdr:row>
          <xdr:rowOff>9525</xdr:rowOff>
        </xdr:from>
        <xdr:to>
          <xdr:col>12</xdr:col>
          <xdr:colOff>0</xdr:colOff>
          <xdr:row>203</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238125</xdr:rowOff>
        </xdr:from>
        <xdr:to>
          <xdr:col>10</xdr:col>
          <xdr:colOff>28575</xdr:colOff>
          <xdr:row>80</xdr:row>
          <xdr:rowOff>85725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238125</xdr:rowOff>
        </xdr:from>
        <xdr:to>
          <xdr:col>12</xdr:col>
          <xdr:colOff>19050</xdr:colOff>
          <xdr:row>80</xdr:row>
          <xdr:rowOff>85725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101</xdr:row>
          <xdr:rowOff>66675</xdr:rowOff>
        </xdr:from>
        <xdr:to>
          <xdr:col>14</xdr:col>
          <xdr:colOff>57150</xdr:colOff>
          <xdr:row>103</xdr:row>
          <xdr:rowOff>85725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16</xdr:col>
          <xdr:colOff>19050</xdr:colOff>
          <xdr:row>103</xdr:row>
          <xdr:rowOff>76200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102</xdr:row>
          <xdr:rowOff>247650</xdr:rowOff>
        </xdr:from>
        <xdr:to>
          <xdr:col>14</xdr:col>
          <xdr:colOff>57150</xdr:colOff>
          <xdr:row>104</xdr:row>
          <xdr:rowOff>57150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238125</xdr:rowOff>
        </xdr:from>
        <xdr:to>
          <xdr:col>16</xdr:col>
          <xdr:colOff>19050</xdr:colOff>
          <xdr:row>104</xdr:row>
          <xdr:rowOff>47625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247650</xdr:rowOff>
        </xdr:from>
        <xdr:to>
          <xdr:col>14</xdr:col>
          <xdr:colOff>57150</xdr:colOff>
          <xdr:row>105</xdr:row>
          <xdr:rowOff>57150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238125</xdr:rowOff>
        </xdr:from>
        <xdr:to>
          <xdr:col>16</xdr:col>
          <xdr:colOff>19050</xdr:colOff>
          <xdr:row>105</xdr:row>
          <xdr:rowOff>47625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57150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19050</xdr:colOff>
          <xdr:row>106</xdr:row>
          <xdr:rowOff>47625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57150</xdr:rowOff>
        </xdr:from>
        <xdr:to>
          <xdr:col>5</xdr:col>
          <xdr:colOff>352425</xdr:colOff>
          <xdr:row>111</xdr:row>
          <xdr:rowOff>47625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66675</xdr:rowOff>
        </xdr:from>
        <xdr:to>
          <xdr:col>7</xdr:col>
          <xdr:colOff>352425</xdr:colOff>
          <xdr:row>111</xdr:row>
          <xdr:rowOff>57150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200025</xdr:rowOff>
        </xdr:from>
        <xdr:to>
          <xdr:col>16</xdr:col>
          <xdr:colOff>361950</xdr:colOff>
          <xdr:row>48</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42</xdr:row>
      <xdr:rowOff>24851</xdr:rowOff>
    </xdr:from>
    <xdr:to>
      <xdr:col>20</xdr:col>
      <xdr:colOff>404811</xdr:colOff>
      <xdr:row>42</xdr:row>
      <xdr:rowOff>168851</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5400000">
          <a:off x="6055918" y="6934584"/>
          <a:ext cx="144000" cy="68255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2574211" y="585844"/>
          <a:ext cx="140754" cy="91888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rot="16200000">
          <a:off x="4563259" y="-450700"/>
          <a:ext cx="118340" cy="29471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1D2A-96ED-4C74-8637-DBAFFADE653E}">
  <dimension ref="A1:AB2003"/>
  <sheetViews>
    <sheetView topLeftCell="A1311" workbookViewId="0">
      <selection activeCell="Z1333" sqref="Z1333"/>
    </sheetView>
  </sheetViews>
  <sheetFormatPr defaultRowHeight="13.5"/>
  <cols>
    <col min="1" max="1" width="3.375" style="135" customWidth="1"/>
    <col min="2" max="2" width="0.125" style="135" customWidth="1"/>
    <col min="3" max="3" width="5.625" style="135" customWidth="1"/>
    <col min="4" max="4" width="0.125" style="135" customWidth="1"/>
    <col min="5" max="5" width="5.625" style="135" customWidth="1"/>
    <col min="6" max="6" width="3.125" style="135" customWidth="1"/>
    <col min="7" max="7" width="0.125" style="135" customWidth="1"/>
    <col min="8" max="8" width="30" style="135" customWidth="1"/>
    <col min="9" max="9" width="5" style="135" customWidth="1"/>
    <col min="10" max="10" width="0.125" style="135" customWidth="1"/>
    <col min="11" max="11" width="36.5" style="135" customWidth="1"/>
    <col min="12" max="12" width="1.5" style="135" customWidth="1"/>
    <col min="13" max="13" width="0.125" style="135" customWidth="1"/>
    <col min="14" max="14" width="13.375" style="135" customWidth="1"/>
    <col min="15" max="15" width="0.625" style="135" customWidth="1"/>
    <col min="16" max="16" width="0.125" style="135" customWidth="1"/>
    <col min="17" max="17" width="17.375" style="135" customWidth="1"/>
    <col min="18" max="18" width="0.125" style="135" customWidth="1"/>
    <col min="19" max="19" width="3.375" style="135" customWidth="1"/>
    <col min="20" max="20" width="5" style="135" customWidth="1"/>
    <col min="21" max="21" width="3.375" style="135" customWidth="1"/>
    <col min="22" max="22" width="1.875" style="135" customWidth="1"/>
    <col min="23" max="23" width="0.125" style="135" customWidth="1"/>
    <col min="24" max="24" width="3.375" style="135" customWidth="1"/>
    <col min="25" max="28" width="9" style="137"/>
  </cols>
  <sheetData>
    <row r="1" spans="1:28">
      <c r="A1" s="166"/>
      <c r="B1" s="166"/>
      <c r="C1" s="166"/>
      <c r="D1" s="166"/>
      <c r="E1" s="166"/>
      <c r="F1" s="166"/>
      <c r="G1" s="166"/>
      <c r="H1" s="166"/>
      <c r="I1" s="166"/>
      <c r="J1" s="166"/>
      <c r="K1" s="166"/>
      <c r="L1" s="166"/>
      <c r="M1" s="166"/>
      <c r="N1" s="166"/>
      <c r="O1" s="166"/>
      <c r="P1" s="166"/>
      <c r="Q1" s="166"/>
      <c r="R1" s="166"/>
      <c r="S1" s="166"/>
      <c r="T1" s="166"/>
      <c r="U1" s="166"/>
      <c r="V1" s="166"/>
      <c r="W1" s="166"/>
      <c r="X1" s="166"/>
    </row>
    <row r="2" spans="1:28" ht="13.5" customHeight="1">
      <c r="A2" s="166"/>
      <c r="B2" s="166"/>
      <c r="C2" s="166"/>
      <c r="D2" s="166"/>
      <c r="E2" s="166"/>
      <c r="F2" s="166"/>
      <c r="G2" s="166"/>
      <c r="H2" s="166"/>
      <c r="I2" s="178" t="s">
        <v>262</v>
      </c>
      <c r="J2" s="178"/>
      <c r="K2" s="178"/>
      <c r="L2" s="166"/>
      <c r="M2" s="166"/>
      <c r="N2" s="166"/>
      <c r="O2" s="166"/>
      <c r="P2" s="166"/>
      <c r="Q2" s="166"/>
      <c r="R2" s="166"/>
      <c r="S2" s="166"/>
      <c r="T2" s="166"/>
      <c r="U2" s="166"/>
      <c r="V2" s="166"/>
      <c r="W2" s="166"/>
      <c r="X2" s="166"/>
    </row>
    <row r="3" spans="1:28" ht="13.5" customHeight="1">
      <c r="A3" s="166"/>
      <c r="B3" s="179"/>
      <c r="C3" s="179"/>
      <c r="D3" s="179"/>
      <c r="E3" s="179"/>
      <c r="F3" s="166"/>
      <c r="G3" s="166"/>
      <c r="H3" s="166"/>
      <c r="I3" s="178"/>
      <c r="J3" s="178"/>
      <c r="K3" s="178"/>
      <c r="L3" s="166"/>
      <c r="M3" s="166"/>
      <c r="N3" s="166"/>
      <c r="O3" s="166"/>
      <c r="P3" s="166"/>
      <c r="Q3" s="166"/>
      <c r="R3" s="166"/>
      <c r="S3" s="166"/>
      <c r="T3" s="166"/>
      <c r="U3" s="166"/>
      <c r="V3" s="166"/>
      <c r="W3" s="166"/>
      <c r="X3" s="166"/>
    </row>
    <row r="4" spans="1:28" ht="13.5" customHeight="1">
      <c r="A4" s="166"/>
      <c r="B4" s="166"/>
      <c r="C4" s="180" t="s">
        <v>4695</v>
      </c>
      <c r="D4" s="180"/>
      <c r="E4" s="180"/>
      <c r="F4" s="180"/>
      <c r="G4" s="180"/>
      <c r="H4" s="180"/>
      <c r="I4" s="180"/>
      <c r="J4" s="180"/>
      <c r="K4" s="180"/>
      <c r="L4" s="166"/>
      <c r="M4" s="166"/>
      <c r="N4" s="166"/>
      <c r="O4" s="181" t="s">
        <v>4696</v>
      </c>
      <c r="P4" s="181"/>
      <c r="Q4" s="181"/>
      <c r="R4" s="181"/>
      <c r="S4" s="181"/>
      <c r="T4" s="168" t="s">
        <v>263</v>
      </c>
      <c r="U4" s="167" t="s">
        <v>264</v>
      </c>
      <c r="V4" s="166"/>
      <c r="W4" s="166"/>
      <c r="X4" s="166"/>
    </row>
    <row r="5" spans="1:28" ht="14.25" thickBot="1">
      <c r="A5" s="166"/>
      <c r="B5" s="166"/>
      <c r="C5" s="166"/>
      <c r="D5" s="166"/>
      <c r="E5" s="166"/>
      <c r="F5" s="166"/>
      <c r="G5" s="166"/>
      <c r="H5" s="166"/>
      <c r="I5" s="166"/>
      <c r="J5" s="166"/>
      <c r="K5" s="166"/>
      <c r="L5" s="166"/>
      <c r="M5" s="166"/>
      <c r="N5" s="166"/>
      <c r="O5" s="166"/>
      <c r="P5" s="166"/>
      <c r="Q5" s="166"/>
      <c r="R5" s="166"/>
      <c r="S5" s="166"/>
      <c r="T5" s="166"/>
      <c r="U5" s="166"/>
      <c r="V5" s="166"/>
      <c r="W5" s="166"/>
      <c r="X5" s="166"/>
    </row>
    <row r="6" spans="1:28">
      <c r="A6" s="166"/>
      <c r="B6" s="182"/>
      <c r="C6" s="182"/>
      <c r="D6" s="182"/>
      <c r="E6" s="182"/>
      <c r="F6" s="182"/>
      <c r="G6" s="182"/>
      <c r="H6" s="182"/>
      <c r="I6" s="182"/>
      <c r="J6" s="182"/>
      <c r="K6" s="182"/>
      <c r="L6" s="182"/>
      <c r="M6" s="182"/>
      <c r="N6" s="182"/>
      <c r="O6" s="182"/>
      <c r="P6" s="182"/>
      <c r="Q6" s="182"/>
      <c r="R6" s="182"/>
      <c r="S6" s="182"/>
      <c r="T6" s="182"/>
      <c r="U6" s="182"/>
      <c r="V6" s="182"/>
      <c r="W6" s="182"/>
      <c r="X6" s="166"/>
    </row>
    <row r="7" spans="1:28" ht="14.25" customHeight="1" thickBot="1">
      <c r="A7" s="166"/>
      <c r="B7" s="169"/>
      <c r="C7" s="170" t="s">
        <v>265</v>
      </c>
      <c r="D7" s="169"/>
      <c r="E7" s="177" t="s">
        <v>266</v>
      </c>
      <c r="F7" s="177"/>
      <c r="G7" s="169"/>
      <c r="H7" s="177" t="s">
        <v>267</v>
      </c>
      <c r="I7" s="177"/>
      <c r="J7" s="169"/>
      <c r="K7" s="177" t="s">
        <v>268</v>
      </c>
      <c r="L7" s="177"/>
      <c r="M7" s="169"/>
      <c r="N7" s="177" t="s">
        <v>269</v>
      </c>
      <c r="O7" s="177"/>
      <c r="P7" s="169"/>
      <c r="Q7" s="171" t="s">
        <v>270</v>
      </c>
      <c r="R7" s="169"/>
      <c r="S7" s="177" t="s">
        <v>271</v>
      </c>
      <c r="T7" s="177"/>
      <c r="U7" s="177"/>
      <c r="V7" s="177"/>
      <c r="W7" s="169"/>
      <c r="X7" s="166"/>
    </row>
    <row r="8" spans="1:28" ht="23.25" customHeight="1" thickBot="1">
      <c r="A8" s="166"/>
      <c r="B8" s="174"/>
      <c r="C8" s="172" t="s">
        <v>263</v>
      </c>
      <c r="D8" s="174"/>
      <c r="E8" s="175" t="s">
        <v>272</v>
      </c>
      <c r="F8" s="175"/>
      <c r="G8" s="174"/>
      <c r="H8" s="176" t="s">
        <v>273</v>
      </c>
      <c r="I8" s="176"/>
      <c r="J8" s="174"/>
      <c r="K8" s="176" t="s">
        <v>274</v>
      </c>
      <c r="L8" s="176"/>
      <c r="M8" s="174"/>
      <c r="N8" s="183" t="s">
        <v>275</v>
      </c>
      <c r="O8" s="183"/>
      <c r="P8" s="174"/>
      <c r="Q8" s="173" t="s">
        <v>276</v>
      </c>
      <c r="R8" s="174"/>
      <c r="S8" s="184" t="s">
        <v>277</v>
      </c>
      <c r="T8" s="184"/>
      <c r="U8" s="184"/>
      <c r="V8" s="184"/>
      <c r="W8" s="174"/>
      <c r="X8" s="166"/>
      <c r="Y8" s="137" t="str">
        <f>IF(E8="","",MID(E8,1,2)&amp;MID(E8,4,4)&amp;MID(E8,9,1))</f>
        <v>0190021</v>
      </c>
      <c r="Z8" s="137" t="str">
        <f>H8</f>
        <v>医療法人社団　清和会
やまはな訪問看護ステーション</v>
      </c>
      <c r="AA8" s="137" t="str">
        <f>N8</f>
        <v xml:space="preserve">011-531-2896
</v>
      </c>
      <c r="AB8" s="137" t="str">
        <f>Q8</f>
        <v>( 訪看23 )第      1 号
( 訪看25 )第     83 号</v>
      </c>
    </row>
    <row r="9" spans="1:28" ht="45.75" customHeight="1" thickBot="1">
      <c r="A9" s="166"/>
      <c r="B9" s="174"/>
      <c r="C9" s="172" t="s">
        <v>278</v>
      </c>
      <c r="D9" s="174"/>
      <c r="E9" s="175" t="s">
        <v>279</v>
      </c>
      <c r="F9" s="175"/>
      <c r="G9" s="174"/>
      <c r="H9" s="176" t="s">
        <v>280</v>
      </c>
      <c r="I9" s="176"/>
      <c r="J9" s="174"/>
      <c r="K9" s="176" t="s">
        <v>281</v>
      </c>
      <c r="L9" s="176"/>
      <c r="M9" s="174"/>
      <c r="N9" s="183" t="s">
        <v>282</v>
      </c>
      <c r="O9" s="183"/>
      <c r="P9" s="174"/>
      <c r="Q9" s="173" t="s">
        <v>4697</v>
      </c>
      <c r="R9" s="174"/>
      <c r="S9" s="184" t="s">
        <v>283</v>
      </c>
      <c r="T9" s="184"/>
      <c r="U9" s="184"/>
      <c r="V9" s="184"/>
      <c r="W9" s="174"/>
      <c r="X9" s="166"/>
      <c r="Y9" s="137" t="str">
        <f t="shared" ref="Y9:Y14" si="0">IF(E9="","",MID(E9,1,2)&amp;MID(E9,4,4)&amp;MID(E9,9,1))</f>
        <v>0190039</v>
      </c>
      <c r="Z9" s="137" t="str">
        <f t="shared" ref="Z9:Z14" si="1">H9</f>
        <v>一般社団法人　北海道総合在宅ケア事業団
一般社団法人北海道総合在宅ケア事業団札幌中央訪問看護ステーション</v>
      </c>
      <c r="AA9" s="137" t="str">
        <f t="shared" ref="AA9:AA14" si="2">N9</f>
        <v xml:space="preserve">011-281-1265
</v>
      </c>
      <c r="AB9" s="137" t="str">
        <f t="shared" ref="AB9:AB14" si="3">Q9</f>
        <v>( 訪看10 )第      9 号
( 訪看23 )第    110 号
( 訪看25 )第    143 号
( 訪看27 )第    103 号</v>
      </c>
    </row>
    <row r="10" spans="1:28" ht="68.25" customHeight="1" thickBot="1">
      <c r="A10" s="166"/>
      <c r="B10" s="174"/>
      <c r="C10" s="172" t="s">
        <v>284</v>
      </c>
      <c r="D10" s="174"/>
      <c r="E10" s="175" t="s">
        <v>285</v>
      </c>
      <c r="F10" s="175"/>
      <c r="G10" s="174"/>
      <c r="H10" s="176" t="s">
        <v>286</v>
      </c>
      <c r="I10" s="176"/>
      <c r="J10" s="174"/>
      <c r="K10" s="176" t="s">
        <v>287</v>
      </c>
      <c r="L10" s="176"/>
      <c r="M10" s="174"/>
      <c r="N10" s="183" t="s">
        <v>288</v>
      </c>
      <c r="O10" s="183"/>
      <c r="P10" s="174"/>
      <c r="Q10" s="173" t="s">
        <v>289</v>
      </c>
      <c r="R10" s="174"/>
      <c r="S10" s="184" t="s">
        <v>290</v>
      </c>
      <c r="T10" s="184"/>
      <c r="U10" s="184"/>
      <c r="V10" s="184"/>
      <c r="W10" s="174"/>
      <c r="X10" s="166"/>
      <c r="Y10" s="137" t="str">
        <f t="shared" si="0"/>
        <v>0190054</v>
      </c>
      <c r="Z10" s="137" t="str">
        <f t="shared" si="1"/>
        <v>一般社団法人　北海道総合在宅ケア事業団
一般社団法人北海道総合在宅ケア事業団札幌南訪問看護ステーション</v>
      </c>
      <c r="AA10" s="137" t="str">
        <f t="shared" si="2"/>
        <v>011-817-1211
(011-817-1236)</v>
      </c>
      <c r="AB10" s="137" t="str">
        <f t="shared" si="3"/>
        <v>( 訪看10 )第     40 号
( 訪看23 )第    136 号
( 訪看25 )第     43 号
( 訪看26 )第     45 号
( 訪看27 )第    104 号
( 訪看32 )第     28 号</v>
      </c>
    </row>
    <row r="11" spans="1:28" ht="57" customHeight="1" thickBot="1">
      <c r="A11" s="166"/>
      <c r="B11" s="174"/>
      <c r="C11" s="172" t="s">
        <v>291</v>
      </c>
      <c r="D11" s="174"/>
      <c r="E11" s="175" t="s">
        <v>292</v>
      </c>
      <c r="F11" s="175"/>
      <c r="G11" s="174"/>
      <c r="H11" s="176" t="s">
        <v>293</v>
      </c>
      <c r="I11" s="176"/>
      <c r="J11" s="174"/>
      <c r="K11" s="176" t="s">
        <v>294</v>
      </c>
      <c r="L11" s="176"/>
      <c r="M11" s="174"/>
      <c r="N11" s="183" t="s">
        <v>295</v>
      </c>
      <c r="O11" s="183"/>
      <c r="P11" s="174"/>
      <c r="Q11" s="173" t="s">
        <v>296</v>
      </c>
      <c r="R11" s="174"/>
      <c r="S11" s="184" t="s">
        <v>297</v>
      </c>
      <c r="T11" s="184"/>
      <c r="U11" s="184"/>
      <c r="V11" s="184"/>
      <c r="W11" s="174"/>
      <c r="X11" s="166"/>
      <c r="Y11" s="137" t="str">
        <f t="shared" si="0"/>
        <v>0190070</v>
      </c>
      <c r="Z11" s="137" t="str">
        <f t="shared" si="1"/>
        <v>医療法人　愛全会
訪問看護ステーションちゅうおう</v>
      </c>
      <c r="AA11" s="137" t="str">
        <f t="shared" si="2"/>
        <v>011-632-8222
(011-632-8232)</v>
      </c>
      <c r="AB11" s="137" t="str">
        <f t="shared" si="3"/>
        <v>( 訪看10 )第    196 号
( 訪看23 )第      3 号
( 訪看25 )第     52 号
( 訪看27 )第     70 号
( 訪看28 )第     56 号</v>
      </c>
    </row>
    <row r="12" spans="1:28" ht="14.25" customHeight="1" thickBot="1">
      <c r="A12" s="166"/>
      <c r="B12" s="174"/>
      <c r="C12" s="172" t="s">
        <v>298</v>
      </c>
      <c r="D12" s="174"/>
      <c r="E12" s="175" t="s">
        <v>299</v>
      </c>
      <c r="F12" s="175"/>
      <c r="G12" s="174"/>
      <c r="H12" s="176" t="s">
        <v>300</v>
      </c>
      <c r="I12" s="176"/>
      <c r="J12" s="174"/>
      <c r="K12" s="176" t="s">
        <v>301</v>
      </c>
      <c r="L12" s="176"/>
      <c r="M12" s="174"/>
      <c r="N12" s="183" t="s">
        <v>302</v>
      </c>
      <c r="O12" s="183"/>
      <c r="P12" s="174"/>
      <c r="Q12" s="173" t="s">
        <v>303</v>
      </c>
      <c r="R12" s="174"/>
      <c r="S12" s="184" t="s">
        <v>304</v>
      </c>
      <c r="T12" s="184"/>
      <c r="U12" s="184"/>
      <c r="V12" s="184"/>
      <c r="W12" s="174"/>
      <c r="X12" s="166"/>
      <c r="Y12" s="137" t="str">
        <f t="shared" si="0"/>
        <v>0190112</v>
      </c>
      <c r="Z12" s="137" t="str">
        <f t="shared" si="1"/>
        <v>医療法人社団　恵和会
訪問看護ステーションえん</v>
      </c>
      <c r="AA12" s="137" t="str">
        <f t="shared" si="2"/>
        <v xml:space="preserve">011-611-7751
</v>
      </c>
      <c r="AB12" s="137" t="str">
        <f t="shared" si="3"/>
        <v>( 訪看10 )第    202 号</v>
      </c>
    </row>
    <row r="13" spans="1:28" ht="23.25" customHeight="1" thickBot="1">
      <c r="A13" s="166"/>
      <c r="B13" s="174"/>
      <c r="C13" s="172" t="s">
        <v>305</v>
      </c>
      <c r="D13" s="174"/>
      <c r="E13" s="175" t="s">
        <v>306</v>
      </c>
      <c r="F13" s="175"/>
      <c r="G13" s="174"/>
      <c r="H13" s="176" t="s">
        <v>307</v>
      </c>
      <c r="I13" s="176"/>
      <c r="J13" s="174"/>
      <c r="K13" s="176" t="s">
        <v>308</v>
      </c>
      <c r="L13" s="176"/>
      <c r="M13" s="174"/>
      <c r="N13" s="183" t="s">
        <v>309</v>
      </c>
      <c r="O13" s="183"/>
      <c r="P13" s="174"/>
      <c r="Q13" s="173" t="s">
        <v>310</v>
      </c>
      <c r="R13" s="174"/>
      <c r="S13" s="184" t="s">
        <v>311</v>
      </c>
      <c r="T13" s="184"/>
      <c r="U13" s="184"/>
      <c r="V13" s="184"/>
      <c r="W13" s="174"/>
      <c r="X13" s="166"/>
      <c r="Y13" s="137" t="str">
        <f t="shared" si="0"/>
        <v>0190120</v>
      </c>
      <c r="Z13" s="137" t="str">
        <f t="shared" si="1"/>
        <v>社会医療法人　医仁会
訪問看護ステーションなかむら</v>
      </c>
      <c r="AA13" s="137" t="str">
        <f t="shared" si="2"/>
        <v xml:space="preserve">011-231-8555
</v>
      </c>
      <c r="AB13" s="137" t="str">
        <f t="shared" si="3"/>
        <v>( 訪看23 )第    108 号
( 訪看25 )第    120 号</v>
      </c>
    </row>
    <row r="14" spans="1:28" ht="45.75" customHeight="1" thickBot="1">
      <c r="A14" s="166"/>
      <c r="B14" s="174"/>
      <c r="C14" s="172" t="s">
        <v>312</v>
      </c>
      <c r="D14" s="174"/>
      <c r="E14" s="175" t="s">
        <v>313</v>
      </c>
      <c r="F14" s="175"/>
      <c r="G14" s="174"/>
      <c r="H14" s="176" t="s">
        <v>314</v>
      </c>
      <c r="I14" s="176"/>
      <c r="J14" s="174"/>
      <c r="K14" s="176" t="s">
        <v>315</v>
      </c>
      <c r="L14" s="176"/>
      <c r="M14" s="174"/>
      <c r="N14" s="183" t="s">
        <v>316</v>
      </c>
      <c r="O14" s="183"/>
      <c r="P14" s="174"/>
      <c r="Q14" s="173" t="s">
        <v>317</v>
      </c>
      <c r="R14" s="174"/>
      <c r="S14" s="184" t="s">
        <v>318</v>
      </c>
      <c r="T14" s="184"/>
      <c r="U14" s="184"/>
      <c r="V14" s="184"/>
      <c r="W14" s="174"/>
      <c r="X14" s="166"/>
      <c r="Y14" s="137" t="str">
        <f t="shared" si="0"/>
        <v>0190153</v>
      </c>
      <c r="Z14" s="137" t="str">
        <f t="shared" si="1"/>
        <v>社会医療法人社団　カレスサッポロ
カレス訪問看護ステーション</v>
      </c>
      <c r="AA14" s="137" t="str">
        <f t="shared" si="2"/>
        <v>011-251-2320
(011-251-0889)</v>
      </c>
      <c r="AB14" s="137" t="str">
        <f t="shared" si="3"/>
        <v>( 訪看10 )第     39 号
( 訪看23 )第    154 号
( 訪看25 )第    180 号
( 訪看31 )第     11 号</v>
      </c>
    </row>
    <row r="15" spans="1:28" ht="79.5" customHeight="1" thickBot="1">
      <c r="A15" s="166"/>
      <c r="B15" s="174"/>
      <c r="C15" s="172" t="s">
        <v>319</v>
      </c>
      <c r="D15" s="174"/>
      <c r="E15" s="175" t="s">
        <v>320</v>
      </c>
      <c r="F15" s="175"/>
      <c r="G15" s="174"/>
      <c r="H15" s="176" t="s">
        <v>321</v>
      </c>
      <c r="I15" s="176"/>
      <c r="J15" s="174"/>
      <c r="K15" s="176" t="s">
        <v>322</v>
      </c>
      <c r="L15" s="176"/>
      <c r="M15" s="174"/>
      <c r="N15" s="183" t="s">
        <v>323</v>
      </c>
      <c r="O15" s="183"/>
      <c r="P15" s="174"/>
      <c r="Q15" s="173" t="s">
        <v>324</v>
      </c>
      <c r="R15" s="174"/>
      <c r="S15" s="184" t="s">
        <v>325</v>
      </c>
      <c r="T15" s="184"/>
      <c r="U15" s="184"/>
      <c r="V15" s="184"/>
      <c r="W15" s="174"/>
      <c r="X15" s="166"/>
      <c r="Y15" s="137" t="str">
        <f t="shared" ref="Y15:Y78" si="4">IF(E15="","",MID(E15,1,2)&amp;MID(E15,4,4)&amp;MID(E15,9,1))</f>
        <v>0190179</v>
      </c>
      <c r="Z15" s="137" t="str">
        <f t="shared" ref="Z15:Z78" si="5">H15</f>
        <v>有限会社　ベネレイト
訪問看護ステーション　春</v>
      </c>
      <c r="AA15" s="137" t="str">
        <f t="shared" ref="AA15:AA78" si="6">N15</f>
        <v>011-522-3131
(011-301-3866)</v>
      </c>
      <c r="AB15" s="137" t="str">
        <f t="shared" ref="AB15:AB78" si="7">Q15</f>
        <v>( 訪看10 )第    118 号
( 訪看23 )第    159 号
( 訪看25 )第    250 号
( 訪看26 )第     17 号
( 訪看27 )第     20 号
( 訪看28 )第     18 号
( 訪看31 )第     17 号</v>
      </c>
    </row>
    <row r="16" spans="1:28" ht="57" customHeight="1" thickBot="1">
      <c r="A16" s="166"/>
      <c r="B16" s="174"/>
      <c r="C16" s="172" t="s">
        <v>326</v>
      </c>
      <c r="D16" s="174"/>
      <c r="E16" s="175" t="s">
        <v>327</v>
      </c>
      <c r="F16" s="175"/>
      <c r="G16" s="174"/>
      <c r="H16" s="176" t="s">
        <v>328</v>
      </c>
      <c r="I16" s="176"/>
      <c r="J16" s="174"/>
      <c r="K16" s="176" t="s">
        <v>329</v>
      </c>
      <c r="L16" s="176"/>
      <c r="M16" s="174"/>
      <c r="N16" s="183" t="s">
        <v>330</v>
      </c>
      <c r="O16" s="183"/>
      <c r="P16" s="174"/>
      <c r="Q16" s="173" t="s">
        <v>331</v>
      </c>
      <c r="R16" s="174"/>
      <c r="S16" s="184" t="s">
        <v>332</v>
      </c>
      <c r="T16" s="184"/>
      <c r="U16" s="184"/>
      <c r="V16" s="184"/>
      <c r="W16" s="174"/>
      <c r="X16" s="166"/>
      <c r="Y16" s="137" t="str">
        <f t="shared" si="4"/>
        <v>0190211</v>
      </c>
      <c r="Z16" s="137" t="str">
        <f t="shared" si="5"/>
        <v>医療法人財団　老蘇会
静明館訪問看護ステーションののはな</v>
      </c>
      <c r="AA16" s="137" t="str">
        <f t="shared" si="6"/>
        <v>011-688-5772
(011-688-5876)</v>
      </c>
      <c r="AB16" s="137" t="str">
        <f t="shared" si="7"/>
        <v>( 訪看23 )第    205 号
( 訪看25 )第    296 号
( 訪看26 )第     28 号
( 訪看29 )第     24 号
( 訪看32 )第     15 号</v>
      </c>
    </row>
    <row r="17" spans="1:28" ht="14.25" thickBot="1">
      <c r="A17" s="166"/>
      <c r="B17" s="174"/>
      <c r="C17" s="166"/>
      <c r="D17" s="174"/>
      <c r="E17" s="166"/>
      <c r="F17" s="166"/>
      <c r="G17" s="174"/>
      <c r="H17" s="166"/>
      <c r="I17" s="166"/>
      <c r="J17" s="174"/>
      <c r="K17" s="166"/>
      <c r="L17" s="166"/>
      <c r="M17" s="174"/>
      <c r="N17" s="166"/>
      <c r="O17" s="166"/>
      <c r="P17" s="174"/>
      <c r="Q17" s="166"/>
      <c r="R17" s="174"/>
      <c r="S17" s="166"/>
      <c r="T17" s="166"/>
      <c r="U17" s="166"/>
      <c r="V17" s="166"/>
      <c r="W17" s="174"/>
      <c r="X17" s="166"/>
      <c r="Y17" s="137" t="str">
        <f t="shared" si="4"/>
        <v/>
      </c>
      <c r="Z17" s="137">
        <f t="shared" si="5"/>
        <v>0</v>
      </c>
      <c r="AA17" s="137">
        <f t="shared" si="6"/>
        <v>0</v>
      </c>
      <c r="AB17" s="137">
        <f t="shared" si="7"/>
        <v>0</v>
      </c>
    </row>
    <row r="18" spans="1:28">
      <c r="A18" s="166"/>
      <c r="B18" s="185"/>
      <c r="C18" s="185"/>
      <c r="D18" s="185"/>
      <c r="E18" s="185"/>
      <c r="F18" s="185"/>
      <c r="G18" s="185"/>
      <c r="H18" s="185"/>
      <c r="I18" s="185"/>
      <c r="J18" s="185"/>
      <c r="K18" s="185"/>
      <c r="L18" s="185"/>
      <c r="M18" s="185"/>
      <c r="N18" s="185"/>
      <c r="O18" s="185"/>
      <c r="P18" s="185"/>
      <c r="Q18" s="185"/>
      <c r="R18" s="185"/>
      <c r="S18" s="185"/>
      <c r="T18" s="185"/>
      <c r="U18" s="185"/>
      <c r="V18" s="185"/>
      <c r="W18" s="166"/>
      <c r="X18" s="166"/>
      <c r="Y18" s="137" t="str">
        <f t="shared" si="4"/>
        <v/>
      </c>
      <c r="Z18" s="137">
        <f t="shared" si="5"/>
        <v>0</v>
      </c>
      <c r="AA18" s="137">
        <f t="shared" si="6"/>
        <v>0</v>
      </c>
      <c r="AB18" s="137">
        <f t="shared" si="7"/>
        <v>0</v>
      </c>
    </row>
    <row r="19" spans="1:28">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37" t="str">
        <f t="shared" si="4"/>
        <v/>
      </c>
      <c r="Z19" s="137">
        <f t="shared" si="5"/>
        <v>0</v>
      </c>
      <c r="AA19" s="137">
        <f t="shared" si="6"/>
        <v>0</v>
      </c>
      <c r="AB19" s="137">
        <f t="shared" si="7"/>
        <v>0</v>
      </c>
    </row>
    <row r="20" spans="1:28">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37" t="str">
        <f t="shared" si="4"/>
        <v/>
      </c>
      <c r="Z20" s="137">
        <f t="shared" si="5"/>
        <v>0</v>
      </c>
      <c r="AA20" s="137">
        <f t="shared" si="6"/>
        <v>0</v>
      </c>
      <c r="AB20" s="137">
        <f t="shared" si="7"/>
        <v>0</v>
      </c>
    </row>
    <row r="21" spans="1:28" ht="13.5" customHeight="1">
      <c r="A21" s="166"/>
      <c r="B21" s="166"/>
      <c r="C21" s="166"/>
      <c r="D21" s="166"/>
      <c r="E21" s="166"/>
      <c r="F21" s="166"/>
      <c r="G21" s="166"/>
      <c r="H21" s="166"/>
      <c r="I21" s="178" t="s">
        <v>262</v>
      </c>
      <c r="J21" s="178"/>
      <c r="K21" s="178"/>
      <c r="L21" s="166"/>
      <c r="M21" s="166"/>
      <c r="N21" s="166"/>
      <c r="O21" s="166"/>
      <c r="P21" s="166"/>
      <c r="Q21" s="166"/>
      <c r="R21" s="166"/>
      <c r="S21" s="166"/>
      <c r="T21" s="166"/>
      <c r="U21" s="166"/>
      <c r="V21" s="166"/>
      <c r="W21" s="166"/>
      <c r="X21" s="166"/>
      <c r="Y21" s="137" t="str">
        <f t="shared" si="4"/>
        <v/>
      </c>
      <c r="Z21" s="137">
        <f t="shared" si="5"/>
        <v>0</v>
      </c>
      <c r="AA21" s="137">
        <f t="shared" si="6"/>
        <v>0</v>
      </c>
      <c r="AB21" s="137">
        <f t="shared" si="7"/>
        <v>0</v>
      </c>
    </row>
    <row r="22" spans="1:28" ht="13.5" customHeight="1">
      <c r="A22" s="166"/>
      <c r="B22" s="179"/>
      <c r="C22" s="179"/>
      <c r="D22" s="179"/>
      <c r="E22" s="179"/>
      <c r="F22" s="166"/>
      <c r="G22" s="166"/>
      <c r="H22" s="166"/>
      <c r="I22" s="178"/>
      <c r="J22" s="178"/>
      <c r="K22" s="178"/>
      <c r="L22" s="166"/>
      <c r="M22" s="166"/>
      <c r="N22" s="166"/>
      <c r="O22" s="166"/>
      <c r="P22" s="166"/>
      <c r="Q22" s="166"/>
      <c r="R22" s="166"/>
      <c r="S22" s="166"/>
      <c r="T22" s="166"/>
      <c r="U22" s="166"/>
      <c r="V22" s="166"/>
      <c r="W22" s="166"/>
      <c r="X22" s="166"/>
      <c r="Y22" s="137" t="str">
        <f t="shared" si="4"/>
        <v/>
      </c>
      <c r="Z22" s="137">
        <f t="shared" si="5"/>
        <v>0</v>
      </c>
      <c r="AA22" s="137">
        <f t="shared" si="6"/>
        <v>0</v>
      </c>
      <c r="AB22" s="137">
        <f t="shared" si="7"/>
        <v>0</v>
      </c>
    </row>
    <row r="23" spans="1:28" ht="13.5" customHeight="1">
      <c r="A23" s="166"/>
      <c r="B23" s="166"/>
      <c r="C23" s="180" t="s">
        <v>4695</v>
      </c>
      <c r="D23" s="180"/>
      <c r="E23" s="180"/>
      <c r="F23" s="180"/>
      <c r="G23" s="180"/>
      <c r="H23" s="180"/>
      <c r="I23" s="180"/>
      <c r="J23" s="180"/>
      <c r="K23" s="180"/>
      <c r="L23" s="166"/>
      <c r="M23" s="166"/>
      <c r="N23" s="166"/>
      <c r="O23" s="181" t="s">
        <v>4696</v>
      </c>
      <c r="P23" s="181"/>
      <c r="Q23" s="181"/>
      <c r="R23" s="181"/>
      <c r="S23" s="181"/>
      <c r="T23" s="168" t="s">
        <v>278</v>
      </c>
      <c r="U23" s="167" t="s">
        <v>264</v>
      </c>
      <c r="V23" s="166"/>
      <c r="W23" s="166"/>
      <c r="X23" s="166"/>
      <c r="Y23" s="137" t="str">
        <f t="shared" si="4"/>
        <v/>
      </c>
      <c r="Z23" s="137">
        <f t="shared" si="5"/>
        <v>0</v>
      </c>
      <c r="AA23" s="137">
        <f t="shared" si="6"/>
        <v>0</v>
      </c>
      <c r="AB23" s="137">
        <f t="shared" si="7"/>
        <v>0</v>
      </c>
    </row>
    <row r="24" spans="1:28" ht="14.25" thickBot="1">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37" t="str">
        <f t="shared" si="4"/>
        <v/>
      </c>
      <c r="Z24" s="137">
        <f t="shared" si="5"/>
        <v>0</v>
      </c>
      <c r="AA24" s="137">
        <f t="shared" si="6"/>
        <v>0</v>
      </c>
      <c r="AB24" s="137">
        <f t="shared" si="7"/>
        <v>0</v>
      </c>
    </row>
    <row r="25" spans="1:28">
      <c r="A25" s="166"/>
      <c r="B25" s="182"/>
      <c r="C25" s="182"/>
      <c r="D25" s="182"/>
      <c r="E25" s="182"/>
      <c r="F25" s="182"/>
      <c r="G25" s="182"/>
      <c r="H25" s="182"/>
      <c r="I25" s="182"/>
      <c r="J25" s="182"/>
      <c r="K25" s="182"/>
      <c r="L25" s="182"/>
      <c r="M25" s="182"/>
      <c r="N25" s="182"/>
      <c r="O25" s="182"/>
      <c r="P25" s="182"/>
      <c r="Q25" s="182"/>
      <c r="R25" s="182"/>
      <c r="S25" s="182"/>
      <c r="T25" s="182"/>
      <c r="U25" s="182"/>
      <c r="V25" s="182"/>
      <c r="W25" s="182"/>
      <c r="X25" s="166"/>
      <c r="Y25" s="137" t="str">
        <f t="shared" si="4"/>
        <v/>
      </c>
      <c r="Z25" s="137">
        <f t="shared" si="5"/>
        <v>0</v>
      </c>
      <c r="AA25" s="137">
        <f t="shared" si="6"/>
        <v>0</v>
      </c>
      <c r="AB25" s="137">
        <f t="shared" si="7"/>
        <v>0</v>
      </c>
    </row>
    <row r="26" spans="1:28" ht="14.25" customHeight="1" thickBot="1">
      <c r="A26" s="166"/>
      <c r="B26" s="169"/>
      <c r="C26" s="170" t="s">
        <v>265</v>
      </c>
      <c r="D26" s="169"/>
      <c r="E26" s="177" t="s">
        <v>266</v>
      </c>
      <c r="F26" s="177"/>
      <c r="G26" s="169"/>
      <c r="H26" s="177" t="s">
        <v>267</v>
      </c>
      <c r="I26" s="177"/>
      <c r="J26" s="169"/>
      <c r="K26" s="177" t="s">
        <v>268</v>
      </c>
      <c r="L26" s="177"/>
      <c r="M26" s="169"/>
      <c r="N26" s="177" t="s">
        <v>269</v>
      </c>
      <c r="O26" s="177"/>
      <c r="P26" s="169"/>
      <c r="Q26" s="171" t="s">
        <v>270</v>
      </c>
      <c r="R26" s="169"/>
      <c r="S26" s="177" t="s">
        <v>271</v>
      </c>
      <c r="T26" s="177"/>
      <c r="U26" s="177"/>
      <c r="V26" s="177"/>
      <c r="W26" s="169"/>
      <c r="X26" s="166"/>
      <c r="Y26" s="137" t="str">
        <f t="shared" si="4"/>
        <v>ｽﾃｼｮﾝｺﾄ</v>
      </c>
      <c r="Z26" s="137" t="str">
        <f t="shared" si="5"/>
        <v>事業者名/事業所名</v>
      </c>
      <c r="AA26" s="137" t="str">
        <f t="shared" si="6"/>
        <v>電話(FAX)番号</v>
      </c>
      <c r="AB26" s="137" t="str">
        <f t="shared" si="7"/>
        <v>受理番号</v>
      </c>
    </row>
    <row r="27" spans="1:28" ht="34.5" customHeight="1" thickBot="1">
      <c r="A27" s="166"/>
      <c r="B27" s="174"/>
      <c r="C27" s="172" t="s">
        <v>333</v>
      </c>
      <c r="D27" s="174"/>
      <c r="E27" s="175" t="s">
        <v>334</v>
      </c>
      <c r="F27" s="175"/>
      <c r="G27" s="174"/>
      <c r="H27" s="176" t="s">
        <v>335</v>
      </c>
      <c r="I27" s="176"/>
      <c r="J27" s="174"/>
      <c r="K27" s="176" t="s">
        <v>336</v>
      </c>
      <c r="L27" s="176"/>
      <c r="M27" s="174"/>
      <c r="N27" s="183" t="s">
        <v>337</v>
      </c>
      <c r="O27" s="183"/>
      <c r="P27" s="174"/>
      <c r="Q27" s="173" t="s">
        <v>338</v>
      </c>
      <c r="R27" s="174"/>
      <c r="S27" s="184" t="s">
        <v>339</v>
      </c>
      <c r="T27" s="184"/>
      <c r="U27" s="184"/>
      <c r="V27" s="184"/>
      <c r="W27" s="174"/>
      <c r="X27" s="166"/>
      <c r="Y27" s="137" t="str">
        <f t="shared" si="4"/>
        <v>0190237</v>
      </c>
      <c r="Z27" s="137" t="str">
        <f t="shared" si="5"/>
        <v>有限会社　時館
ナースステーション　あいある</v>
      </c>
      <c r="AA27" s="137" t="str">
        <f t="shared" si="6"/>
        <v>011-530-6300
(011-530-6301)</v>
      </c>
      <c r="AB27" s="137" t="str">
        <f t="shared" si="7"/>
        <v>( 訪看10 )第    401 号
( 訪看23 )第    506 号
( 訪看25 )第    572 号</v>
      </c>
    </row>
    <row r="28" spans="1:28" ht="14.25" customHeight="1" thickBot="1">
      <c r="A28" s="166"/>
      <c r="B28" s="174"/>
      <c r="C28" s="172" t="s">
        <v>340</v>
      </c>
      <c r="D28" s="174"/>
      <c r="E28" s="175" t="s">
        <v>341</v>
      </c>
      <c r="F28" s="175"/>
      <c r="G28" s="174"/>
      <c r="H28" s="176" t="s">
        <v>342</v>
      </c>
      <c r="I28" s="176"/>
      <c r="J28" s="174"/>
      <c r="K28" s="176" t="s">
        <v>343</v>
      </c>
      <c r="L28" s="176"/>
      <c r="M28" s="174"/>
      <c r="N28" s="183" t="s">
        <v>344</v>
      </c>
      <c r="O28" s="183"/>
      <c r="P28" s="174"/>
      <c r="Q28" s="173" t="s">
        <v>345</v>
      </c>
      <c r="R28" s="174"/>
      <c r="S28" s="184" t="s">
        <v>346</v>
      </c>
      <c r="T28" s="184"/>
      <c r="U28" s="184"/>
      <c r="V28" s="184"/>
      <c r="W28" s="174"/>
      <c r="X28" s="166"/>
      <c r="Y28" s="137" t="str">
        <f t="shared" si="4"/>
        <v>0190245</v>
      </c>
      <c r="Z28" s="137" t="str">
        <f t="shared" si="5"/>
        <v>株式会社　Ｎ・フィールド
訪問看護ステーション　デューン札幌</v>
      </c>
      <c r="AA28" s="137" t="str">
        <f t="shared" si="6"/>
        <v>011-598-9061
(011-598-9062)</v>
      </c>
      <c r="AB28" s="137" t="str">
        <f t="shared" si="7"/>
        <v>( 訪看10 )第    112 号</v>
      </c>
    </row>
    <row r="29" spans="1:28" ht="14.25" customHeight="1" thickBot="1">
      <c r="A29" s="166"/>
      <c r="B29" s="174"/>
      <c r="C29" s="172" t="s">
        <v>347</v>
      </c>
      <c r="D29" s="174"/>
      <c r="E29" s="175" t="s">
        <v>348</v>
      </c>
      <c r="F29" s="175"/>
      <c r="G29" s="174"/>
      <c r="H29" s="176" t="s">
        <v>349</v>
      </c>
      <c r="I29" s="176"/>
      <c r="J29" s="174"/>
      <c r="K29" s="176" t="s">
        <v>350</v>
      </c>
      <c r="L29" s="176"/>
      <c r="M29" s="174"/>
      <c r="N29" s="183" t="s">
        <v>351</v>
      </c>
      <c r="O29" s="183"/>
      <c r="P29" s="174"/>
      <c r="Q29" s="173" t="s">
        <v>352</v>
      </c>
      <c r="R29" s="174"/>
      <c r="S29" s="184" t="s">
        <v>353</v>
      </c>
      <c r="T29" s="184"/>
      <c r="U29" s="184"/>
      <c r="V29" s="184"/>
      <c r="W29" s="174"/>
      <c r="X29" s="166"/>
      <c r="Y29" s="137" t="str">
        <f t="shared" si="4"/>
        <v>0190252</v>
      </c>
      <c r="Z29" s="137" t="str">
        <f t="shared" si="5"/>
        <v>株式会社　博友会
株式会社　博友会　南札幌訪問看護ステーション</v>
      </c>
      <c r="AA29" s="137" t="str">
        <f t="shared" si="6"/>
        <v>011-522-9721
(011-522-9721)</v>
      </c>
      <c r="AB29" s="137" t="str">
        <f t="shared" si="7"/>
        <v>( 訪看10 )第    474 号</v>
      </c>
    </row>
    <row r="30" spans="1:28" ht="23.25" customHeight="1" thickBot="1">
      <c r="A30" s="166"/>
      <c r="B30" s="174"/>
      <c r="C30" s="172" t="s">
        <v>354</v>
      </c>
      <c r="D30" s="174"/>
      <c r="E30" s="175" t="s">
        <v>355</v>
      </c>
      <c r="F30" s="175"/>
      <c r="G30" s="174"/>
      <c r="H30" s="176" t="s">
        <v>356</v>
      </c>
      <c r="I30" s="176"/>
      <c r="J30" s="174"/>
      <c r="K30" s="176" t="s">
        <v>357</v>
      </c>
      <c r="L30" s="176"/>
      <c r="M30" s="174"/>
      <c r="N30" s="183" t="s">
        <v>358</v>
      </c>
      <c r="O30" s="183"/>
      <c r="P30" s="174"/>
      <c r="Q30" s="173" t="s">
        <v>359</v>
      </c>
      <c r="R30" s="174"/>
      <c r="S30" s="184" t="s">
        <v>360</v>
      </c>
      <c r="T30" s="184"/>
      <c r="U30" s="184"/>
      <c r="V30" s="184"/>
      <c r="W30" s="174"/>
      <c r="X30" s="166"/>
      <c r="Y30" s="137" t="str">
        <f t="shared" si="4"/>
        <v>0190278</v>
      </c>
      <c r="Z30" s="137" t="str">
        <f t="shared" si="5"/>
        <v>有限会社グローリーワーク
訪問看護ステーションぐろーりー</v>
      </c>
      <c r="AA30" s="137" t="str">
        <f t="shared" si="6"/>
        <v>011-207-1551
(011-209-3718)</v>
      </c>
      <c r="AB30" s="137" t="str">
        <f t="shared" si="7"/>
        <v>( 訪看23 )第    313 号
( 訪看25 )第    351 号</v>
      </c>
    </row>
    <row r="31" spans="1:28" ht="23.25" customHeight="1" thickBot="1">
      <c r="A31" s="166"/>
      <c r="B31" s="174"/>
      <c r="C31" s="172" t="s">
        <v>361</v>
      </c>
      <c r="D31" s="174"/>
      <c r="E31" s="175" t="s">
        <v>362</v>
      </c>
      <c r="F31" s="175"/>
      <c r="G31" s="174"/>
      <c r="H31" s="176" t="s">
        <v>363</v>
      </c>
      <c r="I31" s="176"/>
      <c r="J31" s="174"/>
      <c r="K31" s="176" t="s">
        <v>364</v>
      </c>
      <c r="L31" s="176"/>
      <c r="M31" s="174"/>
      <c r="N31" s="183" t="s">
        <v>365</v>
      </c>
      <c r="O31" s="183"/>
      <c r="P31" s="174"/>
      <c r="Q31" s="173" t="s">
        <v>366</v>
      </c>
      <c r="R31" s="174"/>
      <c r="S31" s="184" t="s">
        <v>367</v>
      </c>
      <c r="T31" s="184"/>
      <c r="U31" s="184"/>
      <c r="V31" s="184"/>
      <c r="W31" s="174"/>
      <c r="X31" s="166"/>
      <c r="Y31" s="137" t="str">
        <f t="shared" si="4"/>
        <v>0190294</v>
      </c>
      <c r="Z31" s="137" t="str">
        <f t="shared" si="5"/>
        <v>株式会社　リビングプラットフォーム
ライブラリ札幌訪問看護ステーション</v>
      </c>
      <c r="AA31" s="137" t="str">
        <f t="shared" si="6"/>
        <v>011-616-6678
(011-616-6679)</v>
      </c>
      <c r="AB31" s="137" t="str">
        <f t="shared" si="7"/>
        <v>( 訪看23 )第    510 号
( 訪看25 )第    389 号</v>
      </c>
    </row>
    <row r="32" spans="1:28" ht="57" customHeight="1" thickBot="1">
      <c r="A32" s="166"/>
      <c r="B32" s="174"/>
      <c r="C32" s="172" t="s">
        <v>368</v>
      </c>
      <c r="D32" s="174"/>
      <c r="E32" s="175" t="s">
        <v>369</v>
      </c>
      <c r="F32" s="175"/>
      <c r="G32" s="174"/>
      <c r="H32" s="176" t="s">
        <v>370</v>
      </c>
      <c r="I32" s="176"/>
      <c r="J32" s="174"/>
      <c r="K32" s="176" t="s">
        <v>371</v>
      </c>
      <c r="L32" s="176"/>
      <c r="M32" s="174"/>
      <c r="N32" s="183" t="s">
        <v>372</v>
      </c>
      <c r="O32" s="183"/>
      <c r="P32" s="174"/>
      <c r="Q32" s="173" t="s">
        <v>373</v>
      </c>
      <c r="R32" s="174"/>
      <c r="S32" s="184" t="s">
        <v>374</v>
      </c>
      <c r="T32" s="184"/>
      <c r="U32" s="184"/>
      <c r="V32" s="184"/>
      <c r="W32" s="174"/>
      <c r="X32" s="166"/>
      <c r="Y32" s="137" t="str">
        <f t="shared" si="4"/>
        <v>0190310</v>
      </c>
      <c r="Z32" s="137" t="str">
        <f t="shared" si="5"/>
        <v>株式会社　Ｎーメディカルプラン
Ｎーメディカル訪問看護ステーション</v>
      </c>
      <c r="AA32" s="137" t="str">
        <f t="shared" si="6"/>
        <v>011-624-6351
(011-624-6365)</v>
      </c>
      <c r="AB32" s="137" t="str">
        <f t="shared" si="7"/>
        <v>( 訪看10 )第    215 号
( 訪看23 )第    279 号
( 訪看25 )第    377 号
( 訪看27 )第     42 号
( 訪看28 )第     33 号</v>
      </c>
    </row>
    <row r="33" spans="1:28" ht="34.5" customHeight="1" thickBot="1">
      <c r="A33" s="166"/>
      <c r="B33" s="174"/>
      <c r="C33" s="172" t="s">
        <v>375</v>
      </c>
      <c r="D33" s="174"/>
      <c r="E33" s="175" t="s">
        <v>376</v>
      </c>
      <c r="F33" s="175"/>
      <c r="G33" s="174"/>
      <c r="H33" s="176" t="s">
        <v>377</v>
      </c>
      <c r="I33" s="176"/>
      <c r="J33" s="174"/>
      <c r="K33" s="176" t="s">
        <v>378</v>
      </c>
      <c r="L33" s="176"/>
      <c r="M33" s="174"/>
      <c r="N33" s="183" t="s">
        <v>379</v>
      </c>
      <c r="O33" s="183"/>
      <c r="P33" s="174"/>
      <c r="Q33" s="173" t="s">
        <v>380</v>
      </c>
      <c r="R33" s="174"/>
      <c r="S33" s="184" t="s">
        <v>381</v>
      </c>
      <c r="T33" s="184"/>
      <c r="U33" s="184"/>
      <c r="V33" s="184"/>
      <c r="W33" s="174"/>
      <c r="X33" s="166"/>
      <c r="Y33" s="137" t="str">
        <f t="shared" si="4"/>
        <v>0190336</v>
      </c>
      <c r="Z33" s="137" t="str">
        <f t="shared" si="5"/>
        <v>有限会社　ウィル
みかん訪問看護ステーション</v>
      </c>
      <c r="AA33" s="137" t="str">
        <f t="shared" si="6"/>
        <v>011-561-7680
(011-552-1730)</v>
      </c>
      <c r="AB33" s="137" t="str">
        <f t="shared" si="7"/>
        <v>( 訪看10 )第    208 号
( 訪看23 )第    350 号
( 訪看25 )第    448 号</v>
      </c>
    </row>
    <row r="34" spans="1:28" ht="23.25" customHeight="1" thickBot="1">
      <c r="A34" s="166"/>
      <c r="B34" s="174"/>
      <c r="C34" s="172" t="s">
        <v>382</v>
      </c>
      <c r="D34" s="174"/>
      <c r="E34" s="175" t="s">
        <v>383</v>
      </c>
      <c r="F34" s="175"/>
      <c r="G34" s="174"/>
      <c r="H34" s="176" t="s">
        <v>384</v>
      </c>
      <c r="I34" s="176"/>
      <c r="J34" s="174"/>
      <c r="K34" s="176" t="s">
        <v>385</v>
      </c>
      <c r="L34" s="176"/>
      <c r="M34" s="174"/>
      <c r="N34" s="183" t="s">
        <v>386</v>
      </c>
      <c r="O34" s="183"/>
      <c r="P34" s="174"/>
      <c r="Q34" s="173" t="s">
        <v>387</v>
      </c>
      <c r="R34" s="174"/>
      <c r="S34" s="184" t="s">
        <v>388</v>
      </c>
      <c r="T34" s="184"/>
      <c r="U34" s="184"/>
      <c r="V34" s="184"/>
      <c r="W34" s="174"/>
      <c r="X34" s="166"/>
      <c r="Y34" s="137" t="str">
        <f t="shared" si="4"/>
        <v>0190344</v>
      </c>
      <c r="Z34" s="137" t="str">
        <f t="shared" si="5"/>
        <v>株式会社ミクロコスモ
訪問看護ステーションＢｅ・スマイル</v>
      </c>
      <c r="AA34" s="137" t="str">
        <f t="shared" si="6"/>
        <v>011-520-7377
(011-520-7355)</v>
      </c>
      <c r="AB34" s="137" t="str">
        <f t="shared" si="7"/>
        <v>( 訪看23 )第    337 号
( 訪看25 )第    435 号</v>
      </c>
    </row>
    <row r="35" spans="1:28" ht="34.5" customHeight="1" thickBot="1">
      <c r="A35" s="166"/>
      <c r="B35" s="174"/>
      <c r="C35" s="172" t="s">
        <v>389</v>
      </c>
      <c r="D35" s="174"/>
      <c r="E35" s="175" t="s">
        <v>390</v>
      </c>
      <c r="F35" s="175"/>
      <c r="G35" s="174"/>
      <c r="H35" s="176" t="s">
        <v>391</v>
      </c>
      <c r="I35" s="176"/>
      <c r="J35" s="174"/>
      <c r="K35" s="176" t="s">
        <v>392</v>
      </c>
      <c r="L35" s="176"/>
      <c r="M35" s="174"/>
      <c r="N35" s="183" t="s">
        <v>393</v>
      </c>
      <c r="O35" s="183"/>
      <c r="P35" s="174"/>
      <c r="Q35" s="173" t="s">
        <v>394</v>
      </c>
      <c r="R35" s="174"/>
      <c r="S35" s="184" t="s">
        <v>395</v>
      </c>
      <c r="T35" s="184"/>
      <c r="U35" s="184"/>
      <c r="V35" s="184"/>
      <c r="W35" s="174"/>
      <c r="X35" s="166"/>
      <c r="Y35" s="137" t="str">
        <f t="shared" si="4"/>
        <v>0190351</v>
      </c>
      <c r="Z35" s="137" t="str">
        <f t="shared" si="5"/>
        <v>株式会社モルス
訪問看護ステーション　モルス</v>
      </c>
      <c r="AA35" s="137" t="str">
        <f t="shared" si="6"/>
        <v>011-738-9905
(011-738-2082)</v>
      </c>
      <c r="AB35" s="137" t="str">
        <f t="shared" si="7"/>
        <v>( 訪看10 )第    506 号
( 訪看23 )第    331 号
( 訪看25 )第    430 号</v>
      </c>
    </row>
    <row r="36" spans="1:28" ht="23.25" customHeight="1" thickBot="1">
      <c r="A36" s="166"/>
      <c r="B36" s="174"/>
      <c r="C36" s="172" t="s">
        <v>396</v>
      </c>
      <c r="D36" s="174"/>
      <c r="E36" s="175" t="s">
        <v>397</v>
      </c>
      <c r="F36" s="175"/>
      <c r="G36" s="174"/>
      <c r="H36" s="176" t="s">
        <v>398</v>
      </c>
      <c r="I36" s="176"/>
      <c r="J36" s="174"/>
      <c r="K36" s="176" t="s">
        <v>399</v>
      </c>
      <c r="L36" s="176"/>
      <c r="M36" s="174"/>
      <c r="N36" s="183" t="s">
        <v>400</v>
      </c>
      <c r="O36" s="183"/>
      <c r="P36" s="174"/>
      <c r="Q36" s="173" t="s">
        <v>401</v>
      </c>
      <c r="R36" s="174"/>
      <c r="S36" s="184" t="s">
        <v>402</v>
      </c>
      <c r="T36" s="184"/>
      <c r="U36" s="184"/>
      <c r="V36" s="184"/>
      <c r="W36" s="174"/>
      <c r="X36" s="166"/>
      <c r="Y36" s="137" t="str">
        <f t="shared" si="4"/>
        <v>0190385</v>
      </c>
      <c r="Z36" s="137" t="str">
        <f t="shared" si="5"/>
        <v>ホクビシティホーム株式会社
こすもす訪問看護ステーション</v>
      </c>
      <c r="AA36" s="137" t="str">
        <f t="shared" si="6"/>
        <v>011-522-8123
(011-522-8133)</v>
      </c>
      <c r="AB36" s="137" t="str">
        <f t="shared" si="7"/>
        <v>( 訪看23 )第    438 号
( 訪看25 )第    533 号</v>
      </c>
    </row>
    <row r="37" spans="1:28" ht="14.25" thickBot="1">
      <c r="A37" s="166"/>
      <c r="B37" s="174"/>
      <c r="C37" s="166"/>
      <c r="D37" s="174"/>
      <c r="E37" s="166"/>
      <c r="F37" s="166"/>
      <c r="G37" s="174"/>
      <c r="H37" s="166"/>
      <c r="I37" s="166"/>
      <c r="J37" s="174"/>
      <c r="K37" s="166"/>
      <c r="L37" s="166"/>
      <c r="M37" s="174"/>
      <c r="N37" s="166"/>
      <c r="O37" s="166"/>
      <c r="P37" s="174"/>
      <c r="Q37" s="166"/>
      <c r="R37" s="174"/>
      <c r="S37" s="166"/>
      <c r="T37" s="166"/>
      <c r="U37" s="166"/>
      <c r="V37" s="166"/>
      <c r="W37" s="174"/>
      <c r="X37" s="166"/>
      <c r="Y37" s="137" t="str">
        <f t="shared" si="4"/>
        <v/>
      </c>
      <c r="Z37" s="137">
        <f t="shared" si="5"/>
        <v>0</v>
      </c>
      <c r="AA37" s="137">
        <f t="shared" si="6"/>
        <v>0</v>
      </c>
      <c r="AB37" s="137">
        <f t="shared" si="7"/>
        <v>0</v>
      </c>
    </row>
    <row r="38" spans="1:28">
      <c r="A38" s="166"/>
      <c r="B38" s="185"/>
      <c r="C38" s="185"/>
      <c r="D38" s="185"/>
      <c r="E38" s="185"/>
      <c r="F38" s="185"/>
      <c r="G38" s="185"/>
      <c r="H38" s="185"/>
      <c r="I38" s="185"/>
      <c r="J38" s="185"/>
      <c r="K38" s="185"/>
      <c r="L38" s="185"/>
      <c r="M38" s="185"/>
      <c r="N38" s="185"/>
      <c r="O38" s="185"/>
      <c r="P38" s="185"/>
      <c r="Q38" s="185"/>
      <c r="R38" s="185"/>
      <c r="S38" s="185"/>
      <c r="T38" s="185"/>
      <c r="U38" s="185"/>
      <c r="V38" s="185"/>
      <c r="W38" s="166"/>
      <c r="X38" s="166"/>
      <c r="Y38" s="137" t="str">
        <f t="shared" si="4"/>
        <v/>
      </c>
      <c r="Z38" s="137">
        <f t="shared" si="5"/>
        <v>0</v>
      </c>
      <c r="AA38" s="137">
        <f t="shared" si="6"/>
        <v>0</v>
      </c>
      <c r="AB38" s="137">
        <f t="shared" si="7"/>
        <v>0</v>
      </c>
    </row>
    <row r="39" spans="1:28">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37" t="str">
        <f t="shared" si="4"/>
        <v/>
      </c>
      <c r="Z39" s="137">
        <f t="shared" si="5"/>
        <v>0</v>
      </c>
      <c r="AA39" s="137">
        <f t="shared" si="6"/>
        <v>0</v>
      </c>
      <c r="AB39" s="137">
        <f t="shared" si="7"/>
        <v>0</v>
      </c>
    </row>
    <row r="40" spans="1:28">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37" t="str">
        <f t="shared" si="4"/>
        <v/>
      </c>
      <c r="Z40" s="137">
        <f t="shared" si="5"/>
        <v>0</v>
      </c>
      <c r="AA40" s="137">
        <f t="shared" si="6"/>
        <v>0</v>
      </c>
      <c r="AB40" s="137">
        <f t="shared" si="7"/>
        <v>0</v>
      </c>
    </row>
    <row r="41" spans="1:28" ht="13.5" customHeight="1">
      <c r="A41" s="166"/>
      <c r="B41" s="166"/>
      <c r="C41" s="166"/>
      <c r="D41" s="166"/>
      <c r="E41" s="166"/>
      <c r="F41" s="166"/>
      <c r="G41" s="166"/>
      <c r="H41" s="166"/>
      <c r="I41" s="178" t="s">
        <v>262</v>
      </c>
      <c r="J41" s="178"/>
      <c r="K41" s="178"/>
      <c r="L41" s="166"/>
      <c r="M41" s="166"/>
      <c r="N41" s="166"/>
      <c r="O41" s="166"/>
      <c r="P41" s="166"/>
      <c r="Q41" s="166"/>
      <c r="R41" s="166"/>
      <c r="S41" s="166"/>
      <c r="T41" s="166"/>
      <c r="U41" s="166"/>
      <c r="V41" s="166"/>
      <c r="W41" s="166"/>
      <c r="X41" s="166"/>
      <c r="Y41" s="137" t="str">
        <f t="shared" si="4"/>
        <v/>
      </c>
      <c r="Z41" s="137">
        <f t="shared" si="5"/>
        <v>0</v>
      </c>
      <c r="AA41" s="137">
        <f t="shared" si="6"/>
        <v>0</v>
      </c>
      <c r="AB41" s="137">
        <f t="shared" si="7"/>
        <v>0</v>
      </c>
    </row>
    <row r="42" spans="1:28" ht="13.5" customHeight="1">
      <c r="A42" s="166"/>
      <c r="B42" s="179"/>
      <c r="C42" s="179"/>
      <c r="D42" s="179"/>
      <c r="E42" s="179"/>
      <c r="F42" s="166"/>
      <c r="G42" s="166"/>
      <c r="H42" s="166"/>
      <c r="I42" s="178"/>
      <c r="J42" s="178"/>
      <c r="K42" s="178"/>
      <c r="L42" s="166"/>
      <c r="M42" s="166"/>
      <c r="N42" s="166"/>
      <c r="O42" s="166"/>
      <c r="P42" s="166"/>
      <c r="Q42" s="166"/>
      <c r="R42" s="166"/>
      <c r="S42" s="166"/>
      <c r="T42" s="166"/>
      <c r="U42" s="166"/>
      <c r="V42" s="166"/>
      <c r="W42" s="166"/>
      <c r="X42" s="166"/>
      <c r="Y42" s="137" t="str">
        <f t="shared" si="4"/>
        <v/>
      </c>
      <c r="Z42" s="137">
        <f t="shared" si="5"/>
        <v>0</v>
      </c>
      <c r="AA42" s="137">
        <f t="shared" si="6"/>
        <v>0</v>
      </c>
      <c r="AB42" s="137">
        <f t="shared" si="7"/>
        <v>0</v>
      </c>
    </row>
    <row r="43" spans="1:28" ht="13.5" customHeight="1">
      <c r="A43" s="166"/>
      <c r="B43" s="166"/>
      <c r="C43" s="180" t="s">
        <v>4695</v>
      </c>
      <c r="D43" s="180"/>
      <c r="E43" s="180"/>
      <c r="F43" s="180"/>
      <c r="G43" s="180"/>
      <c r="H43" s="180"/>
      <c r="I43" s="180"/>
      <c r="J43" s="180"/>
      <c r="K43" s="180"/>
      <c r="L43" s="166"/>
      <c r="M43" s="166"/>
      <c r="N43" s="166"/>
      <c r="O43" s="181" t="s">
        <v>4696</v>
      </c>
      <c r="P43" s="181"/>
      <c r="Q43" s="181"/>
      <c r="R43" s="181"/>
      <c r="S43" s="181"/>
      <c r="T43" s="168" t="s">
        <v>284</v>
      </c>
      <c r="U43" s="167" t="s">
        <v>264</v>
      </c>
      <c r="V43" s="166"/>
      <c r="W43" s="166"/>
      <c r="X43" s="166"/>
      <c r="Y43" s="137" t="str">
        <f t="shared" si="4"/>
        <v/>
      </c>
      <c r="Z43" s="137">
        <f t="shared" si="5"/>
        <v>0</v>
      </c>
      <c r="AA43" s="137">
        <f t="shared" si="6"/>
        <v>0</v>
      </c>
      <c r="AB43" s="137">
        <f t="shared" si="7"/>
        <v>0</v>
      </c>
    </row>
    <row r="44" spans="1:28" ht="14.25" thickBo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37" t="str">
        <f t="shared" si="4"/>
        <v/>
      </c>
      <c r="Z44" s="137">
        <f t="shared" si="5"/>
        <v>0</v>
      </c>
      <c r="AA44" s="137">
        <f t="shared" si="6"/>
        <v>0</v>
      </c>
      <c r="AB44" s="137">
        <f t="shared" si="7"/>
        <v>0</v>
      </c>
    </row>
    <row r="45" spans="1:28">
      <c r="A45" s="166"/>
      <c r="B45" s="182"/>
      <c r="C45" s="182"/>
      <c r="D45" s="182"/>
      <c r="E45" s="182"/>
      <c r="F45" s="182"/>
      <c r="G45" s="182"/>
      <c r="H45" s="182"/>
      <c r="I45" s="182"/>
      <c r="J45" s="182"/>
      <c r="K45" s="182"/>
      <c r="L45" s="182"/>
      <c r="M45" s="182"/>
      <c r="N45" s="182"/>
      <c r="O45" s="182"/>
      <c r="P45" s="182"/>
      <c r="Q45" s="182"/>
      <c r="R45" s="182"/>
      <c r="S45" s="182"/>
      <c r="T45" s="182"/>
      <c r="U45" s="182"/>
      <c r="V45" s="182"/>
      <c r="W45" s="182"/>
      <c r="X45" s="166"/>
      <c r="Y45" s="137" t="str">
        <f t="shared" si="4"/>
        <v/>
      </c>
      <c r="Z45" s="137">
        <f t="shared" si="5"/>
        <v>0</v>
      </c>
      <c r="AA45" s="137">
        <f t="shared" si="6"/>
        <v>0</v>
      </c>
      <c r="AB45" s="137">
        <f t="shared" si="7"/>
        <v>0</v>
      </c>
    </row>
    <row r="46" spans="1:28" ht="14.25" customHeight="1" thickBot="1">
      <c r="A46" s="166"/>
      <c r="B46" s="169"/>
      <c r="C46" s="170" t="s">
        <v>265</v>
      </c>
      <c r="D46" s="169"/>
      <c r="E46" s="177" t="s">
        <v>266</v>
      </c>
      <c r="F46" s="177"/>
      <c r="G46" s="169"/>
      <c r="H46" s="177" t="s">
        <v>267</v>
      </c>
      <c r="I46" s="177"/>
      <c r="J46" s="169"/>
      <c r="K46" s="177" t="s">
        <v>268</v>
      </c>
      <c r="L46" s="177"/>
      <c r="M46" s="169"/>
      <c r="N46" s="177" t="s">
        <v>269</v>
      </c>
      <c r="O46" s="177"/>
      <c r="P46" s="169"/>
      <c r="Q46" s="171" t="s">
        <v>270</v>
      </c>
      <c r="R46" s="169"/>
      <c r="S46" s="177" t="s">
        <v>271</v>
      </c>
      <c r="T46" s="177"/>
      <c r="U46" s="177"/>
      <c r="V46" s="177"/>
      <c r="W46" s="169"/>
      <c r="X46" s="166"/>
      <c r="Y46" s="137" t="str">
        <f t="shared" si="4"/>
        <v>ｽﾃｼｮﾝｺﾄ</v>
      </c>
      <c r="Z46" s="137" t="str">
        <f t="shared" si="5"/>
        <v>事業者名/事業所名</v>
      </c>
      <c r="AA46" s="137" t="str">
        <f t="shared" si="6"/>
        <v>電話(FAX)番号</v>
      </c>
      <c r="AB46" s="137" t="str">
        <f t="shared" si="7"/>
        <v>受理番号</v>
      </c>
    </row>
    <row r="47" spans="1:28" ht="57" customHeight="1" thickBot="1">
      <c r="A47" s="166"/>
      <c r="B47" s="174"/>
      <c r="C47" s="172" t="s">
        <v>403</v>
      </c>
      <c r="D47" s="174"/>
      <c r="E47" s="175" t="s">
        <v>404</v>
      </c>
      <c r="F47" s="175"/>
      <c r="G47" s="174"/>
      <c r="H47" s="176" t="s">
        <v>405</v>
      </c>
      <c r="I47" s="176"/>
      <c r="J47" s="174"/>
      <c r="K47" s="176" t="s">
        <v>406</v>
      </c>
      <c r="L47" s="176"/>
      <c r="M47" s="174"/>
      <c r="N47" s="183" t="s">
        <v>407</v>
      </c>
      <c r="O47" s="183"/>
      <c r="P47" s="174"/>
      <c r="Q47" s="173" t="s">
        <v>408</v>
      </c>
      <c r="R47" s="174"/>
      <c r="S47" s="184" t="s">
        <v>409</v>
      </c>
      <c r="T47" s="184"/>
      <c r="U47" s="184"/>
      <c r="V47" s="184"/>
      <c r="W47" s="174"/>
      <c r="X47" s="166"/>
      <c r="Y47" s="137" t="str">
        <f t="shared" si="4"/>
        <v>0190393</v>
      </c>
      <c r="Z47" s="137" t="str">
        <f t="shared" si="5"/>
        <v>ｔｅａｍＥ　ｌｌｃ合同会社
Ｅーｃａｒｅ訪問看護ステーション</v>
      </c>
      <c r="AA47" s="137" t="str">
        <f t="shared" si="6"/>
        <v>011-215-5510
(011-215-5506)</v>
      </c>
      <c r="AB47" s="137" t="str">
        <f t="shared" si="7"/>
        <v>( 訪看10 )第    203 号
( 訪看23 )第    378 号
( 訪看25 )第    478 号
( 訪看27 )第     40 号
( 訪看28 )第     31 号</v>
      </c>
    </row>
    <row r="48" spans="1:28" ht="34.5" customHeight="1" thickBot="1">
      <c r="A48" s="166"/>
      <c r="B48" s="174"/>
      <c r="C48" s="172" t="s">
        <v>410</v>
      </c>
      <c r="D48" s="174"/>
      <c r="E48" s="175" t="s">
        <v>411</v>
      </c>
      <c r="F48" s="175"/>
      <c r="G48" s="174"/>
      <c r="H48" s="176" t="s">
        <v>412</v>
      </c>
      <c r="I48" s="176"/>
      <c r="J48" s="174"/>
      <c r="K48" s="176" t="s">
        <v>413</v>
      </c>
      <c r="L48" s="176"/>
      <c r="M48" s="174"/>
      <c r="N48" s="183" t="s">
        <v>414</v>
      </c>
      <c r="O48" s="183"/>
      <c r="P48" s="174"/>
      <c r="Q48" s="173" t="s">
        <v>415</v>
      </c>
      <c r="R48" s="174"/>
      <c r="S48" s="184" t="s">
        <v>416</v>
      </c>
      <c r="T48" s="184"/>
      <c r="U48" s="184"/>
      <c r="V48" s="184"/>
      <c r="W48" s="174"/>
      <c r="X48" s="166"/>
      <c r="Y48" s="137" t="str">
        <f t="shared" si="4"/>
        <v>0190401</v>
      </c>
      <c r="Z48" s="137" t="str">
        <f t="shared" si="5"/>
        <v>株式会社ナカジマ薬局
札幌訪問看護ステーション　季の風</v>
      </c>
      <c r="AA48" s="137" t="str">
        <f t="shared" si="6"/>
        <v>011-827-6126
(011-827-6128)</v>
      </c>
      <c r="AB48" s="137" t="str">
        <f t="shared" si="7"/>
        <v>( 訪看10 )第    201 号
( 訪看23 )第    376 号
( 訪看25 )第    476 号</v>
      </c>
    </row>
    <row r="49" spans="1:28" ht="23.25" customHeight="1" thickBot="1">
      <c r="A49" s="166"/>
      <c r="B49" s="174"/>
      <c r="C49" s="172" t="s">
        <v>417</v>
      </c>
      <c r="D49" s="174"/>
      <c r="E49" s="175" t="s">
        <v>418</v>
      </c>
      <c r="F49" s="175"/>
      <c r="G49" s="174"/>
      <c r="H49" s="176" t="s">
        <v>419</v>
      </c>
      <c r="I49" s="176"/>
      <c r="J49" s="174"/>
      <c r="K49" s="176" t="s">
        <v>420</v>
      </c>
      <c r="L49" s="176"/>
      <c r="M49" s="174"/>
      <c r="N49" s="183" t="s">
        <v>421</v>
      </c>
      <c r="O49" s="183"/>
      <c r="P49" s="174"/>
      <c r="Q49" s="173" t="s">
        <v>422</v>
      </c>
      <c r="R49" s="174"/>
      <c r="S49" s="184" t="s">
        <v>423</v>
      </c>
      <c r="T49" s="184"/>
      <c r="U49" s="184"/>
      <c r="V49" s="184"/>
      <c r="W49" s="174"/>
      <c r="X49" s="166"/>
      <c r="Y49" s="137" t="str">
        <f t="shared" si="4"/>
        <v>0190419</v>
      </c>
      <c r="Z49" s="137" t="str">
        <f t="shared" si="5"/>
        <v>医療法人社団青葉
あおぞら訪問看護ステーション</v>
      </c>
      <c r="AA49" s="137" t="str">
        <f t="shared" si="6"/>
        <v>011-615-0555
(011-615-0556)</v>
      </c>
      <c r="AB49" s="137" t="str">
        <f t="shared" si="7"/>
        <v>( 訪看23 )第    485 号
( 訪看25 )第    584 号</v>
      </c>
    </row>
    <row r="50" spans="1:28" ht="45.75" customHeight="1" thickBot="1">
      <c r="A50" s="166"/>
      <c r="B50" s="174"/>
      <c r="C50" s="172" t="s">
        <v>424</v>
      </c>
      <c r="D50" s="174"/>
      <c r="E50" s="175" t="s">
        <v>425</v>
      </c>
      <c r="F50" s="175"/>
      <c r="G50" s="174"/>
      <c r="H50" s="176" t="s">
        <v>426</v>
      </c>
      <c r="I50" s="176"/>
      <c r="J50" s="174"/>
      <c r="K50" s="176" t="s">
        <v>427</v>
      </c>
      <c r="L50" s="176"/>
      <c r="M50" s="174"/>
      <c r="N50" s="183" t="s">
        <v>428</v>
      </c>
      <c r="O50" s="183"/>
      <c r="P50" s="174"/>
      <c r="Q50" s="173" t="s">
        <v>429</v>
      </c>
      <c r="R50" s="174"/>
      <c r="S50" s="184" t="s">
        <v>430</v>
      </c>
      <c r="T50" s="184"/>
      <c r="U50" s="184"/>
      <c r="V50" s="184"/>
      <c r="W50" s="174"/>
      <c r="X50" s="166"/>
      <c r="Y50" s="137" t="str">
        <f t="shared" si="4"/>
        <v>0190427</v>
      </c>
      <c r="Z50" s="137" t="str">
        <f t="shared" si="5"/>
        <v>合同会社ワイズサポート
ケア＆サポート　ステーション　千</v>
      </c>
      <c r="AA50" s="137" t="str">
        <f t="shared" si="6"/>
        <v>011-300-3699
(011-300-3699)</v>
      </c>
      <c r="AB50" s="137" t="str">
        <f t="shared" si="7"/>
        <v>( 訪看10 )第    287 号
( 訪看23 )第    390 号
( 訪看25 )第    489 号
( 訪看27 )第     91 号</v>
      </c>
    </row>
    <row r="51" spans="1:28" ht="23.25" customHeight="1" thickBot="1">
      <c r="A51" s="166"/>
      <c r="B51" s="174"/>
      <c r="C51" s="172" t="s">
        <v>431</v>
      </c>
      <c r="D51" s="174"/>
      <c r="E51" s="175" t="s">
        <v>432</v>
      </c>
      <c r="F51" s="175"/>
      <c r="G51" s="174"/>
      <c r="H51" s="176" t="s">
        <v>433</v>
      </c>
      <c r="I51" s="176"/>
      <c r="J51" s="174"/>
      <c r="K51" s="176" t="s">
        <v>434</v>
      </c>
      <c r="L51" s="176"/>
      <c r="M51" s="174"/>
      <c r="N51" s="183" t="s">
        <v>435</v>
      </c>
      <c r="O51" s="183"/>
      <c r="P51" s="174"/>
      <c r="Q51" s="173" t="s">
        <v>436</v>
      </c>
      <c r="R51" s="174"/>
      <c r="S51" s="184" t="s">
        <v>437</v>
      </c>
      <c r="T51" s="184"/>
      <c r="U51" s="184"/>
      <c r="V51" s="184"/>
      <c r="W51" s="174"/>
      <c r="X51" s="166"/>
      <c r="Y51" s="137" t="str">
        <f t="shared" si="4"/>
        <v>0190435</v>
      </c>
      <c r="Z51" s="137" t="str">
        <f t="shared" si="5"/>
        <v>株式会社アンビシャス
アンビシャス訪問看護ステーション</v>
      </c>
      <c r="AA51" s="137" t="str">
        <f t="shared" si="6"/>
        <v>011-215-0073
(011-215-0073)</v>
      </c>
      <c r="AB51" s="137" t="str">
        <f t="shared" si="7"/>
        <v>( 訪看23 )第    392 号
( 訪看25 )第    491 号</v>
      </c>
    </row>
    <row r="52" spans="1:28" ht="57" customHeight="1" thickBot="1">
      <c r="A52" s="166"/>
      <c r="B52" s="174"/>
      <c r="C52" s="172" t="s">
        <v>438</v>
      </c>
      <c r="D52" s="174"/>
      <c r="E52" s="175" t="s">
        <v>439</v>
      </c>
      <c r="F52" s="175"/>
      <c r="G52" s="174"/>
      <c r="H52" s="176" t="s">
        <v>440</v>
      </c>
      <c r="I52" s="176"/>
      <c r="J52" s="174"/>
      <c r="K52" s="176" t="s">
        <v>441</v>
      </c>
      <c r="L52" s="176"/>
      <c r="M52" s="174"/>
      <c r="N52" s="183" t="s">
        <v>442</v>
      </c>
      <c r="O52" s="183"/>
      <c r="P52" s="174"/>
      <c r="Q52" s="173" t="s">
        <v>443</v>
      </c>
      <c r="R52" s="174"/>
      <c r="S52" s="184" t="s">
        <v>444</v>
      </c>
      <c r="T52" s="184"/>
      <c r="U52" s="184"/>
      <c r="V52" s="184"/>
      <c r="W52" s="174"/>
      <c r="X52" s="166"/>
      <c r="Y52" s="137" t="str">
        <f t="shared" si="4"/>
        <v>0190492</v>
      </c>
      <c r="Z52" s="137" t="str">
        <f t="shared" si="5"/>
        <v>株式会社アーチ
訪問看護ステーション　アーチ</v>
      </c>
      <c r="AA52" s="137" t="str">
        <f t="shared" si="6"/>
        <v>011-208-6166
(011-208-6167)</v>
      </c>
      <c r="AB52" s="137" t="str">
        <f t="shared" si="7"/>
        <v>( 訪看10 )第    322 号
( 訪看23 )第    429 号
( 訪看25 )第    526 号
( 訪看27 )第    152 号
( 訪看28 )第     84 号</v>
      </c>
    </row>
    <row r="53" spans="1:28" ht="23.25" customHeight="1" thickBot="1">
      <c r="A53" s="166"/>
      <c r="B53" s="174"/>
      <c r="C53" s="172" t="s">
        <v>445</v>
      </c>
      <c r="D53" s="174"/>
      <c r="E53" s="175" t="s">
        <v>446</v>
      </c>
      <c r="F53" s="175"/>
      <c r="G53" s="174"/>
      <c r="H53" s="176" t="s">
        <v>447</v>
      </c>
      <c r="I53" s="176"/>
      <c r="J53" s="174"/>
      <c r="K53" s="176" t="s">
        <v>448</v>
      </c>
      <c r="L53" s="176"/>
      <c r="M53" s="174"/>
      <c r="N53" s="183" t="s">
        <v>449</v>
      </c>
      <c r="O53" s="183"/>
      <c r="P53" s="174"/>
      <c r="Q53" s="173" t="s">
        <v>450</v>
      </c>
      <c r="R53" s="174"/>
      <c r="S53" s="184" t="s">
        <v>451</v>
      </c>
      <c r="T53" s="184"/>
      <c r="U53" s="184"/>
      <c r="V53" s="184"/>
      <c r="W53" s="174"/>
      <c r="X53" s="166"/>
      <c r="Y53" s="137" t="str">
        <f t="shared" si="4"/>
        <v>0190500</v>
      </c>
      <c r="Z53" s="137" t="str">
        <f t="shared" si="5"/>
        <v>医療法人　北仁会
訪問看護ステーション　結（ゆい）</v>
      </c>
      <c r="AA53" s="137" t="str">
        <f t="shared" si="6"/>
        <v>011-633-8577
(011-633-8578)</v>
      </c>
      <c r="AB53" s="137" t="str">
        <f t="shared" si="7"/>
        <v>( 訪看10 )第    235 号
( 訪看23 )第    566 号</v>
      </c>
    </row>
    <row r="54" spans="1:28" ht="57" customHeight="1" thickBot="1">
      <c r="A54" s="166"/>
      <c r="B54" s="174"/>
      <c r="C54" s="172" t="s">
        <v>452</v>
      </c>
      <c r="D54" s="174"/>
      <c r="E54" s="175" t="s">
        <v>453</v>
      </c>
      <c r="F54" s="175"/>
      <c r="G54" s="174"/>
      <c r="H54" s="176" t="s">
        <v>454</v>
      </c>
      <c r="I54" s="176"/>
      <c r="J54" s="174"/>
      <c r="K54" s="176" t="s">
        <v>455</v>
      </c>
      <c r="L54" s="176"/>
      <c r="M54" s="174"/>
      <c r="N54" s="183" t="s">
        <v>456</v>
      </c>
      <c r="O54" s="183"/>
      <c r="P54" s="174"/>
      <c r="Q54" s="173" t="s">
        <v>457</v>
      </c>
      <c r="R54" s="174"/>
      <c r="S54" s="184" t="s">
        <v>458</v>
      </c>
      <c r="T54" s="184"/>
      <c r="U54" s="184"/>
      <c r="V54" s="184"/>
      <c r="W54" s="174"/>
      <c r="X54" s="166"/>
      <c r="Y54" s="137" t="str">
        <f t="shared" si="4"/>
        <v>0190518</v>
      </c>
      <c r="Z54" s="137" t="str">
        <f t="shared" si="5"/>
        <v>一般社団法人創和
訪問看護ステーションそうわ</v>
      </c>
      <c r="AA54" s="137" t="str">
        <f t="shared" si="6"/>
        <v>011-206-6334
(011-351-5833)</v>
      </c>
      <c r="AB54" s="137" t="str">
        <f t="shared" si="7"/>
        <v>( 訪看10 )第    246 号
( 訪看23 )第    450 号
( 訪看25 )第    545 号
( 訪看27 )第     63 号
( 訪看28 )第     50 号</v>
      </c>
    </row>
    <row r="55" spans="1:28" ht="23.25" customHeight="1" thickBot="1">
      <c r="A55" s="166"/>
      <c r="B55" s="174"/>
      <c r="C55" s="172" t="s">
        <v>459</v>
      </c>
      <c r="D55" s="174"/>
      <c r="E55" s="175" t="s">
        <v>460</v>
      </c>
      <c r="F55" s="175"/>
      <c r="G55" s="174"/>
      <c r="H55" s="176" t="s">
        <v>461</v>
      </c>
      <c r="I55" s="176"/>
      <c r="J55" s="174"/>
      <c r="K55" s="176" t="s">
        <v>462</v>
      </c>
      <c r="L55" s="176"/>
      <c r="M55" s="174"/>
      <c r="N55" s="183" t="s">
        <v>463</v>
      </c>
      <c r="O55" s="183"/>
      <c r="P55" s="174"/>
      <c r="Q55" s="173" t="s">
        <v>464</v>
      </c>
      <c r="R55" s="174"/>
      <c r="S55" s="184" t="s">
        <v>465</v>
      </c>
      <c r="T55" s="184"/>
      <c r="U55" s="184"/>
      <c r="V55" s="184"/>
      <c r="W55" s="174"/>
      <c r="X55" s="166"/>
      <c r="Y55" s="137" t="str">
        <f t="shared" si="4"/>
        <v>0190534</v>
      </c>
      <c r="Z55" s="137" t="str">
        <f t="shared" si="5"/>
        <v>株式会社ドクターアイズ
朝日訪問看護ステーション</v>
      </c>
      <c r="AA55" s="137" t="str">
        <f t="shared" si="6"/>
        <v>011-213-1507
(011-213-1215)</v>
      </c>
      <c r="AB55" s="137" t="str">
        <f t="shared" si="7"/>
        <v>( 訪看23 )第    475 号
( 訪看25 )第    573 号</v>
      </c>
    </row>
    <row r="56" spans="1:28" ht="23.25" customHeight="1" thickBot="1">
      <c r="A56" s="166"/>
      <c r="B56" s="174"/>
      <c r="C56" s="172" t="s">
        <v>466</v>
      </c>
      <c r="D56" s="174"/>
      <c r="E56" s="175" t="s">
        <v>467</v>
      </c>
      <c r="F56" s="175"/>
      <c r="G56" s="174"/>
      <c r="H56" s="176" t="s">
        <v>468</v>
      </c>
      <c r="I56" s="176"/>
      <c r="J56" s="174"/>
      <c r="K56" s="176" t="s">
        <v>469</v>
      </c>
      <c r="L56" s="176"/>
      <c r="M56" s="174"/>
      <c r="N56" s="183" t="s">
        <v>470</v>
      </c>
      <c r="O56" s="183"/>
      <c r="P56" s="174"/>
      <c r="Q56" s="173" t="s">
        <v>471</v>
      </c>
      <c r="R56" s="174"/>
      <c r="S56" s="184" t="s">
        <v>472</v>
      </c>
      <c r="T56" s="184"/>
      <c r="U56" s="184"/>
      <c r="V56" s="184"/>
      <c r="W56" s="174"/>
      <c r="X56" s="166"/>
      <c r="Y56" s="137" t="str">
        <f t="shared" si="4"/>
        <v>0190567</v>
      </c>
      <c r="Z56" s="137" t="str">
        <f t="shared" si="5"/>
        <v>株式会社ネクサスケア
ネクサスコート旭ヶ丘　訪問看護ステーション</v>
      </c>
      <c r="AA56" s="137" t="str">
        <f t="shared" si="6"/>
        <v>011-206-9577
(011-533-3377)</v>
      </c>
      <c r="AB56" s="137" t="str">
        <f t="shared" si="7"/>
        <v>( 訪看23 )第    512 号
( 訪看25 )第    582 号</v>
      </c>
    </row>
    <row r="57" spans="1:28" ht="14.25" thickBot="1">
      <c r="A57" s="166"/>
      <c r="B57" s="174"/>
      <c r="C57" s="166"/>
      <c r="D57" s="174"/>
      <c r="E57" s="166"/>
      <c r="F57" s="166"/>
      <c r="G57" s="174"/>
      <c r="H57" s="166"/>
      <c r="I57" s="166"/>
      <c r="J57" s="174"/>
      <c r="K57" s="166"/>
      <c r="L57" s="166"/>
      <c r="M57" s="174"/>
      <c r="N57" s="166"/>
      <c r="O57" s="166"/>
      <c r="P57" s="174"/>
      <c r="Q57" s="166"/>
      <c r="R57" s="174"/>
      <c r="S57" s="166"/>
      <c r="T57" s="166"/>
      <c r="U57" s="166"/>
      <c r="V57" s="166"/>
      <c r="W57" s="174"/>
      <c r="X57" s="166"/>
      <c r="Y57" s="137" t="str">
        <f t="shared" si="4"/>
        <v/>
      </c>
      <c r="Z57" s="137">
        <f t="shared" si="5"/>
        <v>0</v>
      </c>
      <c r="AA57" s="137">
        <f t="shared" si="6"/>
        <v>0</v>
      </c>
      <c r="AB57" s="137">
        <f t="shared" si="7"/>
        <v>0</v>
      </c>
    </row>
    <row r="58" spans="1:28">
      <c r="A58" s="166"/>
      <c r="B58" s="185"/>
      <c r="C58" s="185"/>
      <c r="D58" s="185"/>
      <c r="E58" s="185"/>
      <c r="F58" s="185"/>
      <c r="G58" s="185"/>
      <c r="H58" s="185"/>
      <c r="I58" s="185"/>
      <c r="J58" s="185"/>
      <c r="K58" s="185"/>
      <c r="L58" s="185"/>
      <c r="M58" s="185"/>
      <c r="N58" s="185"/>
      <c r="O58" s="185"/>
      <c r="P58" s="185"/>
      <c r="Q58" s="185"/>
      <c r="R58" s="185"/>
      <c r="S58" s="185"/>
      <c r="T58" s="185"/>
      <c r="U58" s="185"/>
      <c r="V58" s="185"/>
      <c r="W58" s="166"/>
      <c r="X58" s="166"/>
      <c r="Y58" s="137" t="str">
        <f t="shared" si="4"/>
        <v/>
      </c>
      <c r="Z58" s="137">
        <f t="shared" si="5"/>
        <v>0</v>
      </c>
      <c r="AA58" s="137">
        <f t="shared" si="6"/>
        <v>0</v>
      </c>
      <c r="AB58" s="137">
        <f t="shared" si="7"/>
        <v>0</v>
      </c>
    </row>
    <row r="59" spans="1:28">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37" t="str">
        <f t="shared" si="4"/>
        <v/>
      </c>
      <c r="Z59" s="137">
        <f t="shared" si="5"/>
        <v>0</v>
      </c>
      <c r="AA59" s="137">
        <f t="shared" si="6"/>
        <v>0</v>
      </c>
      <c r="AB59" s="137">
        <f t="shared" si="7"/>
        <v>0</v>
      </c>
    </row>
    <row r="60" spans="1:28">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37" t="str">
        <f t="shared" si="4"/>
        <v/>
      </c>
      <c r="Z60" s="137">
        <f t="shared" si="5"/>
        <v>0</v>
      </c>
      <c r="AA60" s="137">
        <f t="shared" si="6"/>
        <v>0</v>
      </c>
      <c r="AB60" s="137">
        <f t="shared" si="7"/>
        <v>0</v>
      </c>
    </row>
    <row r="61" spans="1:28" ht="13.5" customHeight="1">
      <c r="A61" s="166"/>
      <c r="B61" s="166"/>
      <c r="C61" s="166"/>
      <c r="D61" s="166"/>
      <c r="E61" s="166"/>
      <c r="F61" s="166"/>
      <c r="G61" s="166"/>
      <c r="H61" s="166"/>
      <c r="I61" s="178" t="s">
        <v>262</v>
      </c>
      <c r="J61" s="178"/>
      <c r="K61" s="178"/>
      <c r="L61" s="166"/>
      <c r="M61" s="166"/>
      <c r="N61" s="166"/>
      <c r="O61" s="166"/>
      <c r="P61" s="166"/>
      <c r="Q61" s="166"/>
      <c r="R61" s="166"/>
      <c r="S61" s="166"/>
      <c r="T61" s="166"/>
      <c r="U61" s="166"/>
      <c r="V61" s="166"/>
      <c r="W61" s="166"/>
      <c r="X61" s="166"/>
      <c r="Y61" s="137" t="str">
        <f t="shared" si="4"/>
        <v/>
      </c>
      <c r="Z61" s="137">
        <f t="shared" si="5"/>
        <v>0</v>
      </c>
      <c r="AA61" s="137">
        <f t="shared" si="6"/>
        <v>0</v>
      </c>
      <c r="AB61" s="137">
        <f t="shared" si="7"/>
        <v>0</v>
      </c>
    </row>
    <row r="62" spans="1:28" ht="13.5" customHeight="1">
      <c r="A62" s="166"/>
      <c r="B62" s="179"/>
      <c r="C62" s="179"/>
      <c r="D62" s="179"/>
      <c r="E62" s="179"/>
      <c r="F62" s="166"/>
      <c r="G62" s="166"/>
      <c r="H62" s="166"/>
      <c r="I62" s="178"/>
      <c r="J62" s="178"/>
      <c r="K62" s="178"/>
      <c r="L62" s="166"/>
      <c r="M62" s="166"/>
      <c r="N62" s="166"/>
      <c r="O62" s="166"/>
      <c r="P62" s="166"/>
      <c r="Q62" s="166"/>
      <c r="R62" s="166"/>
      <c r="S62" s="166"/>
      <c r="T62" s="166"/>
      <c r="U62" s="166"/>
      <c r="V62" s="166"/>
      <c r="W62" s="166"/>
      <c r="X62" s="166"/>
      <c r="Y62" s="137" t="str">
        <f t="shared" si="4"/>
        <v/>
      </c>
      <c r="Z62" s="137">
        <f t="shared" si="5"/>
        <v>0</v>
      </c>
      <c r="AA62" s="137">
        <f t="shared" si="6"/>
        <v>0</v>
      </c>
      <c r="AB62" s="137">
        <f t="shared" si="7"/>
        <v>0</v>
      </c>
    </row>
    <row r="63" spans="1:28" ht="13.5" customHeight="1">
      <c r="A63" s="166"/>
      <c r="B63" s="166"/>
      <c r="C63" s="180" t="s">
        <v>4695</v>
      </c>
      <c r="D63" s="180"/>
      <c r="E63" s="180"/>
      <c r="F63" s="180"/>
      <c r="G63" s="180"/>
      <c r="H63" s="180"/>
      <c r="I63" s="180"/>
      <c r="J63" s="180"/>
      <c r="K63" s="180"/>
      <c r="L63" s="166"/>
      <c r="M63" s="166"/>
      <c r="N63" s="166"/>
      <c r="O63" s="181" t="s">
        <v>4696</v>
      </c>
      <c r="P63" s="181"/>
      <c r="Q63" s="181"/>
      <c r="R63" s="181"/>
      <c r="S63" s="181"/>
      <c r="T63" s="168" t="s">
        <v>291</v>
      </c>
      <c r="U63" s="167" t="s">
        <v>264</v>
      </c>
      <c r="V63" s="166"/>
      <c r="W63" s="166"/>
      <c r="X63" s="166"/>
      <c r="Y63" s="137" t="str">
        <f t="shared" si="4"/>
        <v/>
      </c>
      <c r="Z63" s="137">
        <f t="shared" si="5"/>
        <v>0</v>
      </c>
      <c r="AA63" s="137">
        <f t="shared" si="6"/>
        <v>0</v>
      </c>
      <c r="AB63" s="137">
        <f t="shared" si="7"/>
        <v>0</v>
      </c>
    </row>
    <row r="64" spans="1:28" ht="14.25" thickBo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37" t="str">
        <f t="shared" si="4"/>
        <v/>
      </c>
      <c r="Z64" s="137">
        <f t="shared" si="5"/>
        <v>0</v>
      </c>
      <c r="AA64" s="137">
        <f t="shared" si="6"/>
        <v>0</v>
      </c>
      <c r="AB64" s="137">
        <f t="shared" si="7"/>
        <v>0</v>
      </c>
    </row>
    <row r="65" spans="1:28">
      <c r="A65" s="166"/>
      <c r="B65" s="182"/>
      <c r="C65" s="182"/>
      <c r="D65" s="182"/>
      <c r="E65" s="182"/>
      <c r="F65" s="182"/>
      <c r="G65" s="182"/>
      <c r="H65" s="182"/>
      <c r="I65" s="182"/>
      <c r="J65" s="182"/>
      <c r="K65" s="182"/>
      <c r="L65" s="182"/>
      <c r="M65" s="182"/>
      <c r="N65" s="182"/>
      <c r="O65" s="182"/>
      <c r="P65" s="182"/>
      <c r="Q65" s="182"/>
      <c r="R65" s="182"/>
      <c r="S65" s="182"/>
      <c r="T65" s="182"/>
      <c r="U65" s="182"/>
      <c r="V65" s="182"/>
      <c r="W65" s="182"/>
      <c r="X65" s="166"/>
      <c r="Y65" s="137" t="str">
        <f t="shared" si="4"/>
        <v/>
      </c>
      <c r="Z65" s="137">
        <f t="shared" si="5"/>
        <v>0</v>
      </c>
      <c r="AA65" s="137">
        <f t="shared" si="6"/>
        <v>0</v>
      </c>
      <c r="AB65" s="137">
        <f t="shared" si="7"/>
        <v>0</v>
      </c>
    </row>
    <row r="66" spans="1:28" ht="14.25" customHeight="1" thickBot="1">
      <c r="A66" s="166"/>
      <c r="B66" s="169"/>
      <c r="C66" s="170" t="s">
        <v>265</v>
      </c>
      <c r="D66" s="169"/>
      <c r="E66" s="177" t="s">
        <v>266</v>
      </c>
      <c r="F66" s="177"/>
      <c r="G66" s="169"/>
      <c r="H66" s="177" t="s">
        <v>267</v>
      </c>
      <c r="I66" s="177"/>
      <c r="J66" s="169"/>
      <c r="K66" s="177" t="s">
        <v>268</v>
      </c>
      <c r="L66" s="177"/>
      <c r="M66" s="169"/>
      <c r="N66" s="177" t="s">
        <v>269</v>
      </c>
      <c r="O66" s="177"/>
      <c r="P66" s="169"/>
      <c r="Q66" s="171" t="s">
        <v>270</v>
      </c>
      <c r="R66" s="169"/>
      <c r="S66" s="177" t="s">
        <v>271</v>
      </c>
      <c r="T66" s="177"/>
      <c r="U66" s="177"/>
      <c r="V66" s="177"/>
      <c r="W66" s="169"/>
      <c r="X66" s="166"/>
      <c r="Y66" s="137" t="str">
        <f t="shared" si="4"/>
        <v>ｽﾃｼｮﾝｺﾄ</v>
      </c>
      <c r="Z66" s="137" t="str">
        <f t="shared" si="5"/>
        <v>事業者名/事業所名</v>
      </c>
      <c r="AA66" s="137" t="str">
        <f t="shared" si="6"/>
        <v>電話(FAX)番号</v>
      </c>
      <c r="AB66" s="137" t="str">
        <f t="shared" si="7"/>
        <v>受理番号</v>
      </c>
    </row>
    <row r="67" spans="1:28" ht="23.25" customHeight="1" thickBot="1">
      <c r="A67" s="166"/>
      <c r="B67" s="174"/>
      <c r="C67" s="172" t="s">
        <v>473</v>
      </c>
      <c r="D67" s="174"/>
      <c r="E67" s="175" t="s">
        <v>474</v>
      </c>
      <c r="F67" s="175"/>
      <c r="G67" s="174"/>
      <c r="H67" s="176" t="s">
        <v>475</v>
      </c>
      <c r="I67" s="176"/>
      <c r="J67" s="174"/>
      <c r="K67" s="176" t="s">
        <v>476</v>
      </c>
      <c r="L67" s="176"/>
      <c r="M67" s="174"/>
      <c r="N67" s="183" t="s">
        <v>477</v>
      </c>
      <c r="O67" s="183"/>
      <c r="P67" s="174"/>
      <c r="Q67" s="173" t="s">
        <v>478</v>
      </c>
      <c r="R67" s="174"/>
      <c r="S67" s="184" t="s">
        <v>479</v>
      </c>
      <c r="T67" s="184"/>
      <c r="U67" s="184"/>
      <c r="V67" s="184"/>
      <c r="W67" s="174"/>
      <c r="X67" s="166"/>
      <c r="Y67" s="137" t="str">
        <f t="shared" si="4"/>
        <v>0190575</v>
      </c>
      <c r="Z67" s="137" t="str">
        <f t="shared" si="5"/>
        <v>株式会社エイチ・アイ・ユーサービス
訪問看護さくらステーション</v>
      </c>
      <c r="AA67" s="137" t="str">
        <f t="shared" si="6"/>
        <v>011-209-1765
(011-209-1766)</v>
      </c>
      <c r="AB67" s="137" t="str">
        <f t="shared" si="7"/>
        <v>( 訪看23 )第    496 号
( 訪看25 )第    604 号</v>
      </c>
    </row>
    <row r="68" spans="1:28" ht="23.25" customHeight="1" thickBot="1">
      <c r="A68" s="166"/>
      <c r="B68" s="174"/>
      <c r="C68" s="172" t="s">
        <v>480</v>
      </c>
      <c r="D68" s="174"/>
      <c r="E68" s="175" t="s">
        <v>481</v>
      </c>
      <c r="F68" s="175"/>
      <c r="G68" s="174"/>
      <c r="H68" s="176" t="s">
        <v>482</v>
      </c>
      <c r="I68" s="176"/>
      <c r="J68" s="174"/>
      <c r="K68" s="176" t="s">
        <v>483</v>
      </c>
      <c r="L68" s="176"/>
      <c r="M68" s="174"/>
      <c r="N68" s="183" t="s">
        <v>484</v>
      </c>
      <c r="O68" s="183"/>
      <c r="P68" s="174"/>
      <c r="Q68" s="173" t="s">
        <v>485</v>
      </c>
      <c r="R68" s="174"/>
      <c r="S68" s="184" t="s">
        <v>486</v>
      </c>
      <c r="T68" s="184"/>
      <c r="U68" s="184"/>
      <c r="V68" s="184"/>
      <c r="W68" s="174"/>
      <c r="X68" s="166"/>
      <c r="Y68" s="137" t="str">
        <f t="shared" si="4"/>
        <v>0190591</v>
      </c>
      <c r="Z68" s="137" t="str">
        <f t="shared" si="5"/>
        <v>株式会社ロータス
訪問看護ステーション　ピリカ</v>
      </c>
      <c r="AA68" s="137" t="str">
        <f t="shared" si="6"/>
        <v>011-585-5113
(011-585-5120)</v>
      </c>
      <c r="AB68" s="137" t="str">
        <f t="shared" si="7"/>
        <v>( 訪看23 )第    560 号
( 訪看25 )第    646 号</v>
      </c>
    </row>
    <row r="69" spans="1:28" ht="34.5" customHeight="1" thickBot="1">
      <c r="A69" s="166"/>
      <c r="B69" s="174"/>
      <c r="C69" s="172" t="s">
        <v>487</v>
      </c>
      <c r="D69" s="174"/>
      <c r="E69" s="175" t="s">
        <v>488</v>
      </c>
      <c r="F69" s="175"/>
      <c r="G69" s="174"/>
      <c r="H69" s="176" t="s">
        <v>489</v>
      </c>
      <c r="I69" s="176"/>
      <c r="J69" s="174"/>
      <c r="K69" s="176" t="s">
        <v>490</v>
      </c>
      <c r="L69" s="176"/>
      <c r="M69" s="174"/>
      <c r="N69" s="183" t="s">
        <v>491</v>
      </c>
      <c r="O69" s="183"/>
      <c r="P69" s="174"/>
      <c r="Q69" s="173" t="s">
        <v>492</v>
      </c>
      <c r="R69" s="174"/>
      <c r="S69" s="184" t="s">
        <v>493</v>
      </c>
      <c r="T69" s="184"/>
      <c r="U69" s="184"/>
      <c r="V69" s="184"/>
      <c r="W69" s="174"/>
      <c r="X69" s="166"/>
      <c r="Y69" s="137" t="str">
        <f t="shared" si="4"/>
        <v>0190625</v>
      </c>
      <c r="Z69" s="137" t="str">
        <f t="shared" si="5"/>
        <v>一般社団法人療養生活支援協議会
訪問看護ステーションあかり</v>
      </c>
      <c r="AA69" s="137" t="str">
        <f t="shared" si="6"/>
        <v>011-511-6672
(011-522-2289)</v>
      </c>
      <c r="AB69" s="137" t="str">
        <f t="shared" si="7"/>
        <v>( 訪看10 )第    295 号
( 訪看23 )第    526 号
( 訪看25 )第    615 号</v>
      </c>
    </row>
    <row r="70" spans="1:28" ht="23.25" customHeight="1" thickBot="1">
      <c r="A70" s="166"/>
      <c r="B70" s="174"/>
      <c r="C70" s="172" t="s">
        <v>494</v>
      </c>
      <c r="D70" s="174"/>
      <c r="E70" s="175" t="s">
        <v>495</v>
      </c>
      <c r="F70" s="175"/>
      <c r="G70" s="174"/>
      <c r="H70" s="176" t="s">
        <v>496</v>
      </c>
      <c r="I70" s="176"/>
      <c r="J70" s="174"/>
      <c r="K70" s="176" t="s">
        <v>497</v>
      </c>
      <c r="L70" s="176"/>
      <c r="M70" s="174"/>
      <c r="N70" s="183" t="s">
        <v>498</v>
      </c>
      <c r="O70" s="183"/>
      <c r="P70" s="174"/>
      <c r="Q70" s="173" t="s">
        <v>499</v>
      </c>
      <c r="R70" s="174"/>
      <c r="S70" s="184" t="s">
        <v>500</v>
      </c>
      <c r="T70" s="184"/>
      <c r="U70" s="184"/>
      <c r="V70" s="184"/>
      <c r="W70" s="174"/>
      <c r="X70" s="166"/>
      <c r="Y70" s="137" t="str">
        <f t="shared" si="4"/>
        <v>0190633</v>
      </c>
      <c r="Z70" s="137" t="str">
        <f t="shared" si="5"/>
        <v>株式会社Ａ＆Ｎ
訪問看護ステーションはる</v>
      </c>
      <c r="AA70" s="137" t="str">
        <f t="shared" si="6"/>
        <v xml:space="preserve">090-9433-7508
</v>
      </c>
      <c r="AB70" s="137" t="str">
        <f t="shared" si="7"/>
        <v>( 訪看23 )第    536 号
( 訪看25 )第    622 号</v>
      </c>
    </row>
    <row r="71" spans="1:28" ht="45.75" customHeight="1" thickBot="1">
      <c r="A71" s="166"/>
      <c r="B71" s="174"/>
      <c r="C71" s="172" t="s">
        <v>501</v>
      </c>
      <c r="D71" s="174"/>
      <c r="E71" s="175" t="s">
        <v>502</v>
      </c>
      <c r="F71" s="175"/>
      <c r="G71" s="174"/>
      <c r="H71" s="176" t="s">
        <v>503</v>
      </c>
      <c r="I71" s="176"/>
      <c r="J71" s="174"/>
      <c r="K71" s="176" t="s">
        <v>504</v>
      </c>
      <c r="L71" s="176"/>
      <c r="M71" s="174"/>
      <c r="N71" s="183" t="s">
        <v>505</v>
      </c>
      <c r="O71" s="183"/>
      <c r="P71" s="174"/>
      <c r="Q71" s="173" t="s">
        <v>506</v>
      </c>
      <c r="R71" s="174"/>
      <c r="S71" s="184" t="s">
        <v>507</v>
      </c>
      <c r="T71" s="184"/>
      <c r="U71" s="184"/>
      <c r="V71" s="184"/>
      <c r="W71" s="174"/>
      <c r="X71" s="166"/>
      <c r="Y71" s="137" t="str">
        <f t="shared" si="4"/>
        <v>0190658</v>
      </c>
      <c r="Z71" s="137" t="str">
        <f t="shared" si="5"/>
        <v>ＳＯＭＰＯケア株式会社
ＳＯＭＰＯケア　苗穂　訪問看護</v>
      </c>
      <c r="AA71" s="137" t="str">
        <f t="shared" si="6"/>
        <v>011-252-7015
(011-210-5070)</v>
      </c>
      <c r="AB71" s="137" t="str">
        <f t="shared" si="7"/>
        <v>( 訪看10 )第    301 号
( 訪看23 )第    539 号
( 訪看25 )第    624 号
( 訪看27 )第     97 号</v>
      </c>
    </row>
    <row r="72" spans="1:28" ht="45.75" customHeight="1" thickBot="1">
      <c r="A72" s="166"/>
      <c r="B72" s="174"/>
      <c r="C72" s="172" t="s">
        <v>508</v>
      </c>
      <c r="D72" s="174"/>
      <c r="E72" s="175" t="s">
        <v>509</v>
      </c>
      <c r="F72" s="175"/>
      <c r="G72" s="174"/>
      <c r="H72" s="176" t="s">
        <v>510</v>
      </c>
      <c r="I72" s="176"/>
      <c r="J72" s="174"/>
      <c r="K72" s="176" t="s">
        <v>511</v>
      </c>
      <c r="L72" s="176"/>
      <c r="M72" s="174"/>
      <c r="N72" s="183" t="s">
        <v>512</v>
      </c>
      <c r="O72" s="183"/>
      <c r="P72" s="174"/>
      <c r="Q72" s="173" t="s">
        <v>513</v>
      </c>
      <c r="R72" s="174"/>
      <c r="S72" s="184" t="s">
        <v>514</v>
      </c>
      <c r="T72" s="184"/>
      <c r="U72" s="184"/>
      <c r="V72" s="184"/>
      <c r="W72" s="174"/>
      <c r="X72" s="166"/>
      <c r="Y72" s="137" t="str">
        <f t="shared" si="4"/>
        <v>0190666</v>
      </c>
      <c r="Z72" s="137" t="str">
        <f t="shared" si="5"/>
        <v>医療法人渓仁会
医療法人渓仁会　訪問看護ステーション　そうえん</v>
      </c>
      <c r="AA72" s="137" t="str">
        <f t="shared" si="6"/>
        <v>011-640-7012
(011-640-5083)</v>
      </c>
      <c r="AB72" s="137" t="str">
        <f t="shared" si="7"/>
        <v>( 訪看10 )第    393 号
( 訪看23 )第    555 号
( 訪看25 )第    642 号
( 訪看27 )第    166 号</v>
      </c>
    </row>
    <row r="73" spans="1:28" ht="23.25" customHeight="1" thickBot="1">
      <c r="A73" s="166"/>
      <c r="B73" s="174"/>
      <c r="C73" s="172" t="s">
        <v>515</v>
      </c>
      <c r="D73" s="174"/>
      <c r="E73" s="175" t="s">
        <v>516</v>
      </c>
      <c r="F73" s="175"/>
      <c r="G73" s="174"/>
      <c r="H73" s="176" t="s">
        <v>517</v>
      </c>
      <c r="I73" s="176"/>
      <c r="J73" s="174"/>
      <c r="K73" s="176" t="s">
        <v>518</v>
      </c>
      <c r="L73" s="176"/>
      <c r="M73" s="174"/>
      <c r="N73" s="183" t="s">
        <v>519</v>
      </c>
      <c r="O73" s="183"/>
      <c r="P73" s="174"/>
      <c r="Q73" s="173" t="s">
        <v>520</v>
      </c>
      <c r="R73" s="174"/>
      <c r="S73" s="184" t="s">
        <v>521</v>
      </c>
      <c r="T73" s="184"/>
      <c r="U73" s="184"/>
      <c r="V73" s="184"/>
      <c r="W73" s="174"/>
      <c r="X73" s="166"/>
      <c r="Y73" s="137" t="str">
        <f t="shared" si="4"/>
        <v>0190690</v>
      </c>
      <c r="Z73" s="137" t="str">
        <f t="shared" si="5"/>
        <v>株式会社ライフデザイン
ライフデザイン　訪問看護</v>
      </c>
      <c r="AA73" s="137" t="str">
        <f t="shared" si="6"/>
        <v>011-211-4620
(011-211-4630)</v>
      </c>
      <c r="AB73" s="137" t="str">
        <f t="shared" si="7"/>
        <v>( 訪看23 )第    572 号
( 訪看25 )第    657 号</v>
      </c>
    </row>
    <row r="74" spans="1:28" ht="57" customHeight="1" thickBot="1">
      <c r="A74" s="166"/>
      <c r="B74" s="174"/>
      <c r="C74" s="172" t="s">
        <v>522</v>
      </c>
      <c r="D74" s="174"/>
      <c r="E74" s="175" t="s">
        <v>523</v>
      </c>
      <c r="F74" s="175"/>
      <c r="G74" s="174"/>
      <c r="H74" s="176" t="s">
        <v>524</v>
      </c>
      <c r="I74" s="176"/>
      <c r="J74" s="174"/>
      <c r="K74" s="176" t="s">
        <v>525</v>
      </c>
      <c r="L74" s="176"/>
      <c r="M74" s="174"/>
      <c r="N74" s="183" t="s">
        <v>526</v>
      </c>
      <c r="O74" s="183"/>
      <c r="P74" s="174"/>
      <c r="Q74" s="173" t="s">
        <v>527</v>
      </c>
      <c r="R74" s="174"/>
      <c r="S74" s="184" t="s">
        <v>528</v>
      </c>
      <c r="T74" s="184"/>
      <c r="U74" s="184"/>
      <c r="V74" s="184"/>
      <c r="W74" s="174"/>
      <c r="X74" s="166"/>
      <c r="Y74" s="137" t="str">
        <f t="shared" si="4"/>
        <v>0190708</v>
      </c>
      <c r="Z74" s="137" t="str">
        <f t="shared" si="5"/>
        <v>株式会社ヒューマンインプリンク
訪問看護サービス　クオン</v>
      </c>
      <c r="AA74" s="137" t="str">
        <f t="shared" si="6"/>
        <v>011-211-8090
(011-219-1704)</v>
      </c>
      <c r="AB74" s="137" t="str">
        <f t="shared" si="7"/>
        <v>( 訪看10 )第    399 号
( 訪看23 )第    602 号
( 訪看25 )第    676 号
( 訪看27 )第    163 号
( 訪看28 )第     93 号</v>
      </c>
    </row>
    <row r="75" spans="1:28" ht="34.5" customHeight="1" thickBot="1">
      <c r="A75" s="166"/>
      <c r="B75" s="174"/>
      <c r="C75" s="172" t="s">
        <v>529</v>
      </c>
      <c r="D75" s="174"/>
      <c r="E75" s="175" t="s">
        <v>530</v>
      </c>
      <c r="F75" s="175"/>
      <c r="G75" s="174"/>
      <c r="H75" s="176" t="s">
        <v>531</v>
      </c>
      <c r="I75" s="176"/>
      <c r="J75" s="174"/>
      <c r="K75" s="176" t="s">
        <v>532</v>
      </c>
      <c r="L75" s="176"/>
      <c r="M75" s="174"/>
      <c r="N75" s="183" t="s">
        <v>533</v>
      </c>
      <c r="O75" s="183"/>
      <c r="P75" s="174"/>
      <c r="Q75" s="173" t="s">
        <v>534</v>
      </c>
      <c r="R75" s="174"/>
      <c r="S75" s="184" t="s">
        <v>535</v>
      </c>
      <c r="T75" s="184"/>
      <c r="U75" s="184"/>
      <c r="V75" s="184"/>
      <c r="W75" s="174"/>
      <c r="X75" s="166"/>
      <c r="Y75" s="137" t="str">
        <f t="shared" si="4"/>
        <v>0190724</v>
      </c>
      <c r="Z75" s="137" t="str">
        <f t="shared" si="5"/>
        <v>株式会社ゴキヤ
旅する訪問看護ステーション</v>
      </c>
      <c r="AA75" s="137" t="str">
        <f t="shared" si="6"/>
        <v>011-200-9777
(011-200-9769)</v>
      </c>
      <c r="AB75" s="137" t="str">
        <f t="shared" si="7"/>
        <v>( 訪看23 )第    757 号
( 訪看25 )第    831 号
( 訪看26 )第     42 号</v>
      </c>
    </row>
    <row r="76" spans="1:28" ht="23.25" customHeight="1" thickBot="1">
      <c r="A76" s="166"/>
      <c r="B76" s="174"/>
      <c r="C76" s="172" t="s">
        <v>536</v>
      </c>
      <c r="D76" s="174"/>
      <c r="E76" s="175" t="s">
        <v>537</v>
      </c>
      <c r="F76" s="175"/>
      <c r="G76" s="174"/>
      <c r="H76" s="176" t="s">
        <v>538</v>
      </c>
      <c r="I76" s="176"/>
      <c r="J76" s="174"/>
      <c r="K76" s="176" t="s">
        <v>539</v>
      </c>
      <c r="L76" s="176"/>
      <c r="M76" s="174"/>
      <c r="N76" s="183" t="s">
        <v>540</v>
      </c>
      <c r="O76" s="183"/>
      <c r="P76" s="174"/>
      <c r="Q76" s="173" t="s">
        <v>541</v>
      </c>
      <c r="R76" s="174"/>
      <c r="S76" s="184" t="s">
        <v>542</v>
      </c>
      <c r="T76" s="184"/>
      <c r="U76" s="184"/>
      <c r="V76" s="184"/>
      <c r="W76" s="174"/>
      <c r="X76" s="166"/>
      <c r="Y76" s="137" t="str">
        <f t="shared" si="4"/>
        <v>0190732</v>
      </c>
      <c r="Z76" s="137" t="str">
        <f t="shared" si="5"/>
        <v>株式会社メディカルシャトー
訪問看護リハビリステーション白ゆり中央</v>
      </c>
      <c r="AA76" s="137" t="str">
        <f t="shared" si="6"/>
        <v>011-522-5395
(011-522-5396)</v>
      </c>
      <c r="AB76" s="137" t="str">
        <f t="shared" si="7"/>
        <v>( 訪看23 )第    641 号
( 訪看25 )第    715 号</v>
      </c>
    </row>
    <row r="77" spans="1:28" ht="14.25" thickBot="1">
      <c r="A77" s="166"/>
      <c r="B77" s="174"/>
      <c r="C77" s="166"/>
      <c r="D77" s="174"/>
      <c r="E77" s="166"/>
      <c r="F77" s="166"/>
      <c r="G77" s="174"/>
      <c r="H77" s="166"/>
      <c r="I77" s="166"/>
      <c r="J77" s="174"/>
      <c r="K77" s="166"/>
      <c r="L77" s="166"/>
      <c r="M77" s="174"/>
      <c r="N77" s="166"/>
      <c r="O77" s="166"/>
      <c r="P77" s="174"/>
      <c r="Q77" s="166"/>
      <c r="R77" s="174"/>
      <c r="S77" s="166"/>
      <c r="T77" s="166"/>
      <c r="U77" s="166"/>
      <c r="V77" s="166"/>
      <c r="W77" s="174"/>
      <c r="X77" s="166"/>
      <c r="Y77" s="137" t="str">
        <f t="shared" si="4"/>
        <v/>
      </c>
      <c r="Z77" s="137">
        <f t="shared" si="5"/>
        <v>0</v>
      </c>
      <c r="AA77" s="137">
        <f t="shared" si="6"/>
        <v>0</v>
      </c>
      <c r="AB77" s="137">
        <f t="shared" si="7"/>
        <v>0</v>
      </c>
    </row>
    <row r="78" spans="1:28">
      <c r="A78" s="166"/>
      <c r="B78" s="185"/>
      <c r="C78" s="185"/>
      <c r="D78" s="185"/>
      <c r="E78" s="185"/>
      <c r="F78" s="185"/>
      <c r="G78" s="185"/>
      <c r="H78" s="185"/>
      <c r="I78" s="185"/>
      <c r="J78" s="185"/>
      <c r="K78" s="185"/>
      <c r="L78" s="185"/>
      <c r="M78" s="185"/>
      <c r="N78" s="185"/>
      <c r="O78" s="185"/>
      <c r="P78" s="185"/>
      <c r="Q78" s="185"/>
      <c r="R78" s="185"/>
      <c r="S78" s="185"/>
      <c r="T78" s="185"/>
      <c r="U78" s="185"/>
      <c r="V78" s="185"/>
      <c r="W78" s="166"/>
      <c r="X78" s="166"/>
      <c r="Y78" s="137" t="str">
        <f t="shared" si="4"/>
        <v/>
      </c>
      <c r="Z78" s="137">
        <f t="shared" si="5"/>
        <v>0</v>
      </c>
      <c r="AA78" s="137">
        <f t="shared" si="6"/>
        <v>0</v>
      </c>
      <c r="AB78" s="137">
        <f t="shared" si="7"/>
        <v>0</v>
      </c>
    </row>
    <row r="79" spans="1:28">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37" t="str">
        <f t="shared" ref="Y79:Y142" si="8">IF(E79="","",MID(E79,1,2)&amp;MID(E79,4,4)&amp;MID(E79,9,1))</f>
        <v/>
      </c>
      <c r="Z79" s="137">
        <f t="shared" ref="Z79:Z142" si="9">H79</f>
        <v>0</v>
      </c>
      <c r="AA79" s="137">
        <f t="shared" ref="AA79:AA142" si="10">N79</f>
        <v>0</v>
      </c>
      <c r="AB79" s="137">
        <f t="shared" ref="AB79:AB142" si="11">Q79</f>
        <v>0</v>
      </c>
    </row>
    <row r="80" spans="1:28">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37" t="str">
        <f t="shared" si="8"/>
        <v/>
      </c>
      <c r="Z80" s="137">
        <f t="shared" si="9"/>
        <v>0</v>
      </c>
      <c r="AA80" s="137">
        <f t="shared" si="10"/>
        <v>0</v>
      </c>
      <c r="AB80" s="137">
        <f t="shared" si="11"/>
        <v>0</v>
      </c>
    </row>
    <row r="81" spans="1:28" ht="13.5" customHeight="1">
      <c r="A81" s="166"/>
      <c r="B81" s="166"/>
      <c r="C81" s="166"/>
      <c r="D81" s="166"/>
      <c r="E81" s="166"/>
      <c r="F81" s="166"/>
      <c r="G81" s="166"/>
      <c r="H81" s="166"/>
      <c r="I81" s="178" t="s">
        <v>262</v>
      </c>
      <c r="J81" s="178"/>
      <c r="K81" s="178"/>
      <c r="L81" s="166"/>
      <c r="M81" s="166"/>
      <c r="N81" s="166"/>
      <c r="O81" s="166"/>
      <c r="P81" s="166"/>
      <c r="Q81" s="166"/>
      <c r="R81" s="166"/>
      <c r="S81" s="166"/>
      <c r="T81" s="166"/>
      <c r="U81" s="166"/>
      <c r="V81" s="166"/>
      <c r="W81" s="166"/>
      <c r="X81" s="166"/>
      <c r="Y81" s="137" t="str">
        <f t="shared" si="8"/>
        <v/>
      </c>
      <c r="Z81" s="137">
        <f t="shared" si="9"/>
        <v>0</v>
      </c>
      <c r="AA81" s="137">
        <f t="shared" si="10"/>
        <v>0</v>
      </c>
      <c r="AB81" s="137">
        <f t="shared" si="11"/>
        <v>0</v>
      </c>
    </row>
    <row r="82" spans="1:28" ht="13.5" customHeight="1">
      <c r="A82" s="166"/>
      <c r="B82" s="179"/>
      <c r="C82" s="179"/>
      <c r="D82" s="179"/>
      <c r="E82" s="179"/>
      <c r="F82" s="166"/>
      <c r="G82" s="166"/>
      <c r="H82" s="166"/>
      <c r="I82" s="178"/>
      <c r="J82" s="178"/>
      <c r="K82" s="178"/>
      <c r="L82" s="166"/>
      <c r="M82" s="166"/>
      <c r="N82" s="166"/>
      <c r="O82" s="166"/>
      <c r="P82" s="166"/>
      <c r="Q82" s="166"/>
      <c r="R82" s="166"/>
      <c r="S82" s="166"/>
      <c r="T82" s="166"/>
      <c r="U82" s="166"/>
      <c r="V82" s="166"/>
      <c r="W82" s="166"/>
      <c r="X82" s="166"/>
      <c r="Y82" s="137" t="str">
        <f t="shared" si="8"/>
        <v/>
      </c>
      <c r="Z82" s="137">
        <f t="shared" si="9"/>
        <v>0</v>
      </c>
      <c r="AA82" s="137">
        <f t="shared" si="10"/>
        <v>0</v>
      </c>
      <c r="AB82" s="137">
        <f t="shared" si="11"/>
        <v>0</v>
      </c>
    </row>
    <row r="83" spans="1:28" ht="13.5" customHeight="1">
      <c r="A83" s="166"/>
      <c r="B83" s="166"/>
      <c r="C83" s="180" t="s">
        <v>4695</v>
      </c>
      <c r="D83" s="180"/>
      <c r="E83" s="180"/>
      <c r="F83" s="180"/>
      <c r="G83" s="180"/>
      <c r="H83" s="180"/>
      <c r="I83" s="180"/>
      <c r="J83" s="180"/>
      <c r="K83" s="180"/>
      <c r="L83" s="166"/>
      <c r="M83" s="166"/>
      <c r="N83" s="166"/>
      <c r="O83" s="181" t="s">
        <v>4696</v>
      </c>
      <c r="P83" s="181"/>
      <c r="Q83" s="181"/>
      <c r="R83" s="181"/>
      <c r="S83" s="181"/>
      <c r="T83" s="168" t="s">
        <v>298</v>
      </c>
      <c r="U83" s="167" t="s">
        <v>264</v>
      </c>
      <c r="V83" s="166"/>
      <c r="W83" s="166"/>
      <c r="X83" s="166"/>
      <c r="Y83" s="137" t="str">
        <f t="shared" si="8"/>
        <v/>
      </c>
      <c r="Z83" s="137">
        <f t="shared" si="9"/>
        <v>0</v>
      </c>
      <c r="AA83" s="137">
        <f t="shared" si="10"/>
        <v>0</v>
      </c>
      <c r="AB83" s="137">
        <f t="shared" si="11"/>
        <v>0</v>
      </c>
    </row>
    <row r="84" spans="1:28" ht="14.25" thickBo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37" t="str">
        <f t="shared" si="8"/>
        <v/>
      </c>
      <c r="Z84" s="137">
        <f t="shared" si="9"/>
        <v>0</v>
      </c>
      <c r="AA84" s="137">
        <f t="shared" si="10"/>
        <v>0</v>
      </c>
      <c r="AB84" s="137">
        <f t="shared" si="11"/>
        <v>0</v>
      </c>
    </row>
    <row r="85" spans="1:28">
      <c r="A85" s="166"/>
      <c r="B85" s="182"/>
      <c r="C85" s="182"/>
      <c r="D85" s="182"/>
      <c r="E85" s="182"/>
      <c r="F85" s="182"/>
      <c r="G85" s="182"/>
      <c r="H85" s="182"/>
      <c r="I85" s="182"/>
      <c r="J85" s="182"/>
      <c r="K85" s="182"/>
      <c r="L85" s="182"/>
      <c r="M85" s="182"/>
      <c r="N85" s="182"/>
      <c r="O85" s="182"/>
      <c r="P85" s="182"/>
      <c r="Q85" s="182"/>
      <c r="R85" s="182"/>
      <c r="S85" s="182"/>
      <c r="T85" s="182"/>
      <c r="U85" s="182"/>
      <c r="V85" s="182"/>
      <c r="W85" s="182"/>
      <c r="X85" s="166"/>
      <c r="Y85" s="137" t="str">
        <f t="shared" si="8"/>
        <v/>
      </c>
      <c r="Z85" s="137">
        <f t="shared" si="9"/>
        <v>0</v>
      </c>
      <c r="AA85" s="137">
        <f t="shared" si="10"/>
        <v>0</v>
      </c>
      <c r="AB85" s="137">
        <f t="shared" si="11"/>
        <v>0</v>
      </c>
    </row>
    <row r="86" spans="1:28" ht="14.25" customHeight="1" thickBot="1">
      <c r="A86" s="166"/>
      <c r="B86" s="169"/>
      <c r="C86" s="170" t="s">
        <v>265</v>
      </c>
      <c r="D86" s="169"/>
      <c r="E86" s="177" t="s">
        <v>266</v>
      </c>
      <c r="F86" s="177"/>
      <c r="G86" s="169"/>
      <c r="H86" s="177" t="s">
        <v>267</v>
      </c>
      <c r="I86" s="177"/>
      <c r="J86" s="169"/>
      <c r="K86" s="177" t="s">
        <v>268</v>
      </c>
      <c r="L86" s="177"/>
      <c r="M86" s="169"/>
      <c r="N86" s="177" t="s">
        <v>269</v>
      </c>
      <c r="O86" s="177"/>
      <c r="P86" s="169"/>
      <c r="Q86" s="171" t="s">
        <v>270</v>
      </c>
      <c r="R86" s="169"/>
      <c r="S86" s="177" t="s">
        <v>271</v>
      </c>
      <c r="T86" s="177"/>
      <c r="U86" s="177"/>
      <c r="V86" s="177"/>
      <c r="W86" s="169"/>
      <c r="X86" s="166"/>
      <c r="Y86" s="137" t="str">
        <f t="shared" si="8"/>
        <v>ｽﾃｼｮﾝｺﾄ</v>
      </c>
      <c r="Z86" s="137" t="str">
        <f t="shared" si="9"/>
        <v>事業者名/事業所名</v>
      </c>
      <c r="AA86" s="137" t="str">
        <f t="shared" si="10"/>
        <v>電話(FAX)番号</v>
      </c>
      <c r="AB86" s="137" t="str">
        <f t="shared" si="11"/>
        <v>受理番号</v>
      </c>
    </row>
    <row r="87" spans="1:28" ht="14.25" customHeight="1" thickBot="1">
      <c r="A87" s="166"/>
      <c r="B87" s="174"/>
      <c r="C87" s="172" t="s">
        <v>543</v>
      </c>
      <c r="D87" s="174"/>
      <c r="E87" s="175" t="s">
        <v>544</v>
      </c>
      <c r="F87" s="175"/>
      <c r="G87" s="174"/>
      <c r="H87" s="176" t="s">
        <v>545</v>
      </c>
      <c r="I87" s="176"/>
      <c r="J87" s="174"/>
      <c r="K87" s="176" t="s">
        <v>546</v>
      </c>
      <c r="L87" s="176"/>
      <c r="M87" s="174"/>
      <c r="N87" s="183" t="s">
        <v>547</v>
      </c>
      <c r="O87" s="183"/>
      <c r="P87" s="174"/>
      <c r="Q87" s="173" t="s">
        <v>548</v>
      </c>
      <c r="R87" s="174"/>
      <c r="S87" s="184" t="s">
        <v>549</v>
      </c>
      <c r="T87" s="184"/>
      <c r="U87" s="184"/>
      <c r="V87" s="184"/>
      <c r="W87" s="174"/>
      <c r="X87" s="166"/>
      <c r="Y87" s="137" t="str">
        <f t="shared" si="8"/>
        <v>0190740</v>
      </c>
      <c r="Z87" s="137" t="str">
        <f t="shared" si="9"/>
        <v>医療法人社団正心会
岡本病院訪問看護ステーション</v>
      </c>
      <c r="AA87" s="137" t="str">
        <f t="shared" si="10"/>
        <v>011-699-6003
(011-699-6004)</v>
      </c>
      <c r="AB87" s="137" t="str">
        <f t="shared" si="11"/>
        <v>( 訪看10 )第    421 号</v>
      </c>
    </row>
    <row r="88" spans="1:28" ht="57" customHeight="1" thickBot="1">
      <c r="A88" s="166"/>
      <c r="B88" s="174"/>
      <c r="C88" s="172" t="s">
        <v>550</v>
      </c>
      <c r="D88" s="174"/>
      <c r="E88" s="175" t="s">
        <v>551</v>
      </c>
      <c r="F88" s="175"/>
      <c r="G88" s="174"/>
      <c r="H88" s="176" t="s">
        <v>552</v>
      </c>
      <c r="I88" s="176"/>
      <c r="J88" s="174"/>
      <c r="K88" s="176" t="s">
        <v>553</v>
      </c>
      <c r="L88" s="176"/>
      <c r="M88" s="174"/>
      <c r="N88" s="183" t="s">
        <v>554</v>
      </c>
      <c r="O88" s="183"/>
      <c r="P88" s="174"/>
      <c r="Q88" s="173" t="s">
        <v>555</v>
      </c>
      <c r="R88" s="174"/>
      <c r="S88" s="184" t="s">
        <v>556</v>
      </c>
      <c r="T88" s="184"/>
      <c r="U88" s="184"/>
      <c r="V88" s="184"/>
      <c r="W88" s="174"/>
      <c r="X88" s="166"/>
      <c r="Y88" s="137" t="str">
        <f t="shared" si="8"/>
        <v>0190757</v>
      </c>
      <c r="Z88" s="137" t="str">
        <f t="shared" si="9"/>
        <v>株式会社アークトゥルスジャパン
訪問看護ステーション　ゆいまーる</v>
      </c>
      <c r="AA88" s="137" t="str">
        <f t="shared" si="10"/>
        <v>011-530-0700
(011-530-0710)</v>
      </c>
      <c r="AB88" s="137" t="str">
        <f t="shared" si="11"/>
        <v>( 訪看10 )第    453 号
( 訪看23 )第    667 号
( 訪看25 )第    740 号
( 訪看27 )第    201 号
( 訪看28 )第    123 号</v>
      </c>
    </row>
    <row r="89" spans="1:28" ht="45.75" customHeight="1" thickBot="1">
      <c r="A89" s="166"/>
      <c r="B89" s="174"/>
      <c r="C89" s="172" t="s">
        <v>557</v>
      </c>
      <c r="D89" s="174"/>
      <c r="E89" s="175" t="s">
        <v>558</v>
      </c>
      <c r="F89" s="175"/>
      <c r="G89" s="174"/>
      <c r="H89" s="176" t="s">
        <v>559</v>
      </c>
      <c r="I89" s="176"/>
      <c r="J89" s="174"/>
      <c r="K89" s="176" t="s">
        <v>560</v>
      </c>
      <c r="L89" s="176"/>
      <c r="M89" s="174"/>
      <c r="N89" s="183" t="s">
        <v>561</v>
      </c>
      <c r="O89" s="183"/>
      <c r="P89" s="174"/>
      <c r="Q89" s="173" t="s">
        <v>562</v>
      </c>
      <c r="R89" s="174"/>
      <c r="S89" s="184" t="s">
        <v>563</v>
      </c>
      <c r="T89" s="184"/>
      <c r="U89" s="184"/>
      <c r="V89" s="184"/>
      <c r="W89" s="174"/>
      <c r="X89" s="166"/>
      <c r="Y89" s="137" t="str">
        <f t="shared" si="8"/>
        <v>0190765</v>
      </c>
      <c r="Z89" s="137" t="str">
        <f t="shared" si="9"/>
        <v>株式会社進幸
訪問看護ステーション　Ｇｒｏｗｔｈ</v>
      </c>
      <c r="AA89" s="137" t="str">
        <f t="shared" si="10"/>
        <v>011-213-0919
(011-213-1018)</v>
      </c>
      <c r="AB89" s="137" t="str">
        <f t="shared" si="11"/>
        <v>( 訪看10 )第    483 号
( 訪看23 )第    663 号
( 訪看25 )第    736 号
( 訪看27 )第    218 号</v>
      </c>
    </row>
    <row r="90" spans="1:28" ht="23.25" customHeight="1" thickBot="1">
      <c r="A90" s="166"/>
      <c r="B90" s="174"/>
      <c r="C90" s="172" t="s">
        <v>564</v>
      </c>
      <c r="D90" s="174"/>
      <c r="E90" s="175" t="s">
        <v>565</v>
      </c>
      <c r="F90" s="175"/>
      <c r="G90" s="174"/>
      <c r="H90" s="176" t="s">
        <v>566</v>
      </c>
      <c r="I90" s="176"/>
      <c r="J90" s="174"/>
      <c r="K90" s="176" t="s">
        <v>567</v>
      </c>
      <c r="L90" s="176"/>
      <c r="M90" s="174"/>
      <c r="N90" s="183" t="s">
        <v>568</v>
      </c>
      <c r="O90" s="183"/>
      <c r="P90" s="174"/>
      <c r="Q90" s="173" t="s">
        <v>569</v>
      </c>
      <c r="R90" s="174"/>
      <c r="S90" s="184" t="s">
        <v>570</v>
      </c>
      <c r="T90" s="184"/>
      <c r="U90" s="184"/>
      <c r="V90" s="184"/>
      <c r="W90" s="174"/>
      <c r="X90" s="166"/>
      <c r="Y90" s="137" t="str">
        <f t="shared" si="8"/>
        <v>0190773</v>
      </c>
      <c r="Z90" s="137" t="str">
        <f t="shared" si="9"/>
        <v>株式会社Ａ＆Ｎ
訪問看護ステーションめぐみ</v>
      </c>
      <c r="AA90" s="137" t="str">
        <f t="shared" si="10"/>
        <v>080-4502-7542
(011-837-0013)</v>
      </c>
      <c r="AB90" s="137" t="str">
        <f t="shared" si="11"/>
        <v>( 訪看23 )第    668 号
( 訪看25 )第    741 号</v>
      </c>
    </row>
    <row r="91" spans="1:28" ht="57" customHeight="1" thickBot="1">
      <c r="A91" s="166"/>
      <c r="B91" s="174"/>
      <c r="C91" s="172" t="s">
        <v>571</v>
      </c>
      <c r="D91" s="174"/>
      <c r="E91" s="175" t="s">
        <v>572</v>
      </c>
      <c r="F91" s="175"/>
      <c r="G91" s="174"/>
      <c r="H91" s="176" t="s">
        <v>573</v>
      </c>
      <c r="I91" s="176"/>
      <c r="J91" s="174"/>
      <c r="K91" s="176" t="s">
        <v>574</v>
      </c>
      <c r="L91" s="176"/>
      <c r="M91" s="174"/>
      <c r="N91" s="183" t="s">
        <v>575</v>
      </c>
      <c r="O91" s="183"/>
      <c r="P91" s="174"/>
      <c r="Q91" s="173" t="s">
        <v>576</v>
      </c>
      <c r="R91" s="174"/>
      <c r="S91" s="184" t="s">
        <v>577</v>
      </c>
      <c r="T91" s="184"/>
      <c r="U91" s="184"/>
      <c r="V91" s="184"/>
      <c r="W91" s="174"/>
      <c r="X91" s="166"/>
      <c r="Y91" s="137" t="str">
        <f t="shared" si="8"/>
        <v>0190781</v>
      </c>
      <c r="Z91" s="137" t="str">
        <f t="shared" si="9"/>
        <v>株式会社ノースヘルスケアサポート
訪問看護さくらテラス山鼻</v>
      </c>
      <c r="AA91" s="137" t="str">
        <f t="shared" si="10"/>
        <v>011-596-8284
(011-520-5005)</v>
      </c>
      <c r="AB91" s="137" t="str">
        <f t="shared" si="11"/>
        <v>( 訪看10 )第    423 号
( 訪看23 )第    666 号
( 訪看25 )第    739 号
( 訪看27 )第    183 号
( 訪看28 )第    109 号</v>
      </c>
    </row>
    <row r="92" spans="1:28" ht="57" customHeight="1" thickBot="1">
      <c r="A92" s="166"/>
      <c r="B92" s="174"/>
      <c r="C92" s="172" t="s">
        <v>578</v>
      </c>
      <c r="D92" s="174"/>
      <c r="E92" s="175" t="s">
        <v>579</v>
      </c>
      <c r="F92" s="175"/>
      <c r="G92" s="174"/>
      <c r="H92" s="176" t="s">
        <v>580</v>
      </c>
      <c r="I92" s="176"/>
      <c r="J92" s="174"/>
      <c r="K92" s="176" t="s">
        <v>581</v>
      </c>
      <c r="L92" s="176"/>
      <c r="M92" s="174"/>
      <c r="N92" s="183" t="s">
        <v>582</v>
      </c>
      <c r="O92" s="183"/>
      <c r="P92" s="174"/>
      <c r="Q92" s="173" t="s">
        <v>583</v>
      </c>
      <c r="R92" s="174"/>
      <c r="S92" s="184" t="s">
        <v>584</v>
      </c>
      <c r="T92" s="184"/>
      <c r="U92" s="184"/>
      <c r="V92" s="184"/>
      <c r="W92" s="174"/>
      <c r="X92" s="166"/>
      <c r="Y92" s="137" t="str">
        <f t="shared" si="8"/>
        <v>0190799</v>
      </c>
      <c r="Z92" s="137" t="str">
        <f t="shared" si="9"/>
        <v>ブルー・ケア株式会社
訪問看護ステーション　ブルースター北円山</v>
      </c>
      <c r="AA92" s="137" t="str">
        <f t="shared" si="10"/>
        <v>011-215-8890
(011-215-8891)</v>
      </c>
      <c r="AB92" s="137" t="str">
        <f t="shared" si="11"/>
        <v>( 訪看10 )第    454 号
( 訪看23 )第    687 号
( 訪看25 )第    759 号
( 訪看27 )第    198 号
( 訪看28 )第    120 号</v>
      </c>
    </row>
    <row r="93" spans="1:28" ht="57" customHeight="1" thickBot="1">
      <c r="A93" s="166"/>
      <c r="B93" s="174"/>
      <c r="C93" s="172" t="s">
        <v>585</v>
      </c>
      <c r="D93" s="174"/>
      <c r="E93" s="175" t="s">
        <v>586</v>
      </c>
      <c r="F93" s="175"/>
      <c r="G93" s="174"/>
      <c r="H93" s="176" t="s">
        <v>587</v>
      </c>
      <c r="I93" s="176"/>
      <c r="J93" s="174"/>
      <c r="K93" s="176" t="s">
        <v>588</v>
      </c>
      <c r="L93" s="176"/>
      <c r="M93" s="174"/>
      <c r="N93" s="183" t="s">
        <v>589</v>
      </c>
      <c r="O93" s="183"/>
      <c r="P93" s="174"/>
      <c r="Q93" s="173" t="s">
        <v>590</v>
      </c>
      <c r="R93" s="174"/>
      <c r="S93" s="184" t="s">
        <v>591</v>
      </c>
      <c r="T93" s="184"/>
      <c r="U93" s="184"/>
      <c r="V93" s="184"/>
      <c r="W93" s="174"/>
      <c r="X93" s="166"/>
      <c r="Y93" s="137" t="str">
        <f t="shared" si="8"/>
        <v>0190815</v>
      </c>
      <c r="Z93" s="137" t="str">
        <f t="shared" si="9"/>
        <v>株式会社Ｊｅｗｅｌｒｙ　Ｂｅｌｌｅ
ここあい訪問看護ステーション</v>
      </c>
      <c r="AA93" s="137" t="str">
        <f t="shared" si="10"/>
        <v xml:space="preserve">011-211-4296
</v>
      </c>
      <c r="AB93" s="137" t="str">
        <f t="shared" si="11"/>
        <v>( 訪看10 )第    478 号
( 訪看23 )第    703 号
( 訪看25 )第    776 号
( 訪看27 )第    216 号
( 訪看28 )第    135 号</v>
      </c>
    </row>
    <row r="94" spans="1:28" ht="57" customHeight="1" thickBot="1">
      <c r="A94" s="166"/>
      <c r="B94" s="174"/>
      <c r="C94" s="172" t="s">
        <v>592</v>
      </c>
      <c r="D94" s="174"/>
      <c r="E94" s="175" t="s">
        <v>593</v>
      </c>
      <c r="F94" s="175"/>
      <c r="G94" s="174"/>
      <c r="H94" s="176" t="s">
        <v>594</v>
      </c>
      <c r="I94" s="176"/>
      <c r="J94" s="174"/>
      <c r="K94" s="176" t="s">
        <v>595</v>
      </c>
      <c r="L94" s="176"/>
      <c r="M94" s="174"/>
      <c r="N94" s="183" t="s">
        <v>596</v>
      </c>
      <c r="O94" s="183"/>
      <c r="P94" s="174"/>
      <c r="Q94" s="173" t="s">
        <v>597</v>
      </c>
      <c r="R94" s="174"/>
      <c r="S94" s="184" t="s">
        <v>598</v>
      </c>
      <c r="T94" s="184"/>
      <c r="U94" s="184"/>
      <c r="V94" s="184"/>
      <c r="W94" s="174"/>
      <c r="X94" s="166"/>
      <c r="Y94" s="137" t="str">
        <f t="shared" si="8"/>
        <v>0190823</v>
      </c>
      <c r="Z94" s="137" t="str">
        <f t="shared" si="9"/>
        <v>株式会社インティメイト
エイド訪問看護ステーション札幌</v>
      </c>
      <c r="AA94" s="137" t="str">
        <f t="shared" si="10"/>
        <v>011-596-9078
(011-596-9079)</v>
      </c>
      <c r="AB94" s="137" t="str">
        <f t="shared" si="11"/>
        <v>( 訪看10 )第    435 号
( 訪看23 )第    688 号
( 訪看25 )第    760 号
( 訪看27 )第    188 号
( 訪看28 )第    113 号</v>
      </c>
    </row>
    <row r="95" spans="1:28" ht="14.25" customHeight="1" thickBot="1">
      <c r="A95" s="166"/>
      <c r="B95" s="174"/>
      <c r="C95" s="172" t="s">
        <v>599</v>
      </c>
      <c r="D95" s="174"/>
      <c r="E95" s="175" t="s">
        <v>600</v>
      </c>
      <c r="F95" s="175"/>
      <c r="G95" s="174"/>
      <c r="H95" s="176" t="s">
        <v>601</v>
      </c>
      <c r="I95" s="176"/>
      <c r="J95" s="174"/>
      <c r="K95" s="176" t="s">
        <v>602</v>
      </c>
      <c r="L95" s="176"/>
      <c r="M95" s="174"/>
      <c r="N95" s="183" t="s">
        <v>603</v>
      </c>
      <c r="O95" s="183"/>
      <c r="P95" s="174"/>
      <c r="Q95" s="173" t="s">
        <v>604</v>
      </c>
      <c r="R95" s="174"/>
      <c r="S95" s="184" t="s">
        <v>353</v>
      </c>
      <c r="T95" s="184"/>
      <c r="U95" s="184"/>
      <c r="V95" s="184"/>
      <c r="W95" s="174"/>
      <c r="X95" s="166"/>
      <c r="Y95" s="137" t="str">
        <f t="shared" si="8"/>
        <v>0190831</v>
      </c>
      <c r="Z95" s="137" t="str">
        <f t="shared" si="9"/>
        <v>株式会社Ｈｕｍａｎ－ｓｙｓｔｅｍ　Ｊａｐａｎ
訪問看護ステーション　フルハウス</v>
      </c>
      <c r="AA95" s="137" t="str">
        <f t="shared" si="10"/>
        <v>011-533-2002
(011-533-2003)</v>
      </c>
      <c r="AB95" s="137" t="str">
        <f t="shared" si="11"/>
        <v>( 訪看10 )第    492 号</v>
      </c>
    </row>
    <row r="96" spans="1:28" ht="34.5" customHeight="1" thickBot="1">
      <c r="A96" s="166"/>
      <c r="B96" s="174"/>
      <c r="C96" s="172" t="s">
        <v>605</v>
      </c>
      <c r="D96" s="174"/>
      <c r="E96" s="175" t="s">
        <v>606</v>
      </c>
      <c r="F96" s="175"/>
      <c r="G96" s="174"/>
      <c r="H96" s="176" t="s">
        <v>607</v>
      </c>
      <c r="I96" s="176"/>
      <c r="J96" s="174"/>
      <c r="K96" s="176" t="s">
        <v>608</v>
      </c>
      <c r="L96" s="176"/>
      <c r="M96" s="174"/>
      <c r="N96" s="183" t="s">
        <v>365</v>
      </c>
      <c r="O96" s="183"/>
      <c r="P96" s="174"/>
      <c r="Q96" s="173" t="s">
        <v>609</v>
      </c>
      <c r="R96" s="174"/>
      <c r="S96" s="184" t="s">
        <v>610</v>
      </c>
      <c r="T96" s="184"/>
      <c r="U96" s="184"/>
      <c r="V96" s="184"/>
      <c r="W96" s="174"/>
      <c r="X96" s="166"/>
      <c r="Y96" s="137" t="str">
        <f t="shared" si="8"/>
        <v>0190849</v>
      </c>
      <c r="Z96" s="137" t="str">
        <f t="shared" si="9"/>
        <v>株式会社リビングプラットフォームケア
ライブラリ札幌訪問看護ステーション</v>
      </c>
      <c r="AA96" s="137" t="str">
        <f t="shared" si="10"/>
        <v>011-616-6678
(011-616-6679)</v>
      </c>
      <c r="AB96" s="137" t="str">
        <f t="shared" si="11"/>
        <v>( 訪看10 )第    526 号
( 訪看23 )第    705 号
( 訪看25 )第    778 号</v>
      </c>
    </row>
    <row r="97" spans="1:28">
      <c r="A97" s="166"/>
      <c r="B97" s="185"/>
      <c r="C97" s="185"/>
      <c r="D97" s="185"/>
      <c r="E97" s="185"/>
      <c r="F97" s="185"/>
      <c r="G97" s="185"/>
      <c r="H97" s="185"/>
      <c r="I97" s="185"/>
      <c r="J97" s="185"/>
      <c r="K97" s="185"/>
      <c r="L97" s="185"/>
      <c r="M97" s="185"/>
      <c r="N97" s="185"/>
      <c r="O97" s="185"/>
      <c r="P97" s="185"/>
      <c r="Q97" s="185"/>
      <c r="R97" s="185"/>
      <c r="S97" s="185"/>
      <c r="T97" s="185"/>
      <c r="U97" s="185"/>
      <c r="V97" s="185"/>
      <c r="W97" s="166"/>
      <c r="X97" s="166"/>
      <c r="Y97" s="137" t="str">
        <f t="shared" si="8"/>
        <v/>
      </c>
      <c r="Z97" s="137">
        <f t="shared" si="9"/>
        <v>0</v>
      </c>
      <c r="AA97" s="137">
        <f t="shared" si="10"/>
        <v>0</v>
      </c>
      <c r="AB97" s="137">
        <f t="shared" si="11"/>
        <v>0</v>
      </c>
    </row>
    <row r="98" spans="1:28">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37" t="str">
        <f t="shared" si="8"/>
        <v/>
      </c>
      <c r="Z98" s="137">
        <f t="shared" si="9"/>
        <v>0</v>
      </c>
      <c r="AA98" s="137">
        <f t="shared" si="10"/>
        <v>0</v>
      </c>
      <c r="AB98" s="137">
        <f t="shared" si="11"/>
        <v>0</v>
      </c>
    </row>
    <row r="99" spans="1:28">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37" t="str">
        <f t="shared" si="8"/>
        <v/>
      </c>
      <c r="Z99" s="137">
        <f t="shared" si="9"/>
        <v>0</v>
      </c>
      <c r="AA99" s="137">
        <f t="shared" si="10"/>
        <v>0</v>
      </c>
      <c r="AB99" s="137">
        <f t="shared" si="11"/>
        <v>0</v>
      </c>
    </row>
    <row r="100" spans="1:28" ht="13.5" customHeight="1">
      <c r="A100" s="166"/>
      <c r="B100" s="166"/>
      <c r="C100" s="166"/>
      <c r="D100" s="166"/>
      <c r="E100" s="166"/>
      <c r="F100" s="166"/>
      <c r="G100" s="166"/>
      <c r="H100" s="166"/>
      <c r="I100" s="178" t="s">
        <v>262</v>
      </c>
      <c r="J100" s="178"/>
      <c r="K100" s="178"/>
      <c r="L100" s="166"/>
      <c r="M100" s="166"/>
      <c r="N100" s="166"/>
      <c r="O100" s="166"/>
      <c r="P100" s="166"/>
      <c r="Q100" s="166"/>
      <c r="R100" s="166"/>
      <c r="S100" s="166"/>
      <c r="T100" s="166"/>
      <c r="U100" s="166"/>
      <c r="V100" s="166"/>
      <c r="W100" s="166"/>
      <c r="X100" s="166"/>
      <c r="Y100" s="137" t="str">
        <f t="shared" si="8"/>
        <v/>
      </c>
      <c r="Z100" s="137">
        <f t="shared" si="9"/>
        <v>0</v>
      </c>
      <c r="AA100" s="137">
        <f t="shared" si="10"/>
        <v>0</v>
      </c>
      <c r="AB100" s="137">
        <f t="shared" si="11"/>
        <v>0</v>
      </c>
    </row>
    <row r="101" spans="1:28" ht="13.5" customHeight="1">
      <c r="A101" s="166"/>
      <c r="B101" s="179"/>
      <c r="C101" s="179"/>
      <c r="D101" s="179"/>
      <c r="E101" s="179"/>
      <c r="F101" s="166"/>
      <c r="G101" s="166"/>
      <c r="H101" s="166"/>
      <c r="I101" s="178"/>
      <c r="J101" s="178"/>
      <c r="K101" s="178"/>
      <c r="L101" s="166"/>
      <c r="M101" s="166"/>
      <c r="N101" s="166"/>
      <c r="O101" s="166"/>
      <c r="P101" s="166"/>
      <c r="Q101" s="166"/>
      <c r="R101" s="166"/>
      <c r="S101" s="166"/>
      <c r="T101" s="166"/>
      <c r="U101" s="166"/>
      <c r="V101" s="166"/>
      <c r="W101" s="166"/>
      <c r="X101" s="166"/>
      <c r="Y101" s="137" t="str">
        <f t="shared" si="8"/>
        <v/>
      </c>
      <c r="Z101" s="137">
        <f t="shared" si="9"/>
        <v>0</v>
      </c>
      <c r="AA101" s="137">
        <f t="shared" si="10"/>
        <v>0</v>
      </c>
      <c r="AB101" s="137">
        <f t="shared" si="11"/>
        <v>0</v>
      </c>
    </row>
    <row r="102" spans="1:28" ht="13.5" customHeight="1">
      <c r="A102" s="166"/>
      <c r="B102" s="166"/>
      <c r="C102" s="180" t="s">
        <v>4695</v>
      </c>
      <c r="D102" s="180"/>
      <c r="E102" s="180"/>
      <c r="F102" s="180"/>
      <c r="G102" s="180"/>
      <c r="H102" s="180"/>
      <c r="I102" s="180"/>
      <c r="J102" s="180"/>
      <c r="K102" s="180"/>
      <c r="L102" s="166"/>
      <c r="M102" s="166"/>
      <c r="N102" s="166"/>
      <c r="O102" s="181" t="s">
        <v>4696</v>
      </c>
      <c r="P102" s="181"/>
      <c r="Q102" s="181"/>
      <c r="R102" s="181"/>
      <c r="S102" s="181"/>
      <c r="T102" s="168" t="s">
        <v>305</v>
      </c>
      <c r="U102" s="167" t="s">
        <v>264</v>
      </c>
      <c r="V102" s="166"/>
      <c r="W102" s="166"/>
      <c r="X102" s="166"/>
      <c r="Y102" s="137" t="str">
        <f t="shared" si="8"/>
        <v/>
      </c>
      <c r="Z102" s="137">
        <f t="shared" si="9"/>
        <v>0</v>
      </c>
      <c r="AA102" s="137">
        <f t="shared" si="10"/>
        <v>0</v>
      </c>
      <c r="AB102" s="137">
        <f t="shared" si="11"/>
        <v>0</v>
      </c>
    </row>
    <row r="103" spans="1:28" ht="14.25" thickBo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37" t="str">
        <f t="shared" si="8"/>
        <v/>
      </c>
      <c r="Z103" s="137">
        <f t="shared" si="9"/>
        <v>0</v>
      </c>
      <c r="AA103" s="137">
        <f t="shared" si="10"/>
        <v>0</v>
      </c>
      <c r="AB103" s="137">
        <f t="shared" si="11"/>
        <v>0</v>
      </c>
    </row>
    <row r="104" spans="1:28">
      <c r="A104" s="166"/>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66"/>
      <c r="Y104" s="137" t="str">
        <f t="shared" si="8"/>
        <v/>
      </c>
      <c r="Z104" s="137">
        <f t="shared" si="9"/>
        <v>0</v>
      </c>
      <c r="AA104" s="137">
        <f t="shared" si="10"/>
        <v>0</v>
      </c>
      <c r="AB104" s="137">
        <f t="shared" si="11"/>
        <v>0</v>
      </c>
    </row>
    <row r="105" spans="1:28" ht="14.25" customHeight="1" thickBot="1">
      <c r="A105" s="166"/>
      <c r="B105" s="169"/>
      <c r="C105" s="170" t="s">
        <v>265</v>
      </c>
      <c r="D105" s="169"/>
      <c r="E105" s="177" t="s">
        <v>266</v>
      </c>
      <c r="F105" s="177"/>
      <c r="G105" s="169"/>
      <c r="H105" s="177" t="s">
        <v>267</v>
      </c>
      <c r="I105" s="177"/>
      <c r="J105" s="169"/>
      <c r="K105" s="177" t="s">
        <v>268</v>
      </c>
      <c r="L105" s="177"/>
      <c r="M105" s="169"/>
      <c r="N105" s="177" t="s">
        <v>269</v>
      </c>
      <c r="O105" s="177"/>
      <c r="P105" s="169"/>
      <c r="Q105" s="171" t="s">
        <v>270</v>
      </c>
      <c r="R105" s="169"/>
      <c r="S105" s="177" t="s">
        <v>271</v>
      </c>
      <c r="T105" s="177"/>
      <c r="U105" s="177"/>
      <c r="V105" s="177"/>
      <c r="W105" s="169"/>
      <c r="X105" s="166"/>
      <c r="Y105" s="137" t="str">
        <f t="shared" si="8"/>
        <v>ｽﾃｼｮﾝｺﾄ</v>
      </c>
      <c r="Z105" s="137" t="str">
        <f t="shared" si="9"/>
        <v>事業者名/事業所名</v>
      </c>
      <c r="AA105" s="137" t="str">
        <f t="shared" si="10"/>
        <v>電話(FAX)番号</v>
      </c>
      <c r="AB105" s="137" t="str">
        <f t="shared" si="11"/>
        <v>受理番号</v>
      </c>
    </row>
    <row r="106" spans="1:28" ht="23.25" customHeight="1" thickBot="1">
      <c r="A106" s="166"/>
      <c r="B106" s="174"/>
      <c r="C106" s="172" t="s">
        <v>611</v>
      </c>
      <c r="D106" s="174"/>
      <c r="E106" s="175" t="s">
        <v>612</v>
      </c>
      <c r="F106" s="175"/>
      <c r="G106" s="174"/>
      <c r="H106" s="176" t="s">
        <v>613</v>
      </c>
      <c r="I106" s="176"/>
      <c r="J106" s="174"/>
      <c r="K106" s="176" t="s">
        <v>614</v>
      </c>
      <c r="L106" s="176"/>
      <c r="M106" s="174"/>
      <c r="N106" s="183" t="s">
        <v>615</v>
      </c>
      <c r="O106" s="183"/>
      <c r="P106" s="174"/>
      <c r="Q106" s="173" t="s">
        <v>616</v>
      </c>
      <c r="R106" s="174"/>
      <c r="S106" s="184" t="s">
        <v>617</v>
      </c>
      <c r="T106" s="184"/>
      <c r="U106" s="184"/>
      <c r="V106" s="184"/>
      <c r="W106" s="174"/>
      <c r="X106" s="166"/>
      <c r="Y106" s="137" t="str">
        <f t="shared" si="8"/>
        <v>0190856</v>
      </c>
      <c r="Z106" s="137" t="str">
        <f t="shared" si="9"/>
        <v>株式会社ＬＩＦＥ
ライフ訪問看護ステーション</v>
      </c>
      <c r="AA106" s="137" t="str">
        <f t="shared" si="10"/>
        <v>011-531-0667
(011-351-2909)</v>
      </c>
      <c r="AB106" s="137" t="str">
        <f t="shared" si="11"/>
        <v>( 訪看23 )第    741 号
( 訪看25 )第    814 号</v>
      </c>
    </row>
    <row r="107" spans="1:28" ht="23.25" customHeight="1" thickBot="1">
      <c r="A107" s="166"/>
      <c r="B107" s="174"/>
      <c r="C107" s="172" t="s">
        <v>618</v>
      </c>
      <c r="D107" s="174"/>
      <c r="E107" s="175" t="s">
        <v>619</v>
      </c>
      <c r="F107" s="175"/>
      <c r="G107" s="174"/>
      <c r="H107" s="176" t="s">
        <v>620</v>
      </c>
      <c r="I107" s="176"/>
      <c r="J107" s="174"/>
      <c r="K107" s="176" t="s">
        <v>621</v>
      </c>
      <c r="L107" s="176"/>
      <c r="M107" s="174"/>
      <c r="N107" s="183" t="s">
        <v>622</v>
      </c>
      <c r="O107" s="183"/>
      <c r="P107" s="174"/>
      <c r="Q107" s="173" t="s">
        <v>623</v>
      </c>
      <c r="R107" s="174"/>
      <c r="S107" s="184" t="s">
        <v>624</v>
      </c>
      <c r="T107" s="184"/>
      <c r="U107" s="184"/>
      <c r="V107" s="184"/>
      <c r="W107" s="174"/>
      <c r="X107" s="166"/>
      <c r="Y107" s="137" t="str">
        <f t="shared" si="8"/>
        <v>0190864</v>
      </c>
      <c r="Z107" s="137" t="str">
        <f t="shared" si="9"/>
        <v>特定非営利活動法人ソルウェイズ
訪問看護ステーション　あみえる</v>
      </c>
      <c r="AA107" s="137" t="str">
        <f t="shared" si="10"/>
        <v>011-500-2871
(011-500-2871)</v>
      </c>
      <c r="AB107" s="137" t="str">
        <f t="shared" si="11"/>
        <v>( 訪看23 )第    728 号
( 訪看25 )第    800 号</v>
      </c>
    </row>
    <row r="108" spans="1:28" ht="45.75" customHeight="1" thickBot="1">
      <c r="A108" s="166"/>
      <c r="B108" s="174"/>
      <c r="C108" s="172" t="s">
        <v>625</v>
      </c>
      <c r="D108" s="174"/>
      <c r="E108" s="175" t="s">
        <v>626</v>
      </c>
      <c r="F108" s="175"/>
      <c r="G108" s="174"/>
      <c r="H108" s="176" t="s">
        <v>627</v>
      </c>
      <c r="I108" s="176"/>
      <c r="J108" s="174"/>
      <c r="K108" s="176" t="s">
        <v>628</v>
      </c>
      <c r="L108" s="176"/>
      <c r="M108" s="174"/>
      <c r="N108" s="183" t="s">
        <v>629</v>
      </c>
      <c r="O108" s="183"/>
      <c r="P108" s="174"/>
      <c r="Q108" s="173" t="s">
        <v>630</v>
      </c>
      <c r="R108" s="174"/>
      <c r="S108" s="184" t="s">
        <v>631</v>
      </c>
      <c r="T108" s="184"/>
      <c r="U108" s="184"/>
      <c r="V108" s="184"/>
      <c r="W108" s="174"/>
      <c r="X108" s="166"/>
      <c r="Y108" s="137" t="str">
        <f t="shared" si="8"/>
        <v>0190872</v>
      </c>
      <c r="Z108" s="137" t="str">
        <f t="shared" si="9"/>
        <v>ウイズワン株式会社
札幌椿看護ステーション</v>
      </c>
      <c r="AA108" s="137" t="str">
        <f t="shared" si="10"/>
        <v>011-596-6713
(011-596-6718)</v>
      </c>
      <c r="AB108" s="137" t="str">
        <f t="shared" si="11"/>
        <v>( 訪看10 )第    479 号
( 訪看23 )第    735 号
( 訪看25 )第    808 号
( 訪看27 )第    217 号</v>
      </c>
    </row>
    <row r="109" spans="1:28" ht="57" customHeight="1" thickBot="1">
      <c r="A109" s="166"/>
      <c r="B109" s="174"/>
      <c r="C109" s="172" t="s">
        <v>632</v>
      </c>
      <c r="D109" s="174"/>
      <c r="E109" s="175" t="s">
        <v>633</v>
      </c>
      <c r="F109" s="175"/>
      <c r="G109" s="174"/>
      <c r="H109" s="176" t="s">
        <v>634</v>
      </c>
      <c r="I109" s="176"/>
      <c r="J109" s="174"/>
      <c r="K109" s="176" t="s">
        <v>635</v>
      </c>
      <c r="L109" s="176"/>
      <c r="M109" s="174"/>
      <c r="N109" s="183" t="s">
        <v>636</v>
      </c>
      <c r="O109" s="183"/>
      <c r="P109" s="174"/>
      <c r="Q109" s="173" t="s">
        <v>637</v>
      </c>
      <c r="R109" s="174"/>
      <c r="S109" s="184" t="s">
        <v>638</v>
      </c>
      <c r="T109" s="184"/>
      <c r="U109" s="184"/>
      <c r="V109" s="184"/>
      <c r="W109" s="174"/>
      <c r="X109" s="166"/>
      <c r="Y109" s="137" t="str">
        <f t="shared" si="8"/>
        <v>0190880</v>
      </c>
      <c r="Z109" s="137" t="str">
        <f t="shared" si="9"/>
        <v>株式会社町コム
訪問看護・リハビリテーションセンター　ななかまど中央</v>
      </c>
      <c r="AA109" s="137" t="str">
        <f t="shared" si="10"/>
        <v>011-624-6210
(011-624-6910)</v>
      </c>
      <c r="AB109" s="137" t="str">
        <f t="shared" si="11"/>
        <v>( 訪看10 )第    476 号
( 訪看23 )第    730 号
( 訪看25 )第    803 号
( 訪看27 )第    214 号
( 訪看28 )第    133 号</v>
      </c>
    </row>
    <row r="110" spans="1:28" ht="57" customHeight="1" thickBot="1">
      <c r="A110" s="166"/>
      <c r="B110" s="174"/>
      <c r="C110" s="172" t="s">
        <v>639</v>
      </c>
      <c r="D110" s="174"/>
      <c r="E110" s="175" t="s">
        <v>640</v>
      </c>
      <c r="F110" s="175"/>
      <c r="G110" s="174"/>
      <c r="H110" s="176" t="s">
        <v>641</v>
      </c>
      <c r="I110" s="176"/>
      <c r="J110" s="174"/>
      <c r="K110" s="176" t="s">
        <v>642</v>
      </c>
      <c r="L110" s="176"/>
      <c r="M110" s="174"/>
      <c r="N110" s="183" t="s">
        <v>643</v>
      </c>
      <c r="O110" s="183"/>
      <c r="P110" s="174"/>
      <c r="Q110" s="173" t="s">
        <v>644</v>
      </c>
      <c r="R110" s="174"/>
      <c r="S110" s="184" t="s">
        <v>638</v>
      </c>
      <c r="T110" s="184"/>
      <c r="U110" s="184"/>
      <c r="V110" s="184"/>
      <c r="W110" s="174"/>
      <c r="X110" s="166"/>
      <c r="Y110" s="137" t="str">
        <f t="shared" si="8"/>
        <v>0190898</v>
      </c>
      <c r="Z110" s="137" t="str">
        <f t="shared" si="9"/>
        <v>株式会社メディキッズ
プリサポ訪問看護ステーション</v>
      </c>
      <c r="AA110" s="137" t="str">
        <f t="shared" si="10"/>
        <v xml:space="preserve">011-676-4534
</v>
      </c>
      <c r="AB110" s="137" t="str">
        <f t="shared" si="11"/>
        <v>( 訪看10 )第    472 号
( 訪看23 )第    726 号
( 訪看25 )第    798 号
( 訪看27 )第    212 号
( 訪看28 )第    131 号</v>
      </c>
    </row>
    <row r="111" spans="1:28" ht="34.5" customHeight="1" thickBot="1">
      <c r="A111" s="166"/>
      <c r="B111" s="174"/>
      <c r="C111" s="172" t="s">
        <v>645</v>
      </c>
      <c r="D111" s="174"/>
      <c r="E111" s="175" t="s">
        <v>646</v>
      </c>
      <c r="F111" s="175"/>
      <c r="G111" s="174"/>
      <c r="H111" s="176" t="s">
        <v>647</v>
      </c>
      <c r="I111" s="176"/>
      <c r="J111" s="174"/>
      <c r="K111" s="176" t="s">
        <v>648</v>
      </c>
      <c r="L111" s="176"/>
      <c r="M111" s="174"/>
      <c r="N111" s="183" t="s">
        <v>649</v>
      </c>
      <c r="O111" s="183"/>
      <c r="P111" s="174"/>
      <c r="Q111" s="173" t="s">
        <v>650</v>
      </c>
      <c r="R111" s="174"/>
      <c r="S111" s="184" t="s">
        <v>651</v>
      </c>
      <c r="T111" s="184"/>
      <c r="U111" s="184"/>
      <c r="V111" s="184"/>
      <c r="W111" s="174"/>
      <c r="X111" s="166"/>
      <c r="Y111" s="137" t="str">
        <f t="shared" si="8"/>
        <v>0190906</v>
      </c>
      <c r="Z111" s="137" t="str">
        <f t="shared" si="9"/>
        <v>株式会社ＥＺＯ
訪問看護ステーション　えぞ</v>
      </c>
      <c r="AA111" s="137" t="str">
        <f t="shared" si="10"/>
        <v>011-555-6554
(011-555-6559)</v>
      </c>
      <c r="AB111" s="137" t="str">
        <f t="shared" si="11"/>
        <v>( 訪看10 )第    493 号
( 訪看23 )第    743 号
( 訪看25 )第    816 号</v>
      </c>
    </row>
    <row r="112" spans="1:28" ht="57" customHeight="1" thickBot="1">
      <c r="A112" s="166"/>
      <c r="B112" s="174"/>
      <c r="C112" s="172" t="s">
        <v>652</v>
      </c>
      <c r="D112" s="174"/>
      <c r="E112" s="175" t="s">
        <v>653</v>
      </c>
      <c r="F112" s="175"/>
      <c r="G112" s="174"/>
      <c r="H112" s="176" t="s">
        <v>654</v>
      </c>
      <c r="I112" s="176"/>
      <c r="J112" s="174"/>
      <c r="K112" s="176" t="s">
        <v>655</v>
      </c>
      <c r="L112" s="176"/>
      <c r="M112" s="174"/>
      <c r="N112" s="183" t="s">
        <v>656</v>
      </c>
      <c r="O112" s="183"/>
      <c r="P112" s="174"/>
      <c r="Q112" s="173" t="s">
        <v>657</v>
      </c>
      <c r="R112" s="174"/>
      <c r="S112" s="184" t="s">
        <v>658</v>
      </c>
      <c r="T112" s="184"/>
      <c r="U112" s="184"/>
      <c r="V112" s="184"/>
      <c r="W112" s="174"/>
      <c r="X112" s="166"/>
      <c r="Y112" s="137" t="str">
        <f t="shared" si="8"/>
        <v>0190930</v>
      </c>
      <c r="Z112" s="137" t="str">
        <f t="shared" si="9"/>
        <v>プラチナ看護株式会社
ビジナすすきの</v>
      </c>
      <c r="AA112" s="137" t="str">
        <f t="shared" si="10"/>
        <v>011-200-0282
(011-200-0284)</v>
      </c>
      <c r="AB112" s="137" t="str">
        <f t="shared" si="11"/>
        <v>( 訪看10 )第    484 号
( 訪看23 )第    740 号
( 訪看25 )第    813 号
( 訪看27 )第    219 号
( 訪看28 )第    136 号</v>
      </c>
    </row>
    <row r="113" spans="1:28" ht="23.25" customHeight="1" thickBot="1">
      <c r="A113" s="166"/>
      <c r="B113" s="174"/>
      <c r="C113" s="172" t="s">
        <v>659</v>
      </c>
      <c r="D113" s="174"/>
      <c r="E113" s="175" t="s">
        <v>660</v>
      </c>
      <c r="F113" s="175"/>
      <c r="G113" s="174"/>
      <c r="H113" s="176" t="s">
        <v>661</v>
      </c>
      <c r="I113" s="176"/>
      <c r="J113" s="174"/>
      <c r="K113" s="176" t="s">
        <v>662</v>
      </c>
      <c r="L113" s="176"/>
      <c r="M113" s="174"/>
      <c r="N113" s="183" t="s">
        <v>663</v>
      </c>
      <c r="O113" s="183"/>
      <c r="P113" s="174"/>
      <c r="Q113" s="173" t="s">
        <v>664</v>
      </c>
      <c r="R113" s="174"/>
      <c r="S113" s="184" t="s">
        <v>665</v>
      </c>
      <c r="T113" s="184"/>
      <c r="U113" s="184"/>
      <c r="V113" s="184"/>
      <c r="W113" s="174"/>
      <c r="X113" s="166"/>
      <c r="Y113" s="137" t="str">
        <f t="shared" si="8"/>
        <v>0190948</v>
      </c>
      <c r="Z113" s="137" t="str">
        <f t="shared" si="9"/>
        <v>医療法人資生会
訪問看護ステーション　イースト</v>
      </c>
      <c r="AA113" s="137" t="str">
        <f t="shared" si="10"/>
        <v>011-222-2113
(011-222-2114)</v>
      </c>
      <c r="AB113" s="137" t="str">
        <f t="shared" si="11"/>
        <v>( 訪看23 )第    758 号
( 訪看25 )第    832 号</v>
      </c>
    </row>
    <row r="114" spans="1:28" ht="34.5" customHeight="1" thickBot="1">
      <c r="A114" s="166"/>
      <c r="B114" s="174"/>
      <c r="C114" s="172" t="s">
        <v>666</v>
      </c>
      <c r="D114" s="174"/>
      <c r="E114" s="175" t="s">
        <v>667</v>
      </c>
      <c r="F114" s="175"/>
      <c r="G114" s="174"/>
      <c r="H114" s="176" t="s">
        <v>668</v>
      </c>
      <c r="I114" s="176"/>
      <c r="J114" s="174"/>
      <c r="K114" s="176" t="s">
        <v>669</v>
      </c>
      <c r="L114" s="176"/>
      <c r="M114" s="174"/>
      <c r="N114" s="183" t="s">
        <v>670</v>
      </c>
      <c r="O114" s="183"/>
      <c r="P114" s="174"/>
      <c r="Q114" s="173" t="s">
        <v>671</v>
      </c>
      <c r="R114" s="174"/>
      <c r="S114" s="184" t="s">
        <v>672</v>
      </c>
      <c r="T114" s="184"/>
      <c r="U114" s="184"/>
      <c r="V114" s="184"/>
      <c r="W114" s="174"/>
      <c r="X114" s="166"/>
      <c r="Y114" s="137" t="str">
        <f t="shared" si="8"/>
        <v>0190963</v>
      </c>
      <c r="Z114" s="137" t="str">
        <f t="shared" si="9"/>
        <v>株式会社ＱＵＯＬ
訪問看護ステーションクオル</v>
      </c>
      <c r="AA114" s="137" t="str">
        <f t="shared" si="10"/>
        <v>011-590-0556
(011-590-0554)</v>
      </c>
      <c r="AB114" s="137" t="str">
        <f t="shared" si="11"/>
        <v>( 訪看10 )第    500 号
( 訪看23 )第    767 号
( 訪看25 )第    841 号</v>
      </c>
    </row>
    <row r="115" spans="1:28" ht="57" customHeight="1" thickBot="1">
      <c r="A115" s="166"/>
      <c r="B115" s="174"/>
      <c r="C115" s="172" t="s">
        <v>673</v>
      </c>
      <c r="D115" s="174"/>
      <c r="E115" s="175" t="s">
        <v>674</v>
      </c>
      <c r="F115" s="175"/>
      <c r="G115" s="174"/>
      <c r="H115" s="176" t="s">
        <v>675</v>
      </c>
      <c r="I115" s="176"/>
      <c r="J115" s="174"/>
      <c r="K115" s="176" t="s">
        <v>676</v>
      </c>
      <c r="L115" s="176"/>
      <c r="M115" s="174"/>
      <c r="N115" s="183" t="s">
        <v>677</v>
      </c>
      <c r="O115" s="183"/>
      <c r="P115" s="174"/>
      <c r="Q115" s="173" t="s">
        <v>678</v>
      </c>
      <c r="R115" s="174"/>
      <c r="S115" s="184" t="s">
        <v>679</v>
      </c>
      <c r="T115" s="184"/>
      <c r="U115" s="184"/>
      <c r="V115" s="184"/>
      <c r="W115" s="174"/>
      <c r="X115" s="166"/>
      <c r="Y115" s="137" t="str">
        <f t="shared" si="8"/>
        <v>0190989</v>
      </c>
      <c r="Z115" s="137" t="str">
        <f t="shared" si="9"/>
        <v>株式会社若葉
訪問看護ステーション　ゆな</v>
      </c>
      <c r="AA115" s="137" t="str">
        <f t="shared" si="10"/>
        <v>011-303-9540
(011-302-8434)</v>
      </c>
      <c r="AB115" s="137" t="str">
        <f t="shared" si="11"/>
        <v>( 訪看10 )第    507 号
( 訪看23 )第    772 号
( 訪看25 )第    846 号
( 訪看27 )第    241 号
( 訪看28 )第    150 号</v>
      </c>
    </row>
    <row r="116" spans="1:28" ht="14.25" thickBot="1">
      <c r="A116" s="166"/>
      <c r="B116" s="174"/>
      <c r="C116" s="166"/>
      <c r="D116" s="174"/>
      <c r="E116" s="166"/>
      <c r="F116" s="166"/>
      <c r="G116" s="174"/>
      <c r="H116" s="166"/>
      <c r="I116" s="166"/>
      <c r="J116" s="174"/>
      <c r="K116" s="166"/>
      <c r="L116" s="166"/>
      <c r="M116" s="174"/>
      <c r="N116" s="166"/>
      <c r="O116" s="166"/>
      <c r="P116" s="174"/>
      <c r="Q116" s="166"/>
      <c r="R116" s="174"/>
      <c r="S116" s="166"/>
      <c r="T116" s="166"/>
      <c r="U116" s="166"/>
      <c r="V116" s="166"/>
      <c r="W116" s="174"/>
      <c r="X116" s="166"/>
      <c r="Y116" s="137" t="str">
        <f t="shared" si="8"/>
        <v/>
      </c>
      <c r="Z116" s="137">
        <f t="shared" si="9"/>
        <v>0</v>
      </c>
      <c r="AA116" s="137">
        <f t="shared" si="10"/>
        <v>0</v>
      </c>
      <c r="AB116" s="137">
        <f t="shared" si="11"/>
        <v>0</v>
      </c>
    </row>
    <row r="117" spans="1:28">
      <c r="A117" s="166"/>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66"/>
      <c r="X117" s="166"/>
      <c r="Y117" s="137" t="str">
        <f t="shared" si="8"/>
        <v/>
      </c>
      <c r="Z117" s="137">
        <f t="shared" si="9"/>
        <v>0</v>
      </c>
      <c r="AA117" s="137">
        <f t="shared" si="10"/>
        <v>0</v>
      </c>
      <c r="AB117" s="137">
        <f t="shared" si="11"/>
        <v>0</v>
      </c>
    </row>
    <row r="118" spans="1:28">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37" t="str">
        <f t="shared" si="8"/>
        <v/>
      </c>
      <c r="Z118" s="137">
        <f t="shared" si="9"/>
        <v>0</v>
      </c>
      <c r="AA118" s="137">
        <f t="shared" si="10"/>
        <v>0</v>
      </c>
      <c r="AB118" s="137">
        <f t="shared" si="11"/>
        <v>0</v>
      </c>
    </row>
    <row r="119" spans="1:28">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37" t="str">
        <f t="shared" si="8"/>
        <v/>
      </c>
      <c r="Z119" s="137">
        <f t="shared" si="9"/>
        <v>0</v>
      </c>
      <c r="AA119" s="137">
        <f t="shared" si="10"/>
        <v>0</v>
      </c>
      <c r="AB119" s="137">
        <f t="shared" si="11"/>
        <v>0</v>
      </c>
    </row>
    <row r="120" spans="1:28" ht="13.5" customHeight="1">
      <c r="A120" s="166"/>
      <c r="B120" s="166"/>
      <c r="C120" s="166"/>
      <c r="D120" s="166"/>
      <c r="E120" s="166"/>
      <c r="F120" s="166"/>
      <c r="G120" s="166"/>
      <c r="H120" s="166"/>
      <c r="I120" s="178" t="s">
        <v>262</v>
      </c>
      <c r="J120" s="178"/>
      <c r="K120" s="178"/>
      <c r="L120" s="166"/>
      <c r="M120" s="166"/>
      <c r="N120" s="166"/>
      <c r="O120" s="166"/>
      <c r="P120" s="166"/>
      <c r="Q120" s="166"/>
      <c r="R120" s="166"/>
      <c r="S120" s="166"/>
      <c r="T120" s="166"/>
      <c r="U120" s="166"/>
      <c r="V120" s="166"/>
      <c r="W120" s="166"/>
      <c r="X120" s="166"/>
      <c r="Y120" s="137" t="str">
        <f t="shared" si="8"/>
        <v/>
      </c>
      <c r="Z120" s="137">
        <f t="shared" si="9"/>
        <v>0</v>
      </c>
      <c r="AA120" s="137">
        <f t="shared" si="10"/>
        <v>0</v>
      </c>
      <c r="AB120" s="137">
        <f t="shared" si="11"/>
        <v>0</v>
      </c>
    </row>
    <row r="121" spans="1:28" ht="13.5" customHeight="1">
      <c r="A121" s="166"/>
      <c r="B121" s="179"/>
      <c r="C121" s="179"/>
      <c r="D121" s="179"/>
      <c r="E121" s="179"/>
      <c r="F121" s="166"/>
      <c r="G121" s="166"/>
      <c r="H121" s="166"/>
      <c r="I121" s="178"/>
      <c r="J121" s="178"/>
      <c r="K121" s="178"/>
      <c r="L121" s="166"/>
      <c r="M121" s="166"/>
      <c r="N121" s="166"/>
      <c r="O121" s="166"/>
      <c r="P121" s="166"/>
      <c r="Q121" s="166"/>
      <c r="R121" s="166"/>
      <c r="S121" s="166"/>
      <c r="T121" s="166"/>
      <c r="U121" s="166"/>
      <c r="V121" s="166"/>
      <c r="W121" s="166"/>
      <c r="X121" s="166"/>
      <c r="Y121" s="137" t="str">
        <f t="shared" si="8"/>
        <v/>
      </c>
      <c r="Z121" s="137">
        <f t="shared" si="9"/>
        <v>0</v>
      </c>
      <c r="AA121" s="137">
        <f t="shared" si="10"/>
        <v>0</v>
      </c>
      <c r="AB121" s="137">
        <f t="shared" si="11"/>
        <v>0</v>
      </c>
    </row>
    <row r="122" spans="1:28" ht="13.5" customHeight="1">
      <c r="A122" s="166"/>
      <c r="B122" s="166"/>
      <c r="C122" s="180" t="s">
        <v>4695</v>
      </c>
      <c r="D122" s="180"/>
      <c r="E122" s="180"/>
      <c r="F122" s="180"/>
      <c r="G122" s="180"/>
      <c r="H122" s="180"/>
      <c r="I122" s="180"/>
      <c r="J122" s="180"/>
      <c r="K122" s="180"/>
      <c r="L122" s="166"/>
      <c r="M122" s="166"/>
      <c r="N122" s="166"/>
      <c r="O122" s="181" t="s">
        <v>4696</v>
      </c>
      <c r="P122" s="181"/>
      <c r="Q122" s="181"/>
      <c r="R122" s="181"/>
      <c r="S122" s="181"/>
      <c r="T122" s="168" t="s">
        <v>312</v>
      </c>
      <c r="U122" s="167" t="s">
        <v>264</v>
      </c>
      <c r="V122" s="166"/>
      <c r="W122" s="166"/>
      <c r="X122" s="166"/>
      <c r="Y122" s="137" t="str">
        <f t="shared" si="8"/>
        <v/>
      </c>
      <c r="Z122" s="137">
        <f t="shared" si="9"/>
        <v>0</v>
      </c>
      <c r="AA122" s="137">
        <f t="shared" si="10"/>
        <v>0</v>
      </c>
      <c r="AB122" s="137">
        <f t="shared" si="11"/>
        <v>0</v>
      </c>
    </row>
    <row r="123" spans="1:28" ht="14.25" thickBo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37" t="str">
        <f t="shared" si="8"/>
        <v/>
      </c>
      <c r="Z123" s="137">
        <f t="shared" si="9"/>
        <v>0</v>
      </c>
      <c r="AA123" s="137">
        <f t="shared" si="10"/>
        <v>0</v>
      </c>
      <c r="AB123" s="137">
        <f t="shared" si="11"/>
        <v>0</v>
      </c>
    </row>
    <row r="124" spans="1:28">
      <c r="A124" s="166"/>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66"/>
      <c r="Y124" s="137" t="str">
        <f t="shared" si="8"/>
        <v/>
      </c>
      <c r="Z124" s="137">
        <f t="shared" si="9"/>
        <v>0</v>
      </c>
      <c r="AA124" s="137">
        <f t="shared" si="10"/>
        <v>0</v>
      </c>
      <c r="AB124" s="137">
        <f t="shared" si="11"/>
        <v>0</v>
      </c>
    </row>
    <row r="125" spans="1:28" ht="14.25" customHeight="1" thickBot="1">
      <c r="A125" s="166"/>
      <c r="B125" s="169"/>
      <c r="C125" s="170" t="s">
        <v>265</v>
      </c>
      <c r="D125" s="169"/>
      <c r="E125" s="177" t="s">
        <v>266</v>
      </c>
      <c r="F125" s="177"/>
      <c r="G125" s="169"/>
      <c r="H125" s="177" t="s">
        <v>267</v>
      </c>
      <c r="I125" s="177"/>
      <c r="J125" s="169"/>
      <c r="K125" s="177" t="s">
        <v>268</v>
      </c>
      <c r="L125" s="177"/>
      <c r="M125" s="169"/>
      <c r="N125" s="177" t="s">
        <v>269</v>
      </c>
      <c r="O125" s="177"/>
      <c r="P125" s="169"/>
      <c r="Q125" s="171" t="s">
        <v>270</v>
      </c>
      <c r="R125" s="169"/>
      <c r="S125" s="177" t="s">
        <v>271</v>
      </c>
      <c r="T125" s="177"/>
      <c r="U125" s="177"/>
      <c r="V125" s="177"/>
      <c r="W125" s="169"/>
      <c r="X125" s="166"/>
      <c r="Y125" s="137" t="str">
        <f t="shared" si="8"/>
        <v>ｽﾃｼｮﾝｺﾄ</v>
      </c>
      <c r="Z125" s="137" t="str">
        <f t="shared" si="9"/>
        <v>事業者名/事業所名</v>
      </c>
      <c r="AA125" s="137" t="str">
        <f t="shared" si="10"/>
        <v>電話(FAX)番号</v>
      </c>
      <c r="AB125" s="137" t="str">
        <f t="shared" si="11"/>
        <v>受理番号</v>
      </c>
    </row>
    <row r="126" spans="1:28" ht="23.25" customHeight="1" thickBot="1">
      <c r="A126" s="166"/>
      <c r="B126" s="174"/>
      <c r="C126" s="172" t="s">
        <v>680</v>
      </c>
      <c r="D126" s="174"/>
      <c r="E126" s="175" t="s">
        <v>681</v>
      </c>
      <c r="F126" s="175"/>
      <c r="G126" s="174"/>
      <c r="H126" s="176" t="s">
        <v>682</v>
      </c>
      <c r="I126" s="176"/>
      <c r="J126" s="174"/>
      <c r="K126" s="176" t="s">
        <v>683</v>
      </c>
      <c r="L126" s="176"/>
      <c r="M126" s="174"/>
      <c r="N126" s="183" t="s">
        <v>684</v>
      </c>
      <c r="O126" s="183"/>
      <c r="P126" s="174"/>
      <c r="Q126" s="173" t="s">
        <v>685</v>
      </c>
      <c r="R126" s="174"/>
      <c r="S126" s="184" t="s">
        <v>686</v>
      </c>
      <c r="T126" s="184"/>
      <c r="U126" s="184"/>
      <c r="V126" s="184"/>
      <c r="W126" s="174"/>
      <c r="X126" s="166"/>
      <c r="Y126" s="137" t="str">
        <f t="shared" si="8"/>
        <v>0190997</v>
      </c>
      <c r="Z126" s="137" t="str">
        <f t="shared" si="9"/>
        <v>株式会社ミヤビー
訪問看護ステーション『ミヤビーの華』</v>
      </c>
      <c r="AA126" s="137" t="str">
        <f t="shared" si="10"/>
        <v>011-624-3813
(011-624-3812)</v>
      </c>
      <c r="AB126" s="137" t="str">
        <f t="shared" si="11"/>
        <v>( 訪看23 )第    800 号
( 訪看25 )第    874 号</v>
      </c>
    </row>
    <row r="127" spans="1:28" ht="57" customHeight="1" thickBot="1">
      <c r="A127" s="166"/>
      <c r="B127" s="174"/>
      <c r="C127" s="172" t="s">
        <v>687</v>
      </c>
      <c r="D127" s="174"/>
      <c r="E127" s="175" t="s">
        <v>688</v>
      </c>
      <c r="F127" s="175"/>
      <c r="G127" s="174"/>
      <c r="H127" s="176" t="s">
        <v>689</v>
      </c>
      <c r="I127" s="176"/>
      <c r="J127" s="174"/>
      <c r="K127" s="176" t="s">
        <v>690</v>
      </c>
      <c r="L127" s="176"/>
      <c r="M127" s="174"/>
      <c r="N127" s="183" t="s">
        <v>691</v>
      </c>
      <c r="O127" s="183"/>
      <c r="P127" s="174"/>
      <c r="Q127" s="173" t="s">
        <v>692</v>
      </c>
      <c r="R127" s="174"/>
      <c r="S127" s="184" t="s">
        <v>693</v>
      </c>
      <c r="T127" s="184"/>
      <c r="U127" s="184"/>
      <c r="V127" s="184"/>
      <c r="W127" s="174"/>
      <c r="X127" s="166"/>
      <c r="Y127" s="137" t="str">
        <f t="shared" si="8"/>
        <v>0191003</v>
      </c>
      <c r="Z127" s="137" t="str">
        <f t="shared" si="9"/>
        <v>株式会社きずな
訪問看護ステーションあさがお</v>
      </c>
      <c r="AA127" s="137" t="str">
        <f t="shared" si="10"/>
        <v>011-211-1070
(011-215-7085)</v>
      </c>
      <c r="AB127" s="137" t="str">
        <f t="shared" si="11"/>
        <v>( 訪看10 )第    531 号
( 訪看23 )第    810 号
( 訪看25 )第    884 号
( 訪看27 )第    257 号
( 訪看28 )第    172 号</v>
      </c>
    </row>
    <row r="128" spans="1:28" ht="34.5" customHeight="1" thickBot="1">
      <c r="A128" s="166"/>
      <c r="B128" s="174"/>
      <c r="C128" s="172" t="s">
        <v>694</v>
      </c>
      <c r="D128" s="174"/>
      <c r="E128" s="175" t="s">
        <v>695</v>
      </c>
      <c r="F128" s="175"/>
      <c r="G128" s="174"/>
      <c r="H128" s="176" t="s">
        <v>696</v>
      </c>
      <c r="I128" s="176"/>
      <c r="J128" s="174"/>
      <c r="K128" s="176" t="s">
        <v>697</v>
      </c>
      <c r="L128" s="176"/>
      <c r="M128" s="174"/>
      <c r="N128" s="183" t="s">
        <v>698</v>
      </c>
      <c r="O128" s="183"/>
      <c r="P128" s="174"/>
      <c r="Q128" s="173" t="s">
        <v>699</v>
      </c>
      <c r="R128" s="174"/>
      <c r="S128" s="184" t="s">
        <v>700</v>
      </c>
      <c r="T128" s="184"/>
      <c r="U128" s="184"/>
      <c r="V128" s="184"/>
      <c r="W128" s="174"/>
      <c r="X128" s="166"/>
      <c r="Y128" s="137" t="str">
        <f t="shared" si="8"/>
        <v>0191011</v>
      </c>
      <c r="Z128" s="137" t="str">
        <f t="shared" si="9"/>
        <v>株式会社ツクイ
ツクイ札幌中央訪問看護ステーション</v>
      </c>
      <c r="AA128" s="137" t="str">
        <f t="shared" si="10"/>
        <v>011-624-8111
(011-616-6151)</v>
      </c>
      <c r="AB128" s="137" t="str">
        <f t="shared" si="11"/>
        <v>( 訪看10 )第    544 号
( 訪看23 )第    799 号
( 訪看25 )第    873 号</v>
      </c>
    </row>
    <row r="129" spans="1:28" ht="34.5" customHeight="1" thickBot="1">
      <c r="A129" s="166"/>
      <c r="B129" s="174"/>
      <c r="C129" s="172" t="s">
        <v>701</v>
      </c>
      <c r="D129" s="174"/>
      <c r="E129" s="175" t="s">
        <v>702</v>
      </c>
      <c r="F129" s="175"/>
      <c r="G129" s="174"/>
      <c r="H129" s="176" t="s">
        <v>703</v>
      </c>
      <c r="I129" s="176"/>
      <c r="J129" s="174"/>
      <c r="K129" s="176" t="s">
        <v>704</v>
      </c>
      <c r="L129" s="176"/>
      <c r="M129" s="174"/>
      <c r="N129" s="183" t="s">
        <v>705</v>
      </c>
      <c r="O129" s="183"/>
      <c r="P129" s="174"/>
      <c r="Q129" s="173" t="s">
        <v>706</v>
      </c>
      <c r="R129" s="174"/>
      <c r="S129" s="184" t="s">
        <v>707</v>
      </c>
      <c r="T129" s="184"/>
      <c r="U129" s="184"/>
      <c r="V129" s="184"/>
      <c r="W129" s="174"/>
      <c r="X129" s="166"/>
      <c r="Y129" s="137" t="str">
        <f t="shared" si="8"/>
        <v>0191029</v>
      </c>
      <c r="Z129" s="137" t="str">
        <f t="shared" si="9"/>
        <v>株式会社モルス
訪問看護ステーション　つなぐ</v>
      </c>
      <c r="AA129" s="137" t="str">
        <f t="shared" si="10"/>
        <v xml:space="preserve">011-206-7751
</v>
      </c>
      <c r="AB129" s="137" t="str">
        <f t="shared" si="11"/>
        <v>( 訪看10 )第    542 号
( 訪看23 )第    819 号
( 訪看25 )第    893 号</v>
      </c>
    </row>
    <row r="130" spans="1:28" ht="57" customHeight="1" thickBot="1">
      <c r="A130" s="166"/>
      <c r="B130" s="174"/>
      <c r="C130" s="172" t="s">
        <v>708</v>
      </c>
      <c r="D130" s="174"/>
      <c r="E130" s="175" t="s">
        <v>709</v>
      </c>
      <c r="F130" s="175"/>
      <c r="G130" s="174"/>
      <c r="H130" s="176" t="s">
        <v>710</v>
      </c>
      <c r="I130" s="176"/>
      <c r="J130" s="174"/>
      <c r="K130" s="176" t="s">
        <v>711</v>
      </c>
      <c r="L130" s="176"/>
      <c r="M130" s="174"/>
      <c r="N130" s="183" t="s">
        <v>712</v>
      </c>
      <c r="O130" s="183"/>
      <c r="P130" s="174"/>
      <c r="Q130" s="173" t="s">
        <v>713</v>
      </c>
      <c r="R130" s="174"/>
      <c r="S130" s="184" t="s">
        <v>714</v>
      </c>
      <c r="T130" s="184"/>
      <c r="U130" s="184"/>
      <c r="V130" s="184"/>
      <c r="W130" s="174"/>
      <c r="X130" s="166"/>
      <c r="Y130" s="137" t="str">
        <f t="shared" si="8"/>
        <v>0191037</v>
      </c>
      <c r="Z130" s="137" t="str">
        <f t="shared" si="9"/>
        <v>株式会社Ｎｕｒｓｉｎｇ　Ｉｎｎｏｖａｔｉｏｎ
訪問看護ステーション　夕凪</v>
      </c>
      <c r="AA130" s="137" t="str">
        <f t="shared" si="10"/>
        <v xml:space="preserve">080-8438-6406
</v>
      </c>
      <c r="AB130" s="137" t="str">
        <f t="shared" si="11"/>
        <v>( 訪看10 )第    545 号
( 訪看23 )第    823 号
( 訪看25 )第    897 号
( 訪看27 )第    276 号
( 訪看28 )第    178 号</v>
      </c>
    </row>
    <row r="131" spans="1:28" ht="57" customHeight="1" thickBot="1">
      <c r="A131" s="166"/>
      <c r="B131" s="174"/>
      <c r="C131" s="172" t="s">
        <v>715</v>
      </c>
      <c r="D131" s="174"/>
      <c r="E131" s="175" t="s">
        <v>716</v>
      </c>
      <c r="F131" s="175"/>
      <c r="G131" s="174"/>
      <c r="H131" s="176" t="s">
        <v>717</v>
      </c>
      <c r="I131" s="176"/>
      <c r="J131" s="174"/>
      <c r="K131" s="176" t="s">
        <v>718</v>
      </c>
      <c r="L131" s="176"/>
      <c r="M131" s="174"/>
      <c r="N131" s="183" t="s">
        <v>4698</v>
      </c>
      <c r="O131" s="183"/>
      <c r="P131" s="174"/>
      <c r="Q131" s="173" t="s">
        <v>719</v>
      </c>
      <c r="R131" s="174"/>
      <c r="S131" s="184" t="s">
        <v>720</v>
      </c>
      <c r="T131" s="184"/>
      <c r="U131" s="184"/>
      <c r="V131" s="184"/>
      <c r="W131" s="174"/>
      <c r="X131" s="166"/>
      <c r="Y131" s="137" t="str">
        <f t="shared" si="8"/>
        <v>0191045</v>
      </c>
      <c r="Z131" s="137" t="str">
        <f t="shared" si="9"/>
        <v>株式会社ｔｒｕｓｔ
訪問看護ステーション　柊</v>
      </c>
      <c r="AA131" s="137" t="str">
        <f t="shared" si="10"/>
        <v xml:space="preserve">011-211-6388
</v>
      </c>
      <c r="AB131" s="137" t="str">
        <f t="shared" si="11"/>
        <v>( 訪看10 )第    567 号
( 訪看23 )第    842 号
( 訪看25 )第    915 号
( 訪看27 )第    273 号
( 訪看28 )第    176 号</v>
      </c>
    </row>
    <row r="132" spans="1:28" ht="45.75" customHeight="1" thickBot="1">
      <c r="A132" s="166"/>
      <c r="B132" s="174"/>
      <c r="C132" s="172" t="s">
        <v>721</v>
      </c>
      <c r="D132" s="174"/>
      <c r="E132" s="175" t="s">
        <v>722</v>
      </c>
      <c r="F132" s="175"/>
      <c r="G132" s="174"/>
      <c r="H132" s="176" t="s">
        <v>723</v>
      </c>
      <c r="I132" s="176"/>
      <c r="J132" s="174"/>
      <c r="K132" s="176" t="s">
        <v>724</v>
      </c>
      <c r="L132" s="176"/>
      <c r="M132" s="174"/>
      <c r="N132" s="183" t="s">
        <v>725</v>
      </c>
      <c r="O132" s="183"/>
      <c r="P132" s="174"/>
      <c r="Q132" s="173" t="s">
        <v>726</v>
      </c>
      <c r="R132" s="174"/>
      <c r="S132" s="184" t="s">
        <v>727</v>
      </c>
      <c r="T132" s="184"/>
      <c r="U132" s="184"/>
      <c r="V132" s="184"/>
      <c r="W132" s="174"/>
      <c r="X132" s="166"/>
      <c r="Y132" s="137" t="str">
        <f t="shared" si="8"/>
        <v>0191052</v>
      </c>
      <c r="Z132" s="137" t="str">
        <f t="shared" si="9"/>
        <v>株式会社キャリアエディション
訪問看護ステーション　札幌</v>
      </c>
      <c r="AA132" s="137" t="str">
        <f t="shared" si="10"/>
        <v>011-206-0282
(011-206-0283)</v>
      </c>
      <c r="AB132" s="137" t="str">
        <f t="shared" si="11"/>
        <v>( 訪看10 )第    548 号
( 訪看23 )第    829 号
( 訪看25 )第    903 号
( 訪看27 )第    264 号</v>
      </c>
    </row>
    <row r="133" spans="1:28" ht="45.75" customHeight="1" thickBot="1">
      <c r="A133" s="166"/>
      <c r="B133" s="174"/>
      <c r="C133" s="172" t="s">
        <v>728</v>
      </c>
      <c r="D133" s="174"/>
      <c r="E133" s="175" t="s">
        <v>729</v>
      </c>
      <c r="F133" s="175"/>
      <c r="G133" s="174"/>
      <c r="H133" s="176" t="s">
        <v>730</v>
      </c>
      <c r="I133" s="176"/>
      <c r="J133" s="174"/>
      <c r="K133" s="176" t="s">
        <v>731</v>
      </c>
      <c r="L133" s="176"/>
      <c r="M133" s="174"/>
      <c r="N133" s="183" t="s">
        <v>732</v>
      </c>
      <c r="O133" s="183"/>
      <c r="P133" s="174"/>
      <c r="Q133" s="173" t="s">
        <v>733</v>
      </c>
      <c r="R133" s="174"/>
      <c r="S133" s="184" t="s">
        <v>734</v>
      </c>
      <c r="T133" s="184"/>
      <c r="U133" s="184"/>
      <c r="V133" s="184"/>
      <c r="W133" s="174"/>
      <c r="X133" s="166"/>
      <c r="Y133" s="137" t="str">
        <f t="shared" si="8"/>
        <v>0191060</v>
      </c>
      <c r="Z133" s="137" t="str">
        <f t="shared" si="9"/>
        <v>株式会社ＳＩＧＮＡＬ
ＣｏＣｏＡ看護ステーション</v>
      </c>
      <c r="AA133" s="137" t="str">
        <f t="shared" si="10"/>
        <v xml:space="preserve">011-600-6780
</v>
      </c>
      <c r="AB133" s="137" t="str">
        <f t="shared" si="11"/>
        <v>( 訪看10 )第    568 号
( 訪看23 )第    844 号
( 訪看25 )第    917 号
( 訪看27 )第    275 号</v>
      </c>
    </row>
    <row r="134" spans="1:28" ht="57" customHeight="1" thickBot="1">
      <c r="A134" s="166"/>
      <c r="B134" s="174"/>
      <c r="C134" s="172" t="s">
        <v>735</v>
      </c>
      <c r="D134" s="174"/>
      <c r="E134" s="175" t="s">
        <v>736</v>
      </c>
      <c r="F134" s="175"/>
      <c r="G134" s="174"/>
      <c r="H134" s="176" t="s">
        <v>737</v>
      </c>
      <c r="I134" s="176"/>
      <c r="J134" s="174"/>
      <c r="K134" s="176" t="s">
        <v>738</v>
      </c>
      <c r="L134" s="176"/>
      <c r="M134" s="174"/>
      <c r="N134" s="183" t="s">
        <v>739</v>
      </c>
      <c r="O134" s="183"/>
      <c r="P134" s="174"/>
      <c r="Q134" s="173" t="s">
        <v>740</v>
      </c>
      <c r="R134" s="174"/>
      <c r="S134" s="184" t="s">
        <v>720</v>
      </c>
      <c r="T134" s="184"/>
      <c r="U134" s="184"/>
      <c r="V134" s="184"/>
      <c r="W134" s="174"/>
      <c r="X134" s="166"/>
      <c r="Y134" s="137" t="str">
        <f t="shared" si="8"/>
        <v>0191078</v>
      </c>
      <c r="Z134" s="137" t="str">
        <f t="shared" si="9"/>
        <v>株式会社マジカルケア
てつなぎ訪問看護ステーション</v>
      </c>
      <c r="AA134" s="137" t="str">
        <f t="shared" si="10"/>
        <v>011-600-6744
(011-600-6744)</v>
      </c>
      <c r="AB134" s="137" t="str">
        <f t="shared" si="11"/>
        <v>( 訪看10 )第    559 号
( 訪看23 )第    837 号
( 訪看25 )第    910 号
( 訪看27 )第    269 号
( 訪看28 )第    171 号</v>
      </c>
    </row>
    <row r="135" spans="1:28" ht="57" customHeight="1" thickBot="1">
      <c r="A135" s="166"/>
      <c r="B135" s="174"/>
      <c r="C135" s="172" t="s">
        <v>741</v>
      </c>
      <c r="D135" s="174"/>
      <c r="E135" s="175" t="s">
        <v>742</v>
      </c>
      <c r="F135" s="175"/>
      <c r="G135" s="174"/>
      <c r="H135" s="176" t="s">
        <v>743</v>
      </c>
      <c r="I135" s="176"/>
      <c r="J135" s="174"/>
      <c r="K135" s="176" t="s">
        <v>574</v>
      </c>
      <c r="L135" s="176"/>
      <c r="M135" s="174"/>
      <c r="N135" s="183" t="s">
        <v>744</v>
      </c>
      <c r="O135" s="183"/>
      <c r="P135" s="174"/>
      <c r="Q135" s="173" t="s">
        <v>745</v>
      </c>
      <c r="R135" s="174"/>
      <c r="S135" s="184" t="s">
        <v>720</v>
      </c>
      <c r="T135" s="184"/>
      <c r="U135" s="184"/>
      <c r="V135" s="184"/>
      <c r="W135" s="174"/>
      <c r="X135" s="166"/>
      <c r="Y135" s="137" t="str">
        <f t="shared" si="8"/>
        <v>0191086</v>
      </c>
      <c r="Z135" s="137" t="str">
        <f t="shared" si="9"/>
        <v>株式会社アイケア北海道
訪問看護さくらテラス山鼻</v>
      </c>
      <c r="AA135" s="137" t="str">
        <f t="shared" si="10"/>
        <v>011-213-1996
(011-213-1997)</v>
      </c>
      <c r="AB135" s="137" t="str">
        <f t="shared" si="11"/>
        <v>( 訪看10 )第    560 号
( 訪看23 )第    843 号
( 訪看25 )第    916 号
( 訪看27 )第    274 号
( 訪看28 )第    177 号</v>
      </c>
    </row>
    <row r="136" spans="1:28">
      <c r="A136" s="166"/>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66"/>
      <c r="X136" s="166"/>
      <c r="Y136" s="137" t="str">
        <f t="shared" si="8"/>
        <v/>
      </c>
      <c r="Z136" s="137">
        <f t="shared" si="9"/>
        <v>0</v>
      </c>
      <c r="AA136" s="137">
        <f t="shared" si="10"/>
        <v>0</v>
      </c>
      <c r="AB136" s="137">
        <f t="shared" si="11"/>
        <v>0</v>
      </c>
    </row>
    <row r="137" spans="1:28">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37" t="str">
        <f t="shared" si="8"/>
        <v/>
      </c>
      <c r="Z137" s="137">
        <f t="shared" si="9"/>
        <v>0</v>
      </c>
      <c r="AA137" s="137">
        <f t="shared" si="10"/>
        <v>0</v>
      </c>
      <c r="AB137" s="137">
        <f t="shared" si="11"/>
        <v>0</v>
      </c>
    </row>
    <row r="138" spans="1:28">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37" t="str">
        <f t="shared" si="8"/>
        <v/>
      </c>
      <c r="Z138" s="137">
        <f t="shared" si="9"/>
        <v>0</v>
      </c>
      <c r="AA138" s="137">
        <f t="shared" si="10"/>
        <v>0</v>
      </c>
      <c r="AB138" s="137">
        <f t="shared" si="11"/>
        <v>0</v>
      </c>
    </row>
    <row r="139" spans="1:28" ht="13.5" customHeight="1">
      <c r="A139" s="166"/>
      <c r="B139" s="166"/>
      <c r="C139" s="166"/>
      <c r="D139" s="166"/>
      <c r="E139" s="166"/>
      <c r="F139" s="166"/>
      <c r="G139" s="166"/>
      <c r="H139" s="166"/>
      <c r="I139" s="178" t="s">
        <v>262</v>
      </c>
      <c r="J139" s="178"/>
      <c r="K139" s="178"/>
      <c r="L139" s="166"/>
      <c r="M139" s="166"/>
      <c r="N139" s="166"/>
      <c r="O139" s="166"/>
      <c r="P139" s="166"/>
      <c r="Q139" s="166"/>
      <c r="R139" s="166"/>
      <c r="S139" s="166"/>
      <c r="T139" s="166"/>
      <c r="U139" s="166"/>
      <c r="V139" s="166"/>
      <c r="W139" s="166"/>
      <c r="X139" s="166"/>
      <c r="Y139" s="137" t="str">
        <f t="shared" si="8"/>
        <v/>
      </c>
      <c r="Z139" s="137">
        <f t="shared" si="9"/>
        <v>0</v>
      </c>
      <c r="AA139" s="137">
        <f t="shared" si="10"/>
        <v>0</v>
      </c>
      <c r="AB139" s="137">
        <f t="shared" si="11"/>
        <v>0</v>
      </c>
    </row>
    <row r="140" spans="1:28" ht="13.5" customHeight="1">
      <c r="A140" s="166"/>
      <c r="B140" s="179"/>
      <c r="C140" s="179"/>
      <c r="D140" s="179"/>
      <c r="E140" s="179"/>
      <c r="F140" s="166"/>
      <c r="G140" s="166"/>
      <c r="H140" s="166"/>
      <c r="I140" s="178"/>
      <c r="J140" s="178"/>
      <c r="K140" s="178"/>
      <c r="L140" s="166"/>
      <c r="M140" s="166"/>
      <c r="N140" s="166"/>
      <c r="O140" s="166"/>
      <c r="P140" s="166"/>
      <c r="Q140" s="166"/>
      <c r="R140" s="166"/>
      <c r="S140" s="166"/>
      <c r="T140" s="166"/>
      <c r="U140" s="166"/>
      <c r="V140" s="166"/>
      <c r="W140" s="166"/>
      <c r="X140" s="166"/>
      <c r="Y140" s="137" t="str">
        <f t="shared" si="8"/>
        <v/>
      </c>
      <c r="Z140" s="137">
        <f t="shared" si="9"/>
        <v>0</v>
      </c>
      <c r="AA140" s="137">
        <f t="shared" si="10"/>
        <v>0</v>
      </c>
      <c r="AB140" s="137">
        <f t="shared" si="11"/>
        <v>0</v>
      </c>
    </row>
    <row r="141" spans="1:28" ht="13.5" customHeight="1">
      <c r="A141" s="166"/>
      <c r="B141" s="166"/>
      <c r="C141" s="180" t="s">
        <v>4695</v>
      </c>
      <c r="D141" s="180"/>
      <c r="E141" s="180"/>
      <c r="F141" s="180"/>
      <c r="G141" s="180"/>
      <c r="H141" s="180"/>
      <c r="I141" s="180"/>
      <c r="J141" s="180"/>
      <c r="K141" s="180"/>
      <c r="L141" s="166"/>
      <c r="M141" s="166"/>
      <c r="N141" s="166"/>
      <c r="O141" s="181" t="s">
        <v>4696</v>
      </c>
      <c r="P141" s="181"/>
      <c r="Q141" s="181"/>
      <c r="R141" s="181"/>
      <c r="S141" s="181"/>
      <c r="T141" s="168" t="s">
        <v>319</v>
      </c>
      <c r="U141" s="167" t="s">
        <v>264</v>
      </c>
      <c r="V141" s="166"/>
      <c r="W141" s="166"/>
      <c r="X141" s="166"/>
      <c r="Y141" s="137" t="str">
        <f t="shared" si="8"/>
        <v/>
      </c>
      <c r="Z141" s="137">
        <f t="shared" si="9"/>
        <v>0</v>
      </c>
      <c r="AA141" s="137">
        <f t="shared" si="10"/>
        <v>0</v>
      </c>
      <c r="AB141" s="137">
        <f t="shared" si="11"/>
        <v>0</v>
      </c>
    </row>
    <row r="142" spans="1:28" ht="14.25" thickBo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37" t="str">
        <f t="shared" si="8"/>
        <v/>
      </c>
      <c r="Z142" s="137">
        <f t="shared" si="9"/>
        <v>0</v>
      </c>
      <c r="AA142" s="137">
        <f t="shared" si="10"/>
        <v>0</v>
      </c>
      <c r="AB142" s="137">
        <f t="shared" si="11"/>
        <v>0</v>
      </c>
    </row>
    <row r="143" spans="1:28">
      <c r="A143" s="166"/>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66"/>
      <c r="Y143" s="137" t="str">
        <f t="shared" ref="Y143:Y206" si="12">IF(E143="","",MID(E143,1,2)&amp;MID(E143,4,4)&amp;MID(E143,9,1))</f>
        <v/>
      </c>
      <c r="Z143" s="137">
        <f t="shared" ref="Z143:Z206" si="13">H143</f>
        <v>0</v>
      </c>
      <c r="AA143" s="137">
        <f t="shared" ref="AA143:AA206" si="14">N143</f>
        <v>0</v>
      </c>
      <c r="AB143" s="137">
        <f t="shared" ref="AB143:AB206" si="15">Q143</f>
        <v>0</v>
      </c>
    </row>
    <row r="144" spans="1:28" ht="14.25" customHeight="1" thickBot="1">
      <c r="A144" s="166"/>
      <c r="B144" s="169"/>
      <c r="C144" s="170" t="s">
        <v>265</v>
      </c>
      <c r="D144" s="169"/>
      <c r="E144" s="177" t="s">
        <v>266</v>
      </c>
      <c r="F144" s="177"/>
      <c r="G144" s="169"/>
      <c r="H144" s="177" t="s">
        <v>267</v>
      </c>
      <c r="I144" s="177"/>
      <c r="J144" s="169"/>
      <c r="K144" s="177" t="s">
        <v>268</v>
      </c>
      <c r="L144" s="177"/>
      <c r="M144" s="169"/>
      <c r="N144" s="177" t="s">
        <v>269</v>
      </c>
      <c r="O144" s="177"/>
      <c r="P144" s="169"/>
      <c r="Q144" s="171" t="s">
        <v>270</v>
      </c>
      <c r="R144" s="169"/>
      <c r="S144" s="177" t="s">
        <v>271</v>
      </c>
      <c r="T144" s="177"/>
      <c r="U144" s="177"/>
      <c r="V144" s="177"/>
      <c r="W144" s="169"/>
      <c r="X144" s="166"/>
      <c r="Y144" s="137" t="str">
        <f t="shared" si="12"/>
        <v>ｽﾃｼｮﾝｺﾄ</v>
      </c>
      <c r="Z144" s="137" t="str">
        <f t="shared" si="13"/>
        <v>事業者名/事業所名</v>
      </c>
      <c r="AA144" s="137" t="str">
        <f t="shared" si="14"/>
        <v>電話(FAX)番号</v>
      </c>
      <c r="AB144" s="137" t="str">
        <f t="shared" si="15"/>
        <v>受理番号</v>
      </c>
    </row>
    <row r="145" spans="1:28" ht="14.25" customHeight="1" thickBot="1">
      <c r="A145" s="166"/>
      <c r="B145" s="174"/>
      <c r="C145" s="172" t="s">
        <v>746</v>
      </c>
      <c r="D145" s="174"/>
      <c r="E145" s="175" t="s">
        <v>747</v>
      </c>
      <c r="F145" s="175"/>
      <c r="G145" s="174"/>
      <c r="H145" s="176" t="s">
        <v>748</v>
      </c>
      <c r="I145" s="176"/>
      <c r="J145" s="174"/>
      <c r="K145" s="176" t="s">
        <v>749</v>
      </c>
      <c r="L145" s="176"/>
      <c r="M145" s="174"/>
      <c r="N145" s="183" t="s">
        <v>750</v>
      </c>
      <c r="O145" s="183"/>
      <c r="P145" s="174"/>
      <c r="Q145" s="173" t="s">
        <v>751</v>
      </c>
      <c r="R145" s="174"/>
      <c r="S145" s="184" t="s">
        <v>752</v>
      </c>
      <c r="T145" s="184"/>
      <c r="U145" s="184"/>
      <c r="V145" s="184"/>
      <c r="W145" s="174"/>
      <c r="X145" s="166"/>
      <c r="Y145" s="137" t="str">
        <f t="shared" si="12"/>
        <v>0191094</v>
      </c>
      <c r="Z145" s="137" t="str">
        <f t="shared" si="13"/>
        <v>有限会社ヒーリングラボ
こころの訪問看護ステーション</v>
      </c>
      <c r="AA145" s="137" t="str">
        <f t="shared" si="14"/>
        <v>011-210-0212
(011-272-7272)</v>
      </c>
      <c r="AB145" s="137" t="str">
        <f t="shared" si="15"/>
        <v>( 訪看10 )第    569 号</v>
      </c>
    </row>
    <row r="146" spans="1:28" ht="45.75" customHeight="1" thickBot="1">
      <c r="A146" s="166"/>
      <c r="B146" s="174"/>
      <c r="C146" s="172" t="s">
        <v>753</v>
      </c>
      <c r="D146" s="174"/>
      <c r="E146" s="175" t="s">
        <v>754</v>
      </c>
      <c r="F146" s="175"/>
      <c r="G146" s="174"/>
      <c r="H146" s="176" t="s">
        <v>755</v>
      </c>
      <c r="I146" s="176"/>
      <c r="J146" s="174"/>
      <c r="K146" s="176" t="s">
        <v>756</v>
      </c>
      <c r="L146" s="176"/>
      <c r="M146" s="174"/>
      <c r="N146" s="183" t="s">
        <v>757</v>
      </c>
      <c r="O146" s="183"/>
      <c r="P146" s="174"/>
      <c r="Q146" s="173" t="s">
        <v>758</v>
      </c>
      <c r="R146" s="174"/>
      <c r="S146" s="184" t="s">
        <v>734</v>
      </c>
      <c r="T146" s="184"/>
      <c r="U146" s="184"/>
      <c r="V146" s="184"/>
      <c r="W146" s="174"/>
      <c r="X146" s="166"/>
      <c r="Y146" s="137" t="str">
        <f t="shared" si="12"/>
        <v>0191102</v>
      </c>
      <c r="Z146" s="137" t="str">
        <f t="shared" si="13"/>
        <v>株式会社ｃｏｃｏｎｅ
訪問看護ステーションここね</v>
      </c>
      <c r="AA146" s="137" t="str">
        <f t="shared" si="14"/>
        <v>011-590-4786
(011-590-4787)</v>
      </c>
      <c r="AB146" s="137" t="str">
        <f t="shared" si="15"/>
        <v>( 訪看23 )第    838 号
( 訪看25 )第    911 号
( 訪看26 )第     43 号
( 訪看32 )第     26 号</v>
      </c>
    </row>
    <row r="147" spans="1:28" ht="23.25" customHeight="1" thickBot="1">
      <c r="A147" s="166"/>
      <c r="B147" s="174"/>
      <c r="C147" s="172" t="s">
        <v>759</v>
      </c>
      <c r="D147" s="174"/>
      <c r="E147" s="175" t="s">
        <v>760</v>
      </c>
      <c r="F147" s="175"/>
      <c r="G147" s="174"/>
      <c r="H147" s="176" t="s">
        <v>761</v>
      </c>
      <c r="I147" s="176"/>
      <c r="J147" s="174"/>
      <c r="K147" s="176" t="s">
        <v>462</v>
      </c>
      <c r="L147" s="176"/>
      <c r="M147" s="174"/>
      <c r="N147" s="183" t="s">
        <v>762</v>
      </c>
      <c r="O147" s="183"/>
      <c r="P147" s="174"/>
      <c r="Q147" s="173" t="s">
        <v>763</v>
      </c>
      <c r="R147" s="174"/>
      <c r="S147" s="184" t="s">
        <v>764</v>
      </c>
      <c r="T147" s="184"/>
      <c r="U147" s="184"/>
      <c r="V147" s="184"/>
      <c r="W147" s="174"/>
      <c r="X147" s="166"/>
      <c r="Y147" s="137" t="str">
        <f t="shared" si="12"/>
        <v>0194148</v>
      </c>
      <c r="Z147" s="137" t="str">
        <f t="shared" si="13"/>
        <v>株式会社ドクターアイズ
朝日ケアステーション　山鼻</v>
      </c>
      <c r="AA147" s="137" t="str">
        <f t="shared" si="14"/>
        <v>011-213-1505
(011-213-1215)</v>
      </c>
      <c r="AB147" s="137" t="str">
        <f t="shared" si="15"/>
        <v>( 訪看23 )第    490 号
( 訪看25 )第    590 号</v>
      </c>
    </row>
    <row r="148" spans="1:28" ht="45.75" customHeight="1" thickBot="1">
      <c r="A148" s="166"/>
      <c r="B148" s="174"/>
      <c r="C148" s="172" t="s">
        <v>765</v>
      </c>
      <c r="D148" s="174"/>
      <c r="E148" s="175" t="s">
        <v>766</v>
      </c>
      <c r="F148" s="175"/>
      <c r="G148" s="174"/>
      <c r="H148" s="176" t="s">
        <v>767</v>
      </c>
      <c r="I148" s="176"/>
      <c r="J148" s="174"/>
      <c r="K148" s="176" t="s">
        <v>768</v>
      </c>
      <c r="L148" s="176"/>
      <c r="M148" s="174"/>
      <c r="N148" s="183" t="s">
        <v>769</v>
      </c>
      <c r="O148" s="183"/>
      <c r="P148" s="174"/>
      <c r="Q148" s="173" t="s">
        <v>770</v>
      </c>
      <c r="R148" s="174"/>
      <c r="S148" s="184" t="s">
        <v>771</v>
      </c>
      <c r="T148" s="184"/>
      <c r="U148" s="184"/>
      <c r="V148" s="184"/>
      <c r="W148" s="174"/>
      <c r="X148" s="166"/>
      <c r="Y148" s="137" t="str">
        <f t="shared" si="12"/>
        <v>0290037</v>
      </c>
      <c r="Z148" s="137" t="str">
        <f t="shared" si="13"/>
        <v>一般社団法人　北海道総合在宅ケア事業団
一般社団法人北海道総合在宅ケア事業団札幌北訪問看護ステーション</v>
      </c>
      <c r="AA148" s="137" t="str">
        <f t="shared" si="14"/>
        <v xml:space="preserve">011-707-3677
</v>
      </c>
      <c r="AB148" s="137" t="str">
        <f t="shared" si="15"/>
        <v>( 訪看10 )第     41 号
( 訪看23 )第    126 号
( 訪看25 )第     42 号
( 訪看27 )第    105 号</v>
      </c>
    </row>
    <row r="149" spans="1:28" ht="45.75" customHeight="1" thickBot="1">
      <c r="A149" s="166"/>
      <c r="B149" s="174"/>
      <c r="C149" s="172" t="s">
        <v>772</v>
      </c>
      <c r="D149" s="174"/>
      <c r="E149" s="175" t="s">
        <v>773</v>
      </c>
      <c r="F149" s="175"/>
      <c r="G149" s="174"/>
      <c r="H149" s="176" t="s">
        <v>774</v>
      </c>
      <c r="I149" s="176"/>
      <c r="J149" s="174"/>
      <c r="K149" s="176" t="s">
        <v>775</v>
      </c>
      <c r="L149" s="176"/>
      <c r="M149" s="174"/>
      <c r="N149" s="183" t="s">
        <v>776</v>
      </c>
      <c r="O149" s="183"/>
      <c r="P149" s="174"/>
      <c r="Q149" s="173" t="s">
        <v>777</v>
      </c>
      <c r="R149" s="174"/>
      <c r="S149" s="184" t="s">
        <v>778</v>
      </c>
      <c r="T149" s="184"/>
      <c r="U149" s="184"/>
      <c r="V149" s="184"/>
      <c r="W149" s="174"/>
      <c r="X149" s="166"/>
      <c r="Y149" s="137" t="str">
        <f t="shared" si="12"/>
        <v>0290045</v>
      </c>
      <c r="Z149" s="137" t="str">
        <f t="shared" si="13"/>
        <v>一般社団法人　北海道総合在宅ケア事業団
一般社団法人北海道総合在宅ケア事業団札幌東訪問看護ステーション</v>
      </c>
      <c r="AA149" s="137" t="str">
        <f t="shared" si="14"/>
        <v xml:space="preserve">011-742-7966
</v>
      </c>
      <c r="AB149" s="137" t="str">
        <f t="shared" si="15"/>
        <v>( 訪看10 )第     42 号
( 訪看23 )第    127 号
( 訪看25 )第     99 号
( 訪看27 )第    106 号</v>
      </c>
    </row>
    <row r="150" spans="1:28" ht="45.75" customHeight="1" thickBot="1">
      <c r="A150" s="166"/>
      <c r="B150" s="174"/>
      <c r="C150" s="172" t="s">
        <v>779</v>
      </c>
      <c r="D150" s="174"/>
      <c r="E150" s="175" t="s">
        <v>780</v>
      </c>
      <c r="F150" s="175"/>
      <c r="G150" s="174"/>
      <c r="H150" s="176" t="s">
        <v>781</v>
      </c>
      <c r="I150" s="176"/>
      <c r="J150" s="174"/>
      <c r="K150" s="176" t="s">
        <v>782</v>
      </c>
      <c r="L150" s="176"/>
      <c r="M150" s="174"/>
      <c r="N150" s="183" t="s">
        <v>783</v>
      </c>
      <c r="O150" s="183"/>
      <c r="P150" s="174"/>
      <c r="Q150" s="173" t="s">
        <v>784</v>
      </c>
      <c r="R150" s="174"/>
      <c r="S150" s="184" t="s">
        <v>785</v>
      </c>
      <c r="T150" s="184"/>
      <c r="U150" s="184"/>
      <c r="V150" s="184"/>
      <c r="W150" s="174"/>
      <c r="X150" s="166"/>
      <c r="Y150" s="137" t="str">
        <f t="shared" si="12"/>
        <v>0290060</v>
      </c>
      <c r="Z150" s="137" t="str">
        <f t="shared" si="13"/>
        <v>社会医療法人社団　三草会
訪問看護ステーションアシスト</v>
      </c>
      <c r="AA150" s="137" t="str">
        <f t="shared" si="14"/>
        <v xml:space="preserve">011-780-5201
</v>
      </c>
      <c r="AB150" s="137" t="str">
        <f t="shared" si="15"/>
        <v>( 訪看10 )第    225 号
( 訪看23 )第    203 号
( 訪看25 )第    294 号
( 訪看27 )第     48 号</v>
      </c>
    </row>
    <row r="151" spans="1:28" ht="34.5" customHeight="1" thickBot="1">
      <c r="A151" s="166"/>
      <c r="B151" s="174"/>
      <c r="C151" s="172" t="s">
        <v>786</v>
      </c>
      <c r="D151" s="174"/>
      <c r="E151" s="175" t="s">
        <v>787</v>
      </c>
      <c r="F151" s="175"/>
      <c r="G151" s="174"/>
      <c r="H151" s="176" t="s">
        <v>788</v>
      </c>
      <c r="I151" s="176"/>
      <c r="J151" s="174"/>
      <c r="K151" s="176" t="s">
        <v>789</v>
      </c>
      <c r="L151" s="176"/>
      <c r="M151" s="174"/>
      <c r="N151" s="183" t="s">
        <v>790</v>
      </c>
      <c r="O151" s="183"/>
      <c r="P151" s="174"/>
      <c r="Q151" s="173" t="s">
        <v>791</v>
      </c>
      <c r="R151" s="174"/>
      <c r="S151" s="184" t="s">
        <v>792</v>
      </c>
      <c r="T151" s="184"/>
      <c r="U151" s="184"/>
      <c r="V151" s="184"/>
      <c r="W151" s="174"/>
      <c r="X151" s="166"/>
      <c r="Y151" s="137" t="str">
        <f t="shared" si="12"/>
        <v>0290086</v>
      </c>
      <c r="Z151" s="137" t="str">
        <f t="shared" si="13"/>
        <v>医療法人社団　豊生会
東苗穂訪問看護ステーション</v>
      </c>
      <c r="AA151" s="137" t="str">
        <f t="shared" si="14"/>
        <v xml:space="preserve">011-790-3011
</v>
      </c>
      <c r="AB151" s="137" t="str">
        <f t="shared" si="15"/>
        <v>( 訪看10 )第    126 号
( 訪看23 )第      4 号
( 訪看25 )第    100 号</v>
      </c>
    </row>
    <row r="152" spans="1:28" ht="34.5" customHeight="1" thickBot="1">
      <c r="A152" s="166"/>
      <c r="B152" s="174"/>
      <c r="C152" s="172" t="s">
        <v>793</v>
      </c>
      <c r="D152" s="174"/>
      <c r="E152" s="175" t="s">
        <v>794</v>
      </c>
      <c r="F152" s="175"/>
      <c r="G152" s="174"/>
      <c r="H152" s="176" t="s">
        <v>795</v>
      </c>
      <c r="I152" s="176"/>
      <c r="J152" s="174"/>
      <c r="K152" s="176" t="s">
        <v>796</v>
      </c>
      <c r="L152" s="176"/>
      <c r="M152" s="174"/>
      <c r="N152" s="183" t="s">
        <v>797</v>
      </c>
      <c r="O152" s="183"/>
      <c r="P152" s="174"/>
      <c r="Q152" s="173" t="s">
        <v>798</v>
      </c>
      <c r="R152" s="174"/>
      <c r="S152" s="184" t="s">
        <v>799</v>
      </c>
      <c r="T152" s="184"/>
      <c r="U152" s="184"/>
      <c r="V152" s="184"/>
      <c r="W152" s="174"/>
      <c r="X152" s="166"/>
      <c r="Y152" s="137" t="str">
        <f t="shared" si="12"/>
        <v>0290102</v>
      </c>
      <c r="Z152" s="137" t="str">
        <f t="shared" si="13"/>
        <v>医療法人　耕仁会
訪問看護ステーション新ことに</v>
      </c>
      <c r="AA152" s="137" t="str">
        <f t="shared" si="14"/>
        <v xml:space="preserve">011-768-2808
</v>
      </c>
      <c r="AB152" s="137" t="str">
        <f t="shared" si="15"/>
        <v>( 訪看10 )第      8 号
( 訪看23 )第      5 号
( 訪看25 )第    127 号</v>
      </c>
    </row>
    <row r="153" spans="1:28" ht="57" customHeight="1" thickBot="1">
      <c r="A153" s="166"/>
      <c r="B153" s="174"/>
      <c r="C153" s="172" t="s">
        <v>800</v>
      </c>
      <c r="D153" s="174"/>
      <c r="E153" s="175" t="s">
        <v>801</v>
      </c>
      <c r="F153" s="175"/>
      <c r="G153" s="174"/>
      <c r="H153" s="176" t="s">
        <v>802</v>
      </c>
      <c r="I153" s="176"/>
      <c r="J153" s="174"/>
      <c r="K153" s="176" t="s">
        <v>803</v>
      </c>
      <c r="L153" s="176"/>
      <c r="M153" s="174"/>
      <c r="N153" s="183" t="s">
        <v>804</v>
      </c>
      <c r="O153" s="183"/>
      <c r="P153" s="174"/>
      <c r="Q153" s="173" t="s">
        <v>805</v>
      </c>
      <c r="R153" s="174"/>
      <c r="S153" s="184" t="s">
        <v>806</v>
      </c>
      <c r="T153" s="184"/>
      <c r="U153" s="184"/>
      <c r="V153" s="184"/>
      <c r="W153" s="174"/>
      <c r="X153" s="166"/>
      <c r="Y153" s="137" t="str">
        <f t="shared" si="12"/>
        <v>0290144</v>
      </c>
      <c r="Z153" s="137" t="str">
        <f t="shared" si="13"/>
        <v>医療法人社団　愛心館
社会医療法人社団愛心館訪問看護ステーションあいしん</v>
      </c>
      <c r="AA153" s="137" t="str">
        <f t="shared" si="14"/>
        <v>011-752-3540
(011-748-8771)</v>
      </c>
      <c r="AB153" s="137" t="str">
        <f t="shared" si="15"/>
        <v>( 訪看10 )第     43 号
( 訪看23 )第    158 号
( 訪看25 )第     92 号
( 訪看27 )第     21 号
( 訪看28 )第     19 号</v>
      </c>
    </row>
    <row r="154" spans="1:28" ht="57" customHeight="1" thickBot="1">
      <c r="A154" s="166"/>
      <c r="B154" s="174"/>
      <c r="C154" s="172" t="s">
        <v>807</v>
      </c>
      <c r="D154" s="174"/>
      <c r="E154" s="175" t="s">
        <v>808</v>
      </c>
      <c r="F154" s="175"/>
      <c r="G154" s="174"/>
      <c r="H154" s="176" t="s">
        <v>809</v>
      </c>
      <c r="I154" s="176"/>
      <c r="J154" s="174"/>
      <c r="K154" s="176" t="s">
        <v>810</v>
      </c>
      <c r="L154" s="176"/>
      <c r="M154" s="174"/>
      <c r="N154" s="183" t="s">
        <v>811</v>
      </c>
      <c r="O154" s="183"/>
      <c r="P154" s="174"/>
      <c r="Q154" s="173" t="s">
        <v>812</v>
      </c>
      <c r="R154" s="174"/>
      <c r="S154" s="184" t="s">
        <v>813</v>
      </c>
      <c r="T154" s="184"/>
      <c r="U154" s="184"/>
      <c r="V154" s="184"/>
      <c r="W154" s="174"/>
      <c r="X154" s="166"/>
      <c r="Y154" s="137" t="str">
        <f t="shared" si="12"/>
        <v>0290177</v>
      </c>
      <c r="Z154" s="137" t="str">
        <f t="shared" si="13"/>
        <v>医療法人　禎心会
訪問看護ステーション禎心会東</v>
      </c>
      <c r="AA154" s="137" t="str">
        <f t="shared" si="14"/>
        <v xml:space="preserve">011-748-8182
</v>
      </c>
      <c r="AB154" s="137" t="str">
        <f t="shared" si="15"/>
        <v>( 訪看10 )第    174 号
( 訪看23 )第      7 号
( 訪看25 )第    118 号
( 訪看27 )第     26 号
( 訪看28 )第     23 号</v>
      </c>
    </row>
    <row r="155" spans="1:28" ht="14.25" thickBot="1">
      <c r="A155" s="166"/>
      <c r="B155" s="174"/>
      <c r="C155" s="166"/>
      <c r="D155" s="174"/>
      <c r="E155" s="166"/>
      <c r="F155" s="166"/>
      <c r="G155" s="174"/>
      <c r="H155" s="166"/>
      <c r="I155" s="166"/>
      <c r="J155" s="174"/>
      <c r="K155" s="166"/>
      <c r="L155" s="166"/>
      <c r="M155" s="174"/>
      <c r="N155" s="166"/>
      <c r="O155" s="166"/>
      <c r="P155" s="174"/>
      <c r="Q155" s="166"/>
      <c r="R155" s="174"/>
      <c r="S155" s="166"/>
      <c r="T155" s="166"/>
      <c r="U155" s="166"/>
      <c r="V155" s="166"/>
      <c r="W155" s="174"/>
      <c r="X155" s="166"/>
      <c r="Y155" s="137" t="str">
        <f t="shared" si="12"/>
        <v/>
      </c>
      <c r="Z155" s="137">
        <f t="shared" si="13"/>
        <v>0</v>
      </c>
      <c r="AA155" s="137">
        <f t="shared" si="14"/>
        <v>0</v>
      </c>
      <c r="AB155" s="137">
        <f t="shared" si="15"/>
        <v>0</v>
      </c>
    </row>
    <row r="156" spans="1:28">
      <c r="A156" s="166"/>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66"/>
      <c r="X156" s="166"/>
      <c r="Y156" s="137" t="str">
        <f t="shared" si="12"/>
        <v/>
      </c>
      <c r="Z156" s="137">
        <f t="shared" si="13"/>
        <v>0</v>
      </c>
      <c r="AA156" s="137">
        <f t="shared" si="14"/>
        <v>0</v>
      </c>
      <c r="AB156" s="137">
        <f t="shared" si="15"/>
        <v>0</v>
      </c>
    </row>
    <row r="157" spans="1:28">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37" t="str">
        <f t="shared" si="12"/>
        <v/>
      </c>
      <c r="Z157" s="137">
        <f t="shared" si="13"/>
        <v>0</v>
      </c>
      <c r="AA157" s="137">
        <f t="shared" si="14"/>
        <v>0</v>
      </c>
      <c r="AB157" s="137">
        <f t="shared" si="15"/>
        <v>0</v>
      </c>
    </row>
    <row r="158" spans="1:28">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37" t="str">
        <f t="shared" si="12"/>
        <v/>
      </c>
      <c r="Z158" s="137">
        <f t="shared" si="13"/>
        <v>0</v>
      </c>
      <c r="AA158" s="137">
        <f t="shared" si="14"/>
        <v>0</v>
      </c>
      <c r="AB158" s="137">
        <f t="shared" si="15"/>
        <v>0</v>
      </c>
    </row>
    <row r="159" spans="1:28" ht="13.5" customHeight="1">
      <c r="A159" s="166"/>
      <c r="B159" s="166"/>
      <c r="C159" s="166"/>
      <c r="D159" s="166"/>
      <c r="E159" s="166"/>
      <c r="F159" s="166"/>
      <c r="G159" s="166"/>
      <c r="H159" s="166"/>
      <c r="I159" s="178" t="s">
        <v>262</v>
      </c>
      <c r="J159" s="178"/>
      <c r="K159" s="178"/>
      <c r="L159" s="166"/>
      <c r="M159" s="166"/>
      <c r="N159" s="166"/>
      <c r="O159" s="166"/>
      <c r="P159" s="166"/>
      <c r="Q159" s="166"/>
      <c r="R159" s="166"/>
      <c r="S159" s="166"/>
      <c r="T159" s="166"/>
      <c r="U159" s="166"/>
      <c r="V159" s="166"/>
      <c r="W159" s="166"/>
      <c r="X159" s="166"/>
      <c r="Y159" s="137" t="str">
        <f t="shared" si="12"/>
        <v/>
      </c>
      <c r="Z159" s="137">
        <f t="shared" si="13"/>
        <v>0</v>
      </c>
      <c r="AA159" s="137">
        <f t="shared" si="14"/>
        <v>0</v>
      </c>
      <c r="AB159" s="137">
        <f t="shared" si="15"/>
        <v>0</v>
      </c>
    </row>
    <row r="160" spans="1:28" ht="13.5" customHeight="1">
      <c r="A160" s="166"/>
      <c r="B160" s="179"/>
      <c r="C160" s="179"/>
      <c r="D160" s="179"/>
      <c r="E160" s="179"/>
      <c r="F160" s="166"/>
      <c r="G160" s="166"/>
      <c r="H160" s="166"/>
      <c r="I160" s="178"/>
      <c r="J160" s="178"/>
      <c r="K160" s="178"/>
      <c r="L160" s="166"/>
      <c r="M160" s="166"/>
      <c r="N160" s="166"/>
      <c r="O160" s="166"/>
      <c r="P160" s="166"/>
      <c r="Q160" s="166"/>
      <c r="R160" s="166"/>
      <c r="S160" s="166"/>
      <c r="T160" s="166"/>
      <c r="U160" s="166"/>
      <c r="V160" s="166"/>
      <c r="W160" s="166"/>
      <c r="X160" s="166"/>
      <c r="Y160" s="137" t="str">
        <f t="shared" si="12"/>
        <v/>
      </c>
      <c r="Z160" s="137">
        <f t="shared" si="13"/>
        <v>0</v>
      </c>
      <c r="AA160" s="137">
        <f t="shared" si="14"/>
        <v>0</v>
      </c>
      <c r="AB160" s="137">
        <f t="shared" si="15"/>
        <v>0</v>
      </c>
    </row>
    <row r="161" spans="1:28" ht="13.5" customHeight="1">
      <c r="A161" s="166"/>
      <c r="B161" s="166"/>
      <c r="C161" s="180" t="s">
        <v>4695</v>
      </c>
      <c r="D161" s="180"/>
      <c r="E161" s="180"/>
      <c r="F161" s="180"/>
      <c r="G161" s="180"/>
      <c r="H161" s="180"/>
      <c r="I161" s="180"/>
      <c r="J161" s="180"/>
      <c r="K161" s="180"/>
      <c r="L161" s="166"/>
      <c r="M161" s="166"/>
      <c r="N161" s="166"/>
      <c r="O161" s="181" t="s">
        <v>4696</v>
      </c>
      <c r="P161" s="181"/>
      <c r="Q161" s="181"/>
      <c r="R161" s="181"/>
      <c r="S161" s="181"/>
      <c r="T161" s="168" t="s">
        <v>326</v>
      </c>
      <c r="U161" s="167" t="s">
        <v>264</v>
      </c>
      <c r="V161" s="166"/>
      <c r="W161" s="166"/>
      <c r="X161" s="166"/>
      <c r="Y161" s="137" t="str">
        <f t="shared" si="12"/>
        <v/>
      </c>
      <c r="Z161" s="137">
        <f t="shared" si="13"/>
        <v>0</v>
      </c>
      <c r="AA161" s="137">
        <f t="shared" si="14"/>
        <v>0</v>
      </c>
      <c r="AB161" s="137">
        <f t="shared" si="15"/>
        <v>0</v>
      </c>
    </row>
    <row r="162" spans="1:28" ht="14.25" thickBo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37" t="str">
        <f t="shared" si="12"/>
        <v/>
      </c>
      <c r="Z162" s="137">
        <f t="shared" si="13"/>
        <v>0</v>
      </c>
      <c r="AA162" s="137">
        <f t="shared" si="14"/>
        <v>0</v>
      </c>
      <c r="AB162" s="137">
        <f t="shared" si="15"/>
        <v>0</v>
      </c>
    </row>
    <row r="163" spans="1:28">
      <c r="A163" s="166"/>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66"/>
      <c r="Y163" s="137" t="str">
        <f t="shared" si="12"/>
        <v/>
      </c>
      <c r="Z163" s="137">
        <f t="shared" si="13"/>
        <v>0</v>
      </c>
      <c r="AA163" s="137">
        <f t="shared" si="14"/>
        <v>0</v>
      </c>
      <c r="AB163" s="137">
        <f t="shared" si="15"/>
        <v>0</v>
      </c>
    </row>
    <row r="164" spans="1:28" ht="14.25" customHeight="1" thickBot="1">
      <c r="A164" s="166"/>
      <c r="B164" s="169"/>
      <c r="C164" s="170" t="s">
        <v>265</v>
      </c>
      <c r="D164" s="169"/>
      <c r="E164" s="177" t="s">
        <v>266</v>
      </c>
      <c r="F164" s="177"/>
      <c r="G164" s="169"/>
      <c r="H164" s="177" t="s">
        <v>267</v>
      </c>
      <c r="I164" s="177"/>
      <c r="J164" s="169"/>
      <c r="K164" s="177" t="s">
        <v>268</v>
      </c>
      <c r="L164" s="177"/>
      <c r="M164" s="169"/>
      <c r="N164" s="177" t="s">
        <v>269</v>
      </c>
      <c r="O164" s="177"/>
      <c r="P164" s="169"/>
      <c r="Q164" s="171" t="s">
        <v>270</v>
      </c>
      <c r="R164" s="169"/>
      <c r="S164" s="177" t="s">
        <v>271</v>
      </c>
      <c r="T164" s="177"/>
      <c r="U164" s="177"/>
      <c r="V164" s="177"/>
      <c r="W164" s="169"/>
      <c r="X164" s="166"/>
      <c r="Y164" s="137" t="str">
        <f t="shared" si="12"/>
        <v>ｽﾃｼｮﾝｺﾄ</v>
      </c>
      <c r="Z164" s="137" t="str">
        <f t="shared" si="13"/>
        <v>事業者名/事業所名</v>
      </c>
      <c r="AA164" s="137" t="str">
        <f t="shared" si="14"/>
        <v>電話(FAX)番号</v>
      </c>
      <c r="AB164" s="137" t="str">
        <f t="shared" si="15"/>
        <v>受理番号</v>
      </c>
    </row>
    <row r="165" spans="1:28" ht="34.5" customHeight="1" thickBot="1">
      <c r="A165" s="166"/>
      <c r="B165" s="174"/>
      <c r="C165" s="172" t="s">
        <v>814</v>
      </c>
      <c r="D165" s="174"/>
      <c r="E165" s="175" t="s">
        <v>815</v>
      </c>
      <c r="F165" s="175"/>
      <c r="G165" s="174"/>
      <c r="H165" s="176" t="s">
        <v>816</v>
      </c>
      <c r="I165" s="176"/>
      <c r="J165" s="174"/>
      <c r="K165" s="176" t="s">
        <v>817</v>
      </c>
      <c r="L165" s="176"/>
      <c r="M165" s="174"/>
      <c r="N165" s="183" t="s">
        <v>818</v>
      </c>
      <c r="O165" s="183"/>
      <c r="P165" s="174"/>
      <c r="Q165" s="173" t="s">
        <v>819</v>
      </c>
      <c r="R165" s="174"/>
      <c r="S165" s="184" t="s">
        <v>820</v>
      </c>
      <c r="T165" s="184"/>
      <c r="U165" s="184"/>
      <c r="V165" s="184"/>
      <c r="W165" s="174"/>
      <c r="X165" s="166"/>
      <c r="Y165" s="137" t="str">
        <f t="shared" si="12"/>
        <v>0290250</v>
      </c>
      <c r="Z165" s="137" t="str">
        <f t="shared" si="13"/>
        <v>社会医療法人　母恋
天使訪問看護ステーション</v>
      </c>
      <c r="AA165" s="137" t="str">
        <f t="shared" si="14"/>
        <v>011-711-0013
(011-711-0038)</v>
      </c>
      <c r="AB165" s="137" t="str">
        <f t="shared" si="15"/>
        <v>( 訪看10 )第    129 号
( 訪看23 )第      9 号
( 訪看25 )第    186 号</v>
      </c>
    </row>
    <row r="166" spans="1:28" ht="68.25" customHeight="1" thickBot="1">
      <c r="A166" s="166"/>
      <c r="B166" s="174"/>
      <c r="C166" s="172" t="s">
        <v>821</v>
      </c>
      <c r="D166" s="174"/>
      <c r="E166" s="175" t="s">
        <v>822</v>
      </c>
      <c r="F166" s="175"/>
      <c r="G166" s="174"/>
      <c r="H166" s="176" t="s">
        <v>823</v>
      </c>
      <c r="I166" s="176"/>
      <c r="J166" s="174"/>
      <c r="K166" s="176" t="s">
        <v>824</v>
      </c>
      <c r="L166" s="176"/>
      <c r="M166" s="174"/>
      <c r="N166" s="183" t="s">
        <v>825</v>
      </c>
      <c r="O166" s="183"/>
      <c r="P166" s="174"/>
      <c r="Q166" s="173" t="s">
        <v>826</v>
      </c>
      <c r="R166" s="174"/>
      <c r="S166" s="184" t="s">
        <v>827</v>
      </c>
      <c r="T166" s="184"/>
      <c r="U166" s="184"/>
      <c r="V166" s="184"/>
      <c r="W166" s="174"/>
      <c r="X166" s="166"/>
      <c r="Y166" s="137" t="str">
        <f t="shared" si="12"/>
        <v>0290276</v>
      </c>
      <c r="Z166" s="137" t="str">
        <f t="shared" si="13"/>
        <v>医療法人　禎心会
訪問看護ステーション禎心会北</v>
      </c>
      <c r="AA166" s="137" t="str">
        <f t="shared" si="14"/>
        <v>011-768-6110
(011-468-6116)</v>
      </c>
      <c r="AB166" s="137" t="str">
        <f t="shared" si="15"/>
        <v>( 訪看10 )第     12 号
( 訪看23 )第     10 号
( 訪看25 )第    167 号
( 訪看26 )第     37 号
( 訪看27 )第     27 号
( 訪看32 )第     20 号</v>
      </c>
    </row>
    <row r="167" spans="1:28" ht="34.5" customHeight="1" thickBot="1">
      <c r="A167" s="166"/>
      <c r="B167" s="174"/>
      <c r="C167" s="172" t="s">
        <v>828</v>
      </c>
      <c r="D167" s="174"/>
      <c r="E167" s="175" t="s">
        <v>829</v>
      </c>
      <c r="F167" s="175"/>
      <c r="G167" s="174"/>
      <c r="H167" s="176" t="s">
        <v>830</v>
      </c>
      <c r="I167" s="176"/>
      <c r="J167" s="174"/>
      <c r="K167" s="176" t="s">
        <v>831</v>
      </c>
      <c r="L167" s="176"/>
      <c r="M167" s="174"/>
      <c r="N167" s="183" t="s">
        <v>832</v>
      </c>
      <c r="O167" s="183"/>
      <c r="P167" s="174"/>
      <c r="Q167" s="173" t="s">
        <v>833</v>
      </c>
      <c r="R167" s="174"/>
      <c r="S167" s="184" t="s">
        <v>834</v>
      </c>
      <c r="T167" s="184"/>
      <c r="U167" s="184"/>
      <c r="V167" s="184"/>
      <c r="W167" s="174"/>
      <c r="X167" s="166"/>
      <c r="Y167" s="137" t="str">
        <f t="shared" si="12"/>
        <v>0290326</v>
      </c>
      <c r="Z167" s="137" t="str">
        <f t="shared" si="13"/>
        <v>医療法人社団　愛心館
社会医療法人社団愛心館来夢ライン訪問看護ステーション</v>
      </c>
      <c r="AA167" s="137" t="str">
        <f t="shared" si="14"/>
        <v>011-776-3071
(001-776-3072)</v>
      </c>
      <c r="AB167" s="137" t="str">
        <f t="shared" si="15"/>
        <v>( 訪看10 )第     23 号
( 訪看23 )第    162 号
( 訪看25 )第    262 号</v>
      </c>
    </row>
    <row r="168" spans="1:28" ht="23.25" customHeight="1" thickBot="1">
      <c r="A168" s="166"/>
      <c r="B168" s="174"/>
      <c r="C168" s="172" t="s">
        <v>835</v>
      </c>
      <c r="D168" s="174"/>
      <c r="E168" s="175" t="s">
        <v>836</v>
      </c>
      <c r="F168" s="175"/>
      <c r="G168" s="174"/>
      <c r="H168" s="176" t="s">
        <v>837</v>
      </c>
      <c r="I168" s="176"/>
      <c r="J168" s="174"/>
      <c r="K168" s="176" t="s">
        <v>838</v>
      </c>
      <c r="L168" s="176"/>
      <c r="M168" s="174"/>
      <c r="N168" s="183" t="s">
        <v>839</v>
      </c>
      <c r="O168" s="183"/>
      <c r="P168" s="174"/>
      <c r="Q168" s="173" t="s">
        <v>840</v>
      </c>
      <c r="R168" s="174"/>
      <c r="S168" s="184" t="s">
        <v>841</v>
      </c>
      <c r="T168" s="184"/>
      <c r="U168" s="184"/>
      <c r="V168" s="184"/>
      <c r="W168" s="174"/>
      <c r="X168" s="166"/>
      <c r="Y168" s="137" t="str">
        <f t="shared" si="12"/>
        <v>0290334</v>
      </c>
      <c r="Z168" s="137" t="str">
        <f t="shared" si="13"/>
        <v>株式会社　北海道勤労者在宅医療福祉協会
勤医協きた訪問看護ステーション</v>
      </c>
      <c r="AA168" s="137" t="str">
        <f t="shared" si="14"/>
        <v>011-763-8684
(011-763-2940)</v>
      </c>
      <c r="AB168" s="137" t="str">
        <f t="shared" si="15"/>
        <v>( 訪看23 )第     12 号
( 訪看25 )第    240 号</v>
      </c>
    </row>
    <row r="169" spans="1:28" ht="34.5" customHeight="1" thickBot="1">
      <c r="A169" s="166"/>
      <c r="B169" s="174"/>
      <c r="C169" s="172" t="s">
        <v>842</v>
      </c>
      <c r="D169" s="174"/>
      <c r="E169" s="175" t="s">
        <v>843</v>
      </c>
      <c r="F169" s="175"/>
      <c r="G169" s="174"/>
      <c r="H169" s="176" t="s">
        <v>844</v>
      </c>
      <c r="I169" s="176"/>
      <c r="J169" s="174"/>
      <c r="K169" s="176" t="s">
        <v>845</v>
      </c>
      <c r="L169" s="176"/>
      <c r="M169" s="174"/>
      <c r="N169" s="183" t="s">
        <v>846</v>
      </c>
      <c r="O169" s="183"/>
      <c r="P169" s="174"/>
      <c r="Q169" s="173" t="s">
        <v>847</v>
      </c>
      <c r="R169" s="174"/>
      <c r="S169" s="184" t="s">
        <v>848</v>
      </c>
      <c r="T169" s="184"/>
      <c r="U169" s="184"/>
      <c r="V169" s="184"/>
      <c r="W169" s="174"/>
      <c r="X169" s="166"/>
      <c r="Y169" s="137" t="str">
        <f t="shared" si="12"/>
        <v>0290417</v>
      </c>
      <c r="Z169" s="137" t="str">
        <f t="shared" si="13"/>
        <v>特定非営利活動法人ＨＰＴ
訪問看護ステーションポット東</v>
      </c>
      <c r="AA169" s="137" t="str">
        <f t="shared" si="14"/>
        <v>011-769-0670
(011-807-5099)</v>
      </c>
      <c r="AB169" s="137" t="str">
        <f t="shared" si="15"/>
        <v>( 訪看10 )第    199 号
( 訪看23 )第    196 号
( 訪看25 )第    287 号</v>
      </c>
    </row>
    <row r="170" spans="1:28" ht="23.25" customHeight="1" thickBot="1">
      <c r="A170" s="166"/>
      <c r="B170" s="174"/>
      <c r="C170" s="172" t="s">
        <v>849</v>
      </c>
      <c r="D170" s="174"/>
      <c r="E170" s="175" t="s">
        <v>850</v>
      </c>
      <c r="F170" s="175"/>
      <c r="G170" s="174"/>
      <c r="H170" s="176" t="s">
        <v>851</v>
      </c>
      <c r="I170" s="176"/>
      <c r="J170" s="174"/>
      <c r="K170" s="176" t="s">
        <v>852</v>
      </c>
      <c r="L170" s="176"/>
      <c r="M170" s="174"/>
      <c r="N170" s="183" t="s">
        <v>853</v>
      </c>
      <c r="O170" s="183"/>
      <c r="P170" s="174"/>
      <c r="Q170" s="173" t="s">
        <v>854</v>
      </c>
      <c r="R170" s="174"/>
      <c r="S170" s="184" t="s">
        <v>855</v>
      </c>
      <c r="T170" s="184"/>
      <c r="U170" s="184"/>
      <c r="V170" s="184"/>
      <c r="W170" s="174"/>
      <c r="X170" s="166"/>
      <c r="Y170" s="137" t="str">
        <f t="shared" si="12"/>
        <v>0290425</v>
      </c>
      <c r="Z170" s="137" t="str">
        <f t="shared" si="13"/>
        <v>医療法人札幌山の上病院
札幌山の上リハ訪問看護ステーション</v>
      </c>
      <c r="AA170" s="137" t="str">
        <f t="shared" si="14"/>
        <v>011-763-6785
(011-763-6785)</v>
      </c>
      <c r="AB170" s="137" t="str">
        <f t="shared" si="15"/>
        <v>( 訪看23 )第    224 号
( 訪看25 )第    314 号</v>
      </c>
    </row>
    <row r="171" spans="1:28" ht="34.5" customHeight="1" thickBot="1">
      <c r="A171" s="166"/>
      <c r="B171" s="174"/>
      <c r="C171" s="172" t="s">
        <v>856</v>
      </c>
      <c r="D171" s="174"/>
      <c r="E171" s="175" t="s">
        <v>857</v>
      </c>
      <c r="F171" s="175"/>
      <c r="G171" s="174"/>
      <c r="H171" s="176" t="s">
        <v>858</v>
      </c>
      <c r="I171" s="176"/>
      <c r="J171" s="174"/>
      <c r="K171" s="176" t="s">
        <v>859</v>
      </c>
      <c r="L171" s="176"/>
      <c r="M171" s="174"/>
      <c r="N171" s="183" t="s">
        <v>860</v>
      </c>
      <c r="O171" s="183"/>
      <c r="P171" s="174"/>
      <c r="Q171" s="173" t="s">
        <v>861</v>
      </c>
      <c r="R171" s="174"/>
      <c r="S171" s="184" t="s">
        <v>862</v>
      </c>
      <c r="T171" s="184"/>
      <c r="U171" s="184"/>
      <c r="V171" s="184"/>
      <c r="W171" s="174"/>
      <c r="X171" s="166"/>
      <c r="Y171" s="137" t="str">
        <f t="shared" si="12"/>
        <v>0290490</v>
      </c>
      <c r="Z171" s="137" t="str">
        <f t="shared" si="13"/>
        <v>株式会社　大蔵商事
訪問看護ステーション　あすか</v>
      </c>
      <c r="AA171" s="137" t="str">
        <f t="shared" si="14"/>
        <v>011-768-8118
(011-768-8118)</v>
      </c>
      <c r="AB171" s="137" t="str">
        <f t="shared" si="15"/>
        <v>( 訪看10 )第    125 号
( 訪看23 )第    272 号
( 訪看25 )第    370 号</v>
      </c>
    </row>
    <row r="172" spans="1:28" ht="23.25" customHeight="1" thickBot="1">
      <c r="A172" s="166"/>
      <c r="B172" s="174"/>
      <c r="C172" s="172" t="s">
        <v>863</v>
      </c>
      <c r="D172" s="174"/>
      <c r="E172" s="175" t="s">
        <v>864</v>
      </c>
      <c r="F172" s="175"/>
      <c r="G172" s="174"/>
      <c r="H172" s="176" t="s">
        <v>865</v>
      </c>
      <c r="I172" s="176"/>
      <c r="J172" s="174"/>
      <c r="K172" s="176" t="s">
        <v>866</v>
      </c>
      <c r="L172" s="176"/>
      <c r="M172" s="174"/>
      <c r="N172" s="183" t="s">
        <v>867</v>
      </c>
      <c r="O172" s="183"/>
      <c r="P172" s="174"/>
      <c r="Q172" s="173" t="s">
        <v>868</v>
      </c>
      <c r="R172" s="174"/>
      <c r="S172" s="184" t="s">
        <v>869</v>
      </c>
      <c r="T172" s="184"/>
      <c r="U172" s="184"/>
      <c r="V172" s="184"/>
      <c r="W172" s="174"/>
      <c r="X172" s="166"/>
      <c r="Y172" s="137" t="str">
        <f t="shared" si="12"/>
        <v>0290508</v>
      </c>
      <c r="Z172" s="137" t="str">
        <f t="shared" si="13"/>
        <v>株式会社ハナミズキ
訪問看護ステーションつぼみ</v>
      </c>
      <c r="AA172" s="137" t="str">
        <f t="shared" si="14"/>
        <v>011-769-6010
(011-769-6011)</v>
      </c>
      <c r="AB172" s="137" t="str">
        <f t="shared" si="15"/>
        <v>( 訪看23 )第    273 号
( 訪看25 )第    371 号</v>
      </c>
    </row>
    <row r="173" spans="1:28" ht="23.25" customHeight="1" thickBot="1">
      <c r="A173" s="166"/>
      <c r="B173" s="174"/>
      <c r="C173" s="172" t="s">
        <v>870</v>
      </c>
      <c r="D173" s="174"/>
      <c r="E173" s="175" t="s">
        <v>871</v>
      </c>
      <c r="F173" s="175"/>
      <c r="G173" s="174"/>
      <c r="H173" s="176" t="s">
        <v>872</v>
      </c>
      <c r="I173" s="176"/>
      <c r="J173" s="174"/>
      <c r="K173" s="176" t="s">
        <v>873</v>
      </c>
      <c r="L173" s="176"/>
      <c r="M173" s="174"/>
      <c r="N173" s="183" t="s">
        <v>874</v>
      </c>
      <c r="O173" s="183"/>
      <c r="P173" s="174"/>
      <c r="Q173" s="173" t="s">
        <v>875</v>
      </c>
      <c r="R173" s="174"/>
      <c r="S173" s="184" t="s">
        <v>876</v>
      </c>
      <c r="T173" s="184"/>
      <c r="U173" s="184"/>
      <c r="V173" s="184"/>
      <c r="W173" s="174"/>
      <c r="X173" s="166"/>
      <c r="Y173" s="137" t="str">
        <f t="shared" si="12"/>
        <v>0290516</v>
      </c>
      <c r="Z173" s="137" t="str">
        <f t="shared" si="13"/>
        <v>医療法人社団　豊生会
訪問看護ステーション　なごみ</v>
      </c>
      <c r="AA173" s="137" t="str">
        <f t="shared" si="14"/>
        <v>011-780-6610
(011-780-6611)</v>
      </c>
      <c r="AB173" s="137" t="str">
        <f t="shared" si="15"/>
        <v>( 訪看23 )第    287 号
( 訪看25 )第    386 号</v>
      </c>
    </row>
    <row r="174" spans="1:28" ht="14.25" customHeight="1" thickBot="1">
      <c r="A174" s="166"/>
      <c r="B174" s="174"/>
      <c r="C174" s="186" t="s">
        <v>877</v>
      </c>
      <c r="D174" s="174"/>
      <c r="E174" s="175" t="s">
        <v>878</v>
      </c>
      <c r="F174" s="175"/>
      <c r="G174" s="174"/>
      <c r="H174" s="176" t="s">
        <v>879</v>
      </c>
      <c r="I174" s="176"/>
      <c r="J174" s="174"/>
      <c r="K174" s="176" t="s">
        <v>880</v>
      </c>
      <c r="L174" s="176"/>
      <c r="M174" s="174"/>
      <c r="N174" s="183" t="s">
        <v>881</v>
      </c>
      <c r="O174" s="183"/>
      <c r="P174" s="174"/>
      <c r="Q174" s="184" t="s">
        <v>882</v>
      </c>
      <c r="R174" s="174"/>
      <c r="S174" s="184" t="s">
        <v>883</v>
      </c>
      <c r="T174" s="184"/>
      <c r="U174" s="184"/>
      <c r="V174" s="184"/>
      <c r="W174" s="174"/>
      <c r="X174" s="166"/>
      <c r="Y174" s="137" t="str">
        <f t="shared" si="12"/>
        <v>0290524</v>
      </c>
      <c r="Z174" s="137" t="str">
        <f t="shared" si="13"/>
        <v>株式会社　ミッションカンパニー
訪問看護ステーション　きぼう</v>
      </c>
      <c r="AA174" s="137" t="str">
        <f t="shared" si="14"/>
        <v>011-708-0370
(011-708-0353)</v>
      </c>
      <c r="AB174" s="137" t="str">
        <f t="shared" si="15"/>
        <v>( 訪看23 )第    282 号
( 訪看25 )第    380 号</v>
      </c>
    </row>
    <row r="175" spans="1:28" ht="14.25" thickBot="1">
      <c r="A175" s="166"/>
      <c r="B175" s="166"/>
      <c r="C175" s="186"/>
      <c r="D175" s="166"/>
      <c r="E175" s="175"/>
      <c r="F175" s="175"/>
      <c r="G175" s="166"/>
      <c r="H175" s="176"/>
      <c r="I175" s="176"/>
      <c r="J175" s="166"/>
      <c r="K175" s="176"/>
      <c r="L175" s="176"/>
      <c r="M175" s="166"/>
      <c r="N175" s="183"/>
      <c r="O175" s="183"/>
      <c r="P175" s="166"/>
      <c r="Q175" s="184"/>
      <c r="R175" s="166"/>
      <c r="S175" s="184"/>
      <c r="T175" s="184"/>
      <c r="U175" s="184"/>
      <c r="V175" s="184"/>
      <c r="W175" s="166"/>
      <c r="X175" s="166"/>
      <c r="Y175" s="137" t="str">
        <f t="shared" si="12"/>
        <v/>
      </c>
      <c r="Z175" s="137">
        <f t="shared" si="13"/>
        <v>0</v>
      </c>
      <c r="AA175" s="137">
        <f t="shared" si="14"/>
        <v>0</v>
      </c>
      <c r="AB175" s="137">
        <f t="shared" si="15"/>
        <v>0</v>
      </c>
    </row>
    <row r="176" spans="1:28">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37" t="str">
        <f t="shared" si="12"/>
        <v/>
      </c>
      <c r="Z176" s="137">
        <f t="shared" si="13"/>
        <v>0</v>
      </c>
      <c r="AA176" s="137">
        <f t="shared" si="14"/>
        <v>0</v>
      </c>
      <c r="AB176" s="137">
        <f t="shared" si="15"/>
        <v>0</v>
      </c>
    </row>
    <row r="177" spans="1:28">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37" t="str">
        <f t="shared" si="12"/>
        <v/>
      </c>
      <c r="Z177" s="137">
        <f t="shared" si="13"/>
        <v>0</v>
      </c>
      <c r="AA177" s="137">
        <f t="shared" si="14"/>
        <v>0</v>
      </c>
      <c r="AB177" s="137">
        <f t="shared" si="15"/>
        <v>0</v>
      </c>
    </row>
    <row r="178" spans="1:28" ht="13.5" customHeight="1">
      <c r="A178" s="166"/>
      <c r="B178" s="166"/>
      <c r="C178" s="166"/>
      <c r="D178" s="166"/>
      <c r="E178" s="166"/>
      <c r="F178" s="166"/>
      <c r="G178" s="166"/>
      <c r="H178" s="166"/>
      <c r="I178" s="178" t="s">
        <v>262</v>
      </c>
      <c r="J178" s="178"/>
      <c r="K178" s="178"/>
      <c r="L178" s="166"/>
      <c r="M178" s="166"/>
      <c r="N178" s="166"/>
      <c r="O178" s="166"/>
      <c r="P178" s="166"/>
      <c r="Q178" s="166"/>
      <c r="R178" s="166"/>
      <c r="S178" s="166"/>
      <c r="T178" s="166"/>
      <c r="U178" s="166"/>
      <c r="V178" s="166"/>
      <c r="W178" s="166"/>
      <c r="X178" s="166"/>
      <c r="Y178" s="137" t="str">
        <f t="shared" si="12"/>
        <v/>
      </c>
      <c r="Z178" s="137">
        <f t="shared" si="13"/>
        <v>0</v>
      </c>
      <c r="AA178" s="137">
        <f t="shared" si="14"/>
        <v>0</v>
      </c>
      <c r="AB178" s="137">
        <f t="shared" si="15"/>
        <v>0</v>
      </c>
    </row>
    <row r="179" spans="1:28" ht="13.5" customHeight="1">
      <c r="A179" s="166"/>
      <c r="B179" s="179"/>
      <c r="C179" s="179"/>
      <c r="D179" s="179"/>
      <c r="E179" s="179"/>
      <c r="F179" s="166"/>
      <c r="G179" s="166"/>
      <c r="H179" s="166"/>
      <c r="I179" s="178"/>
      <c r="J179" s="178"/>
      <c r="K179" s="178"/>
      <c r="L179" s="166"/>
      <c r="M179" s="166"/>
      <c r="N179" s="166"/>
      <c r="O179" s="166"/>
      <c r="P179" s="166"/>
      <c r="Q179" s="166"/>
      <c r="R179" s="166"/>
      <c r="S179" s="166"/>
      <c r="T179" s="166"/>
      <c r="U179" s="166"/>
      <c r="V179" s="166"/>
      <c r="W179" s="166"/>
      <c r="X179" s="166"/>
      <c r="Y179" s="137" t="str">
        <f t="shared" si="12"/>
        <v/>
      </c>
      <c r="Z179" s="137">
        <f t="shared" si="13"/>
        <v>0</v>
      </c>
      <c r="AA179" s="137">
        <f t="shared" si="14"/>
        <v>0</v>
      </c>
      <c r="AB179" s="137">
        <f t="shared" si="15"/>
        <v>0</v>
      </c>
    </row>
    <row r="180" spans="1:28" ht="13.5" customHeight="1">
      <c r="A180" s="166"/>
      <c r="B180" s="166"/>
      <c r="C180" s="180" t="s">
        <v>4695</v>
      </c>
      <c r="D180" s="180"/>
      <c r="E180" s="180"/>
      <c r="F180" s="180"/>
      <c r="G180" s="180"/>
      <c r="H180" s="180"/>
      <c r="I180" s="180"/>
      <c r="J180" s="180"/>
      <c r="K180" s="180"/>
      <c r="L180" s="166"/>
      <c r="M180" s="166"/>
      <c r="N180" s="166"/>
      <c r="O180" s="181" t="s">
        <v>4696</v>
      </c>
      <c r="P180" s="181"/>
      <c r="Q180" s="181"/>
      <c r="R180" s="181"/>
      <c r="S180" s="181"/>
      <c r="T180" s="168" t="s">
        <v>333</v>
      </c>
      <c r="U180" s="167" t="s">
        <v>264</v>
      </c>
      <c r="V180" s="166"/>
      <c r="W180" s="166"/>
      <c r="X180" s="166"/>
      <c r="Y180" s="137" t="str">
        <f t="shared" si="12"/>
        <v/>
      </c>
      <c r="Z180" s="137">
        <f t="shared" si="13"/>
        <v>0</v>
      </c>
      <c r="AA180" s="137">
        <f t="shared" si="14"/>
        <v>0</v>
      </c>
      <c r="AB180" s="137">
        <f t="shared" si="15"/>
        <v>0</v>
      </c>
    </row>
    <row r="181" spans="1:28" ht="14.25" thickBo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37" t="str">
        <f t="shared" si="12"/>
        <v/>
      </c>
      <c r="Z181" s="137">
        <f t="shared" si="13"/>
        <v>0</v>
      </c>
      <c r="AA181" s="137">
        <f t="shared" si="14"/>
        <v>0</v>
      </c>
      <c r="AB181" s="137">
        <f t="shared" si="15"/>
        <v>0</v>
      </c>
    </row>
    <row r="182" spans="1:28">
      <c r="A182" s="166"/>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66"/>
      <c r="Y182" s="137" t="str">
        <f t="shared" si="12"/>
        <v/>
      </c>
      <c r="Z182" s="137">
        <f t="shared" si="13"/>
        <v>0</v>
      </c>
      <c r="AA182" s="137">
        <f t="shared" si="14"/>
        <v>0</v>
      </c>
      <c r="AB182" s="137">
        <f t="shared" si="15"/>
        <v>0</v>
      </c>
    </row>
    <row r="183" spans="1:28" ht="14.25" customHeight="1" thickBot="1">
      <c r="A183" s="166"/>
      <c r="B183" s="169"/>
      <c r="C183" s="170" t="s">
        <v>265</v>
      </c>
      <c r="D183" s="169"/>
      <c r="E183" s="177" t="s">
        <v>266</v>
      </c>
      <c r="F183" s="177"/>
      <c r="G183" s="169"/>
      <c r="H183" s="177" t="s">
        <v>267</v>
      </c>
      <c r="I183" s="177"/>
      <c r="J183" s="169"/>
      <c r="K183" s="177" t="s">
        <v>268</v>
      </c>
      <c r="L183" s="177"/>
      <c r="M183" s="169"/>
      <c r="N183" s="177" t="s">
        <v>269</v>
      </c>
      <c r="O183" s="177"/>
      <c r="P183" s="169"/>
      <c r="Q183" s="171" t="s">
        <v>270</v>
      </c>
      <c r="R183" s="169"/>
      <c r="S183" s="177" t="s">
        <v>271</v>
      </c>
      <c r="T183" s="177"/>
      <c r="U183" s="177"/>
      <c r="V183" s="177"/>
      <c r="W183" s="169"/>
      <c r="X183" s="166"/>
      <c r="Y183" s="137" t="str">
        <f t="shared" si="12"/>
        <v>ｽﾃｼｮﾝｺﾄ</v>
      </c>
      <c r="Z183" s="137" t="str">
        <f t="shared" si="13"/>
        <v>事業者名/事業所名</v>
      </c>
      <c r="AA183" s="137" t="str">
        <f t="shared" si="14"/>
        <v>電話(FAX)番号</v>
      </c>
      <c r="AB183" s="137" t="str">
        <f t="shared" si="15"/>
        <v>受理番号</v>
      </c>
    </row>
    <row r="184" spans="1:28" ht="34.5" customHeight="1" thickBot="1">
      <c r="A184" s="166"/>
      <c r="B184" s="174"/>
      <c r="C184" s="172" t="s">
        <v>884</v>
      </c>
      <c r="D184" s="174"/>
      <c r="E184" s="175" t="s">
        <v>885</v>
      </c>
      <c r="F184" s="175"/>
      <c r="G184" s="174"/>
      <c r="H184" s="176" t="s">
        <v>886</v>
      </c>
      <c r="I184" s="176"/>
      <c r="J184" s="174"/>
      <c r="K184" s="176" t="s">
        <v>887</v>
      </c>
      <c r="L184" s="176"/>
      <c r="M184" s="174"/>
      <c r="N184" s="183" t="s">
        <v>888</v>
      </c>
      <c r="O184" s="183"/>
      <c r="P184" s="174"/>
      <c r="Q184" s="173" t="s">
        <v>889</v>
      </c>
      <c r="R184" s="174"/>
      <c r="S184" s="184" t="s">
        <v>890</v>
      </c>
      <c r="T184" s="184"/>
      <c r="U184" s="184"/>
      <c r="V184" s="184"/>
      <c r="W184" s="174"/>
      <c r="X184" s="166"/>
      <c r="Y184" s="137" t="str">
        <f t="shared" si="12"/>
        <v>0290532</v>
      </c>
      <c r="Z184" s="137" t="str">
        <f t="shared" si="13"/>
        <v>医療法人社団　平澤内科呼吸器科クリニック
生きる　訪問看護ステーション</v>
      </c>
      <c r="AA184" s="137" t="str">
        <f t="shared" si="14"/>
        <v>011-711-8297
(011-887-6921)</v>
      </c>
      <c r="AB184" s="137" t="str">
        <f t="shared" si="15"/>
        <v>( 訪看10 )第    130 号
( 訪看23 )第    283 号
( 訪看25 )第    381 号</v>
      </c>
    </row>
    <row r="185" spans="1:28" ht="57" customHeight="1" thickBot="1">
      <c r="A185" s="166"/>
      <c r="B185" s="174"/>
      <c r="C185" s="172" t="s">
        <v>891</v>
      </c>
      <c r="D185" s="174"/>
      <c r="E185" s="175" t="s">
        <v>892</v>
      </c>
      <c r="F185" s="175"/>
      <c r="G185" s="174"/>
      <c r="H185" s="176" t="s">
        <v>893</v>
      </c>
      <c r="I185" s="176"/>
      <c r="J185" s="174"/>
      <c r="K185" s="176" t="s">
        <v>894</v>
      </c>
      <c r="L185" s="176"/>
      <c r="M185" s="174"/>
      <c r="N185" s="183" t="s">
        <v>895</v>
      </c>
      <c r="O185" s="183"/>
      <c r="P185" s="174"/>
      <c r="Q185" s="173" t="s">
        <v>896</v>
      </c>
      <c r="R185" s="174"/>
      <c r="S185" s="184" t="s">
        <v>897</v>
      </c>
      <c r="T185" s="184"/>
      <c r="U185" s="184"/>
      <c r="V185" s="184"/>
      <c r="W185" s="174"/>
      <c r="X185" s="166"/>
      <c r="Y185" s="137" t="str">
        <f t="shared" si="12"/>
        <v>0290557</v>
      </c>
      <c r="Z185" s="137" t="str">
        <f t="shared" si="13"/>
        <v>株式会社ソニック
住まいの訪問看護ステーション</v>
      </c>
      <c r="AA185" s="137" t="str">
        <f t="shared" si="14"/>
        <v>011-733-5666
(011-733-5676)</v>
      </c>
      <c r="AB185" s="137" t="str">
        <f t="shared" si="15"/>
        <v>( 訪看10 )第    144 号
( 訪看23 )第    303 号
( 訪看25 )第    403 号
( 訪看27 )第      2 号
( 訪看28 )第      2 号</v>
      </c>
    </row>
    <row r="186" spans="1:28" ht="57" customHeight="1" thickBot="1">
      <c r="A186" s="166"/>
      <c r="B186" s="174"/>
      <c r="C186" s="172" t="s">
        <v>898</v>
      </c>
      <c r="D186" s="174"/>
      <c r="E186" s="175" t="s">
        <v>899</v>
      </c>
      <c r="F186" s="175"/>
      <c r="G186" s="174"/>
      <c r="H186" s="176" t="s">
        <v>900</v>
      </c>
      <c r="I186" s="176"/>
      <c r="J186" s="174"/>
      <c r="K186" s="176" t="s">
        <v>901</v>
      </c>
      <c r="L186" s="176"/>
      <c r="M186" s="174"/>
      <c r="N186" s="183" t="s">
        <v>902</v>
      </c>
      <c r="O186" s="183"/>
      <c r="P186" s="174"/>
      <c r="Q186" s="173" t="s">
        <v>903</v>
      </c>
      <c r="R186" s="174"/>
      <c r="S186" s="184" t="s">
        <v>904</v>
      </c>
      <c r="T186" s="184"/>
      <c r="U186" s="184"/>
      <c r="V186" s="184"/>
      <c r="W186" s="174"/>
      <c r="X186" s="166"/>
      <c r="Y186" s="137" t="str">
        <f t="shared" si="12"/>
        <v>0290565</v>
      </c>
      <c r="Z186" s="137" t="str">
        <f t="shared" si="13"/>
        <v>株式会社ｎｏｒｔｈーＡＣＴ
訪問看護ステーションｎｏｒｔｈーＡＣＴ</v>
      </c>
      <c r="AA186" s="137" t="str">
        <f t="shared" si="14"/>
        <v>011-214-1774
(011-214-1774)</v>
      </c>
      <c r="AB186" s="137" t="str">
        <f t="shared" si="15"/>
        <v>( 訪看10 )第    148 号
( 訪看23 )第    320 号
( 訪看25 )第    420 号
( 訪看27 )第      3 号
( 訪看28 )第      3 号</v>
      </c>
    </row>
    <row r="187" spans="1:28" ht="34.5" customHeight="1" thickBot="1">
      <c r="A187" s="166"/>
      <c r="B187" s="174"/>
      <c r="C187" s="172" t="s">
        <v>905</v>
      </c>
      <c r="D187" s="174"/>
      <c r="E187" s="175" t="s">
        <v>906</v>
      </c>
      <c r="F187" s="175"/>
      <c r="G187" s="174"/>
      <c r="H187" s="176" t="s">
        <v>907</v>
      </c>
      <c r="I187" s="176"/>
      <c r="J187" s="174"/>
      <c r="K187" s="176" t="s">
        <v>908</v>
      </c>
      <c r="L187" s="176"/>
      <c r="M187" s="174"/>
      <c r="N187" s="183" t="s">
        <v>909</v>
      </c>
      <c r="O187" s="183"/>
      <c r="P187" s="174"/>
      <c r="Q187" s="173" t="s">
        <v>910</v>
      </c>
      <c r="R187" s="174"/>
      <c r="S187" s="184" t="s">
        <v>911</v>
      </c>
      <c r="T187" s="184"/>
      <c r="U187" s="184"/>
      <c r="V187" s="184"/>
      <c r="W187" s="174"/>
      <c r="X187" s="166"/>
      <c r="Y187" s="137" t="str">
        <f t="shared" si="12"/>
        <v>0290623</v>
      </c>
      <c r="Z187" s="137" t="str">
        <f t="shared" si="13"/>
        <v>株式会社大蔵商事
訪問看護ステーションあすかⅡ</v>
      </c>
      <c r="AA187" s="137" t="str">
        <f t="shared" si="14"/>
        <v>011-783-3111
(011-783-3111)</v>
      </c>
      <c r="AB187" s="137" t="str">
        <f t="shared" si="15"/>
        <v>( 訪看10 )第    168 号
( 訪看23 )第    349 号
( 訪看25 )第    447 号</v>
      </c>
    </row>
    <row r="188" spans="1:28" ht="57" customHeight="1" thickBot="1">
      <c r="A188" s="166"/>
      <c r="B188" s="174"/>
      <c r="C188" s="172" t="s">
        <v>912</v>
      </c>
      <c r="D188" s="174"/>
      <c r="E188" s="175" t="s">
        <v>913</v>
      </c>
      <c r="F188" s="175"/>
      <c r="G188" s="174"/>
      <c r="H188" s="176" t="s">
        <v>914</v>
      </c>
      <c r="I188" s="176"/>
      <c r="J188" s="174"/>
      <c r="K188" s="176" t="s">
        <v>915</v>
      </c>
      <c r="L188" s="176"/>
      <c r="M188" s="174"/>
      <c r="N188" s="183" t="s">
        <v>916</v>
      </c>
      <c r="O188" s="183"/>
      <c r="P188" s="174"/>
      <c r="Q188" s="173" t="s">
        <v>917</v>
      </c>
      <c r="R188" s="174"/>
      <c r="S188" s="184" t="s">
        <v>918</v>
      </c>
      <c r="T188" s="184"/>
      <c r="U188" s="184"/>
      <c r="V188" s="184"/>
      <c r="W188" s="174"/>
      <c r="X188" s="166"/>
      <c r="Y188" s="137" t="str">
        <f t="shared" si="12"/>
        <v>0290631</v>
      </c>
      <c r="Z188" s="137" t="str">
        <f t="shared" si="13"/>
        <v>医療法人社団北昴会ファミール内科
在宅医療センター小石川</v>
      </c>
      <c r="AA188" s="137" t="str">
        <f t="shared" si="14"/>
        <v>011-214-1212
(011-214-1215)</v>
      </c>
      <c r="AB188" s="137" t="str">
        <f t="shared" si="15"/>
        <v>( 訪看10 )第    426 号
( 訪看23 )第    353 号
( 訪看25 )第    450 号
( 訪看27 )第    185 号
( 訪看28 )第    111 号</v>
      </c>
    </row>
    <row r="189" spans="1:28" ht="34.5" customHeight="1" thickBot="1">
      <c r="A189" s="166"/>
      <c r="B189" s="174"/>
      <c r="C189" s="172" t="s">
        <v>919</v>
      </c>
      <c r="D189" s="174"/>
      <c r="E189" s="175" t="s">
        <v>920</v>
      </c>
      <c r="F189" s="175"/>
      <c r="G189" s="174"/>
      <c r="H189" s="176" t="s">
        <v>921</v>
      </c>
      <c r="I189" s="176"/>
      <c r="J189" s="174"/>
      <c r="K189" s="176" t="s">
        <v>922</v>
      </c>
      <c r="L189" s="176"/>
      <c r="M189" s="174"/>
      <c r="N189" s="183" t="s">
        <v>923</v>
      </c>
      <c r="O189" s="183"/>
      <c r="P189" s="174"/>
      <c r="Q189" s="173" t="s">
        <v>924</v>
      </c>
      <c r="R189" s="174"/>
      <c r="S189" s="184" t="s">
        <v>925</v>
      </c>
      <c r="T189" s="184"/>
      <c r="U189" s="184"/>
      <c r="V189" s="184"/>
      <c r="W189" s="174"/>
      <c r="X189" s="166"/>
      <c r="Y189" s="137" t="str">
        <f t="shared" si="12"/>
        <v>0290649</v>
      </c>
      <c r="Z189" s="137" t="str">
        <f t="shared" si="13"/>
        <v>株式会社大蔵商事
訪問看護ステーション　らふ</v>
      </c>
      <c r="AA189" s="137" t="str">
        <f t="shared" si="14"/>
        <v>011-788-5506
(011-788-5506)</v>
      </c>
      <c r="AB189" s="137" t="str">
        <f t="shared" si="15"/>
        <v>( 訪看10 )第    172 号
( 訪看23 )第    357 号
( 訪看25 )第    456 号</v>
      </c>
    </row>
    <row r="190" spans="1:28" ht="45.75" customHeight="1" thickBot="1">
      <c r="A190" s="166"/>
      <c r="B190" s="174"/>
      <c r="C190" s="172" t="s">
        <v>926</v>
      </c>
      <c r="D190" s="174"/>
      <c r="E190" s="175" t="s">
        <v>927</v>
      </c>
      <c r="F190" s="175"/>
      <c r="G190" s="174"/>
      <c r="H190" s="176" t="s">
        <v>928</v>
      </c>
      <c r="I190" s="176"/>
      <c r="J190" s="174"/>
      <c r="K190" s="176" t="s">
        <v>929</v>
      </c>
      <c r="L190" s="176"/>
      <c r="M190" s="174"/>
      <c r="N190" s="183" t="s">
        <v>930</v>
      </c>
      <c r="O190" s="183"/>
      <c r="P190" s="174"/>
      <c r="Q190" s="173" t="s">
        <v>931</v>
      </c>
      <c r="R190" s="174"/>
      <c r="S190" s="184" t="s">
        <v>932</v>
      </c>
      <c r="T190" s="184"/>
      <c r="U190" s="184"/>
      <c r="V190" s="184"/>
      <c r="W190" s="174"/>
      <c r="X190" s="166"/>
      <c r="Y190" s="137" t="str">
        <f t="shared" si="12"/>
        <v>0290664</v>
      </c>
      <c r="Z190" s="137" t="str">
        <f t="shared" si="13"/>
        <v>株式会社双葉
訪問看護リハビリステーション　双葉</v>
      </c>
      <c r="AA190" s="137" t="str">
        <f t="shared" si="14"/>
        <v>011-790-7897
(011-790-7231)</v>
      </c>
      <c r="AB190" s="137" t="str">
        <f t="shared" si="15"/>
        <v>( 訪看10 )第    258 号
( 訪看23 )第    388 号
( 訪看25 )第    487 号
( 訪看27 )第     77 号</v>
      </c>
    </row>
    <row r="191" spans="1:28" ht="14.25" customHeight="1" thickBot="1">
      <c r="A191" s="166"/>
      <c r="B191" s="174"/>
      <c r="C191" s="172" t="s">
        <v>933</v>
      </c>
      <c r="D191" s="174"/>
      <c r="E191" s="175" t="s">
        <v>934</v>
      </c>
      <c r="F191" s="175"/>
      <c r="G191" s="174"/>
      <c r="H191" s="176" t="s">
        <v>935</v>
      </c>
      <c r="I191" s="176"/>
      <c r="J191" s="174"/>
      <c r="K191" s="176" t="s">
        <v>936</v>
      </c>
      <c r="L191" s="176"/>
      <c r="M191" s="174"/>
      <c r="N191" s="183" t="s">
        <v>937</v>
      </c>
      <c r="O191" s="183"/>
      <c r="P191" s="174"/>
      <c r="Q191" s="173" t="s">
        <v>938</v>
      </c>
      <c r="R191" s="174"/>
      <c r="S191" s="184" t="s">
        <v>939</v>
      </c>
      <c r="T191" s="184"/>
      <c r="U191" s="184"/>
      <c r="V191" s="184"/>
      <c r="W191" s="174"/>
      <c r="X191" s="166"/>
      <c r="Y191" s="137" t="str">
        <f t="shared" si="12"/>
        <v>0290672</v>
      </c>
      <c r="Z191" s="137" t="str">
        <f t="shared" si="13"/>
        <v>株式会社ジュネリカ
早稲田イーライフ札幌　訪問看護リハビリステーション</v>
      </c>
      <c r="AA191" s="137" t="str">
        <f t="shared" si="14"/>
        <v>011-769-0494
(011-769-0495)</v>
      </c>
      <c r="AB191" s="137" t="str">
        <f t="shared" si="15"/>
        <v>( 訪看10 )第    430 号</v>
      </c>
    </row>
    <row r="192" spans="1:28" ht="45.75" customHeight="1" thickBot="1">
      <c r="A192" s="166"/>
      <c r="B192" s="174"/>
      <c r="C192" s="172" t="s">
        <v>940</v>
      </c>
      <c r="D192" s="174"/>
      <c r="E192" s="175" t="s">
        <v>941</v>
      </c>
      <c r="F192" s="175"/>
      <c r="G192" s="174"/>
      <c r="H192" s="176" t="s">
        <v>942</v>
      </c>
      <c r="I192" s="176"/>
      <c r="J192" s="174"/>
      <c r="K192" s="176" t="s">
        <v>943</v>
      </c>
      <c r="L192" s="176"/>
      <c r="M192" s="174"/>
      <c r="N192" s="183" t="s">
        <v>944</v>
      </c>
      <c r="O192" s="183"/>
      <c r="P192" s="174"/>
      <c r="Q192" s="173" t="s">
        <v>945</v>
      </c>
      <c r="R192" s="174"/>
      <c r="S192" s="184" t="s">
        <v>946</v>
      </c>
      <c r="T192" s="184"/>
      <c r="U192" s="184"/>
      <c r="V192" s="184"/>
      <c r="W192" s="174"/>
      <c r="X192" s="166"/>
      <c r="Y192" s="137" t="str">
        <f t="shared" si="12"/>
        <v>0290680</v>
      </c>
      <c r="Z192" s="137" t="str">
        <f t="shared" si="13"/>
        <v>学校法人東日本学園
北海道医療大学訪問看護ステーション</v>
      </c>
      <c r="AA192" s="137" t="str">
        <f t="shared" si="14"/>
        <v>011-788-2771
(011-788-2650)</v>
      </c>
      <c r="AB192" s="137" t="str">
        <f t="shared" si="15"/>
        <v>( 訪看23 )第    420 号
( 訪看25 )第    519 号
( 訪看26 )第     11 号
( 訪看32 )第      1 号</v>
      </c>
    </row>
    <row r="193" spans="1:28" ht="23.25" customHeight="1" thickBot="1">
      <c r="A193" s="166"/>
      <c r="B193" s="174"/>
      <c r="C193" s="172" t="s">
        <v>947</v>
      </c>
      <c r="D193" s="174"/>
      <c r="E193" s="175" t="s">
        <v>948</v>
      </c>
      <c r="F193" s="175"/>
      <c r="G193" s="174"/>
      <c r="H193" s="176" t="s">
        <v>949</v>
      </c>
      <c r="I193" s="176"/>
      <c r="J193" s="174"/>
      <c r="K193" s="176" t="s">
        <v>950</v>
      </c>
      <c r="L193" s="176"/>
      <c r="M193" s="174"/>
      <c r="N193" s="183" t="s">
        <v>951</v>
      </c>
      <c r="O193" s="183"/>
      <c r="P193" s="174"/>
      <c r="Q193" s="173" t="s">
        <v>952</v>
      </c>
      <c r="R193" s="174"/>
      <c r="S193" s="184" t="s">
        <v>953</v>
      </c>
      <c r="T193" s="184"/>
      <c r="U193" s="184"/>
      <c r="V193" s="184"/>
      <c r="W193" s="174"/>
      <c r="X193" s="166"/>
      <c r="Y193" s="137" t="str">
        <f t="shared" si="12"/>
        <v>0290698</v>
      </c>
      <c r="Z193" s="137" t="str">
        <f t="shared" si="13"/>
        <v>株式会社ラック
訪問看護ステーションあんじゅ</v>
      </c>
      <c r="AA193" s="137" t="str">
        <f t="shared" si="14"/>
        <v xml:space="preserve">090-9087-4857
</v>
      </c>
      <c r="AB193" s="137" t="str">
        <f t="shared" si="15"/>
        <v>( 訪看23 )第    448 号
( 訪看25 )第    543 号</v>
      </c>
    </row>
    <row r="194" spans="1:28" ht="14.25" thickBot="1">
      <c r="A194" s="166"/>
      <c r="B194" s="174"/>
      <c r="C194" s="166"/>
      <c r="D194" s="174"/>
      <c r="E194" s="166"/>
      <c r="F194" s="166"/>
      <c r="G194" s="174"/>
      <c r="H194" s="166"/>
      <c r="I194" s="166"/>
      <c r="J194" s="174"/>
      <c r="K194" s="166"/>
      <c r="L194" s="166"/>
      <c r="M194" s="174"/>
      <c r="N194" s="166"/>
      <c r="O194" s="166"/>
      <c r="P194" s="174"/>
      <c r="Q194" s="166"/>
      <c r="R194" s="174"/>
      <c r="S194" s="166"/>
      <c r="T194" s="166"/>
      <c r="U194" s="166"/>
      <c r="V194" s="166"/>
      <c r="W194" s="174"/>
      <c r="X194" s="166"/>
      <c r="Y194" s="137" t="str">
        <f t="shared" si="12"/>
        <v/>
      </c>
      <c r="Z194" s="137">
        <f t="shared" si="13"/>
        <v>0</v>
      </c>
      <c r="AA194" s="137">
        <f t="shared" si="14"/>
        <v>0</v>
      </c>
      <c r="AB194" s="137">
        <f t="shared" si="15"/>
        <v>0</v>
      </c>
    </row>
    <row r="195" spans="1:28">
      <c r="A195" s="166"/>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66"/>
      <c r="X195" s="166"/>
      <c r="Y195" s="137" t="str">
        <f t="shared" si="12"/>
        <v/>
      </c>
      <c r="Z195" s="137">
        <f t="shared" si="13"/>
        <v>0</v>
      </c>
      <c r="AA195" s="137">
        <f t="shared" si="14"/>
        <v>0</v>
      </c>
      <c r="AB195" s="137">
        <f t="shared" si="15"/>
        <v>0</v>
      </c>
    </row>
    <row r="196" spans="1:28">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37" t="str">
        <f t="shared" si="12"/>
        <v/>
      </c>
      <c r="Z196" s="137">
        <f t="shared" si="13"/>
        <v>0</v>
      </c>
      <c r="AA196" s="137">
        <f t="shared" si="14"/>
        <v>0</v>
      </c>
      <c r="AB196" s="137">
        <f t="shared" si="15"/>
        <v>0</v>
      </c>
    </row>
    <row r="197" spans="1:28">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37" t="str">
        <f t="shared" si="12"/>
        <v/>
      </c>
      <c r="Z197" s="137">
        <f t="shared" si="13"/>
        <v>0</v>
      </c>
      <c r="AA197" s="137">
        <f t="shared" si="14"/>
        <v>0</v>
      </c>
      <c r="AB197" s="137">
        <f t="shared" si="15"/>
        <v>0</v>
      </c>
    </row>
    <row r="198" spans="1:28" ht="13.5" customHeight="1">
      <c r="A198" s="166"/>
      <c r="B198" s="166"/>
      <c r="C198" s="166"/>
      <c r="D198" s="166"/>
      <c r="E198" s="166"/>
      <c r="F198" s="166"/>
      <c r="G198" s="166"/>
      <c r="H198" s="166"/>
      <c r="I198" s="178" t="s">
        <v>262</v>
      </c>
      <c r="J198" s="178"/>
      <c r="K198" s="178"/>
      <c r="L198" s="166"/>
      <c r="M198" s="166"/>
      <c r="N198" s="166"/>
      <c r="O198" s="166"/>
      <c r="P198" s="166"/>
      <c r="Q198" s="166"/>
      <c r="R198" s="166"/>
      <c r="S198" s="166"/>
      <c r="T198" s="166"/>
      <c r="U198" s="166"/>
      <c r="V198" s="166"/>
      <c r="W198" s="166"/>
      <c r="X198" s="166"/>
      <c r="Y198" s="137" t="str">
        <f t="shared" si="12"/>
        <v/>
      </c>
      <c r="Z198" s="137">
        <f t="shared" si="13"/>
        <v>0</v>
      </c>
      <c r="AA198" s="137">
        <f t="shared" si="14"/>
        <v>0</v>
      </c>
      <c r="AB198" s="137">
        <f t="shared" si="15"/>
        <v>0</v>
      </c>
    </row>
    <row r="199" spans="1:28" ht="13.5" customHeight="1">
      <c r="A199" s="166"/>
      <c r="B199" s="179"/>
      <c r="C199" s="179"/>
      <c r="D199" s="179"/>
      <c r="E199" s="179"/>
      <c r="F199" s="166"/>
      <c r="G199" s="166"/>
      <c r="H199" s="166"/>
      <c r="I199" s="178"/>
      <c r="J199" s="178"/>
      <c r="K199" s="178"/>
      <c r="L199" s="166"/>
      <c r="M199" s="166"/>
      <c r="N199" s="166"/>
      <c r="O199" s="166"/>
      <c r="P199" s="166"/>
      <c r="Q199" s="166"/>
      <c r="R199" s="166"/>
      <c r="S199" s="166"/>
      <c r="T199" s="166"/>
      <c r="U199" s="166"/>
      <c r="V199" s="166"/>
      <c r="W199" s="166"/>
      <c r="X199" s="166"/>
      <c r="Y199" s="137" t="str">
        <f t="shared" si="12"/>
        <v/>
      </c>
      <c r="Z199" s="137">
        <f t="shared" si="13"/>
        <v>0</v>
      </c>
      <c r="AA199" s="137">
        <f t="shared" si="14"/>
        <v>0</v>
      </c>
      <c r="AB199" s="137">
        <f t="shared" si="15"/>
        <v>0</v>
      </c>
    </row>
    <row r="200" spans="1:28" ht="13.5" customHeight="1">
      <c r="A200" s="166"/>
      <c r="B200" s="166"/>
      <c r="C200" s="180" t="s">
        <v>4695</v>
      </c>
      <c r="D200" s="180"/>
      <c r="E200" s="180"/>
      <c r="F200" s="180"/>
      <c r="G200" s="180"/>
      <c r="H200" s="180"/>
      <c r="I200" s="180"/>
      <c r="J200" s="180"/>
      <c r="K200" s="180"/>
      <c r="L200" s="166"/>
      <c r="M200" s="166"/>
      <c r="N200" s="166"/>
      <c r="O200" s="181" t="s">
        <v>4696</v>
      </c>
      <c r="P200" s="181"/>
      <c r="Q200" s="181"/>
      <c r="R200" s="181"/>
      <c r="S200" s="181"/>
      <c r="T200" s="168" t="s">
        <v>340</v>
      </c>
      <c r="U200" s="167" t="s">
        <v>264</v>
      </c>
      <c r="V200" s="166"/>
      <c r="W200" s="166"/>
      <c r="X200" s="166"/>
      <c r="Y200" s="137" t="str">
        <f t="shared" si="12"/>
        <v/>
      </c>
      <c r="Z200" s="137">
        <f t="shared" si="13"/>
        <v>0</v>
      </c>
      <c r="AA200" s="137">
        <f t="shared" si="14"/>
        <v>0</v>
      </c>
      <c r="AB200" s="137">
        <f t="shared" si="15"/>
        <v>0</v>
      </c>
    </row>
    <row r="201" spans="1:28" ht="14.25" thickBo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37" t="str">
        <f t="shared" si="12"/>
        <v/>
      </c>
      <c r="Z201" s="137">
        <f t="shared" si="13"/>
        <v>0</v>
      </c>
      <c r="AA201" s="137">
        <f t="shared" si="14"/>
        <v>0</v>
      </c>
      <c r="AB201" s="137">
        <f t="shared" si="15"/>
        <v>0</v>
      </c>
    </row>
    <row r="202" spans="1:28">
      <c r="A202" s="166"/>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66"/>
      <c r="Y202" s="137" t="str">
        <f t="shared" si="12"/>
        <v/>
      </c>
      <c r="Z202" s="137">
        <f t="shared" si="13"/>
        <v>0</v>
      </c>
      <c r="AA202" s="137">
        <f t="shared" si="14"/>
        <v>0</v>
      </c>
      <c r="AB202" s="137">
        <f t="shared" si="15"/>
        <v>0</v>
      </c>
    </row>
    <row r="203" spans="1:28" ht="14.25" customHeight="1" thickBot="1">
      <c r="A203" s="166"/>
      <c r="B203" s="169"/>
      <c r="C203" s="170" t="s">
        <v>265</v>
      </c>
      <c r="D203" s="169"/>
      <c r="E203" s="177" t="s">
        <v>266</v>
      </c>
      <c r="F203" s="177"/>
      <c r="G203" s="169"/>
      <c r="H203" s="177" t="s">
        <v>267</v>
      </c>
      <c r="I203" s="177"/>
      <c r="J203" s="169"/>
      <c r="K203" s="177" t="s">
        <v>268</v>
      </c>
      <c r="L203" s="177"/>
      <c r="M203" s="169"/>
      <c r="N203" s="177" t="s">
        <v>269</v>
      </c>
      <c r="O203" s="177"/>
      <c r="P203" s="169"/>
      <c r="Q203" s="171" t="s">
        <v>270</v>
      </c>
      <c r="R203" s="169"/>
      <c r="S203" s="177" t="s">
        <v>271</v>
      </c>
      <c r="T203" s="177"/>
      <c r="U203" s="177"/>
      <c r="V203" s="177"/>
      <c r="W203" s="169"/>
      <c r="X203" s="166"/>
      <c r="Y203" s="137" t="str">
        <f t="shared" si="12"/>
        <v>ｽﾃｼｮﾝｺﾄ</v>
      </c>
      <c r="Z203" s="137" t="str">
        <f t="shared" si="13"/>
        <v>事業者名/事業所名</v>
      </c>
      <c r="AA203" s="137" t="str">
        <f t="shared" si="14"/>
        <v>電話(FAX)番号</v>
      </c>
      <c r="AB203" s="137" t="str">
        <f t="shared" si="15"/>
        <v>受理番号</v>
      </c>
    </row>
    <row r="204" spans="1:28" ht="23.25" customHeight="1" thickBot="1">
      <c r="A204" s="166"/>
      <c r="B204" s="174"/>
      <c r="C204" s="172" t="s">
        <v>954</v>
      </c>
      <c r="D204" s="174"/>
      <c r="E204" s="175" t="s">
        <v>955</v>
      </c>
      <c r="F204" s="175"/>
      <c r="G204" s="174"/>
      <c r="H204" s="176" t="s">
        <v>956</v>
      </c>
      <c r="I204" s="176"/>
      <c r="J204" s="174"/>
      <c r="K204" s="176" t="s">
        <v>957</v>
      </c>
      <c r="L204" s="176"/>
      <c r="M204" s="174"/>
      <c r="N204" s="183" t="s">
        <v>958</v>
      </c>
      <c r="O204" s="183"/>
      <c r="P204" s="174"/>
      <c r="Q204" s="173" t="s">
        <v>959</v>
      </c>
      <c r="R204" s="174"/>
      <c r="S204" s="184" t="s">
        <v>960</v>
      </c>
      <c r="T204" s="184"/>
      <c r="U204" s="184"/>
      <c r="V204" s="184"/>
      <c r="W204" s="174"/>
      <c r="X204" s="166"/>
      <c r="Y204" s="137" t="str">
        <f t="shared" si="12"/>
        <v>0290714</v>
      </c>
      <c r="Z204" s="137" t="str">
        <f t="shared" si="13"/>
        <v>合同会社ごう在宅メディケア
ごう在宅訪問看護ステーション</v>
      </c>
      <c r="AA204" s="137" t="str">
        <f t="shared" si="14"/>
        <v>011-788-6870
(011-802-7824)</v>
      </c>
      <c r="AB204" s="137" t="str">
        <f t="shared" si="15"/>
        <v>( 訪看23 )第    455 号
( 訪看25 )第    551 号</v>
      </c>
    </row>
    <row r="205" spans="1:28" ht="23.25" customHeight="1" thickBot="1">
      <c r="A205" s="166"/>
      <c r="B205" s="174"/>
      <c r="C205" s="172" t="s">
        <v>961</v>
      </c>
      <c r="D205" s="174"/>
      <c r="E205" s="175" t="s">
        <v>962</v>
      </c>
      <c r="F205" s="175"/>
      <c r="G205" s="174"/>
      <c r="H205" s="176" t="s">
        <v>963</v>
      </c>
      <c r="I205" s="176"/>
      <c r="J205" s="174"/>
      <c r="K205" s="176" t="s">
        <v>964</v>
      </c>
      <c r="L205" s="176"/>
      <c r="M205" s="174"/>
      <c r="N205" s="183" t="s">
        <v>965</v>
      </c>
      <c r="O205" s="183"/>
      <c r="P205" s="174"/>
      <c r="Q205" s="173" t="s">
        <v>966</v>
      </c>
      <c r="R205" s="174"/>
      <c r="S205" s="184" t="s">
        <v>967</v>
      </c>
      <c r="T205" s="184"/>
      <c r="U205" s="184"/>
      <c r="V205" s="184"/>
      <c r="W205" s="174"/>
      <c r="X205" s="166"/>
      <c r="Y205" s="137" t="str">
        <f t="shared" si="12"/>
        <v>0290730</v>
      </c>
      <c r="Z205" s="137" t="str">
        <f t="shared" si="13"/>
        <v>株式会社フロンティア
ウェルスタイル拓北訪問看護ステーション</v>
      </c>
      <c r="AA205" s="137" t="str">
        <f t="shared" si="14"/>
        <v>011-797-6700
(011-775-0770)</v>
      </c>
      <c r="AB205" s="137" t="str">
        <f t="shared" si="15"/>
        <v>( 訪看23 )第    462 号
( 訪看25 )第    558 号</v>
      </c>
    </row>
    <row r="206" spans="1:28" ht="57" customHeight="1" thickBot="1">
      <c r="A206" s="166"/>
      <c r="B206" s="174"/>
      <c r="C206" s="172" t="s">
        <v>968</v>
      </c>
      <c r="D206" s="174"/>
      <c r="E206" s="175" t="s">
        <v>969</v>
      </c>
      <c r="F206" s="175"/>
      <c r="G206" s="174"/>
      <c r="H206" s="176" t="s">
        <v>970</v>
      </c>
      <c r="I206" s="176"/>
      <c r="J206" s="174"/>
      <c r="K206" s="176" t="s">
        <v>971</v>
      </c>
      <c r="L206" s="176"/>
      <c r="M206" s="174"/>
      <c r="N206" s="183" t="s">
        <v>972</v>
      </c>
      <c r="O206" s="183"/>
      <c r="P206" s="174"/>
      <c r="Q206" s="173" t="s">
        <v>973</v>
      </c>
      <c r="R206" s="174"/>
      <c r="S206" s="184" t="s">
        <v>974</v>
      </c>
      <c r="T206" s="184"/>
      <c r="U206" s="184"/>
      <c r="V206" s="184"/>
      <c r="W206" s="174"/>
      <c r="X206" s="166"/>
      <c r="Y206" s="137" t="str">
        <f t="shared" si="12"/>
        <v>0290748</v>
      </c>
      <c r="Z206" s="137" t="str">
        <f t="shared" si="13"/>
        <v>アメジストライフ株式会社
訪問看護ステーションあいか</v>
      </c>
      <c r="AA206" s="137" t="str">
        <f t="shared" si="14"/>
        <v>011-788-8946
(011-789-8946)</v>
      </c>
      <c r="AB206" s="137" t="str">
        <f t="shared" si="15"/>
        <v>( 訪看10 )第    261 号
( 訪看23 )第    473 号
( 訪看25 )第    568 号
( 訪看27 )第     80 号
( 訪看28 )第     65 号</v>
      </c>
    </row>
    <row r="207" spans="1:28" ht="23.25" customHeight="1" thickBot="1">
      <c r="A207" s="166"/>
      <c r="B207" s="174"/>
      <c r="C207" s="172" t="s">
        <v>975</v>
      </c>
      <c r="D207" s="174"/>
      <c r="E207" s="175" t="s">
        <v>976</v>
      </c>
      <c r="F207" s="175"/>
      <c r="G207" s="174"/>
      <c r="H207" s="176" t="s">
        <v>977</v>
      </c>
      <c r="I207" s="176"/>
      <c r="J207" s="174"/>
      <c r="K207" s="176" t="s">
        <v>978</v>
      </c>
      <c r="L207" s="176"/>
      <c r="M207" s="174"/>
      <c r="N207" s="183" t="s">
        <v>979</v>
      </c>
      <c r="O207" s="183"/>
      <c r="P207" s="174"/>
      <c r="Q207" s="173" t="s">
        <v>980</v>
      </c>
      <c r="R207" s="174"/>
      <c r="S207" s="184" t="s">
        <v>981</v>
      </c>
      <c r="T207" s="184"/>
      <c r="U207" s="184"/>
      <c r="V207" s="184"/>
      <c r="W207" s="174"/>
      <c r="X207" s="166"/>
      <c r="Y207" s="137" t="str">
        <f t="shared" ref="Y207:Y270" si="16">IF(E207="","",MID(E207,1,2)&amp;MID(E207,4,4)&amp;MID(E207,9,1))</f>
        <v>0290755</v>
      </c>
      <c r="Z207" s="137" t="str">
        <f t="shared" ref="Z207:Z270" si="17">H207</f>
        <v>温っとほーむ株式会社
訪問看護リハビリテーション　温っとほむ</v>
      </c>
      <c r="AA207" s="137" t="str">
        <f t="shared" ref="AA207:AA270" si="18">N207</f>
        <v>011-768-7877
(011-768-7878)</v>
      </c>
      <c r="AB207" s="137" t="str">
        <f t="shared" ref="AB207:AB270" si="19">Q207</f>
        <v>( 訪看23 )第    511 号
( 訪看25 )第    609 号</v>
      </c>
    </row>
    <row r="208" spans="1:28" ht="14.25" customHeight="1" thickBot="1">
      <c r="A208" s="166"/>
      <c r="B208" s="174"/>
      <c r="C208" s="172" t="s">
        <v>982</v>
      </c>
      <c r="D208" s="174"/>
      <c r="E208" s="175" t="s">
        <v>983</v>
      </c>
      <c r="F208" s="175"/>
      <c r="G208" s="174"/>
      <c r="H208" s="176" t="s">
        <v>984</v>
      </c>
      <c r="I208" s="176"/>
      <c r="J208" s="174"/>
      <c r="K208" s="176" t="s">
        <v>985</v>
      </c>
      <c r="L208" s="176"/>
      <c r="M208" s="174"/>
      <c r="N208" s="183" t="s">
        <v>986</v>
      </c>
      <c r="O208" s="183"/>
      <c r="P208" s="174"/>
      <c r="Q208" s="173" t="s">
        <v>987</v>
      </c>
      <c r="R208" s="174"/>
      <c r="S208" s="184" t="s">
        <v>353</v>
      </c>
      <c r="T208" s="184"/>
      <c r="U208" s="184"/>
      <c r="V208" s="184"/>
      <c r="W208" s="174"/>
      <c r="X208" s="166"/>
      <c r="Y208" s="137" t="str">
        <f t="shared" si="16"/>
        <v>0290763</v>
      </c>
      <c r="Z208" s="137" t="str">
        <f t="shared" si="17"/>
        <v>株式会社Ｎ・フィールド
訪問看護ステーション　デューン札幌北</v>
      </c>
      <c r="AA208" s="137" t="str">
        <f t="shared" si="18"/>
        <v>011-788-6870
(011-788-6871)</v>
      </c>
      <c r="AB208" s="137" t="str">
        <f t="shared" si="19"/>
        <v>( 訪看10 )第    289 号</v>
      </c>
    </row>
    <row r="209" spans="1:28" ht="23.25" customHeight="1" thickBot="1">
      <c r="A209" s="166"/>
      <c r="B209" s="174"/>
      <c r="C209" s="172" t="s">
        <v>988</v>
      </c>
      <c r="D209" s="174"/>
      <c r="E209" s="175" t="s">
        <v>989</v>
      </c>
      <c r="F209" s="175"/>
      <c r="G209" s="174"/>
      <c r="H209" s="176" t="s">
        <v>990</v>
      </c>
      <c r="I209" s="176"/>
      <c r="J209" s="174"/>
      <c r="K209" s="176" t="s">
        <v>991</v>
      </c>
      <c r="L209" s="176"/>
      <c r="M209" s="174"/>
      <c r="N209" s="183" t="s">
        <v>992</v>
      </c>
      <c r="O209" s="183"/>
      <c r="P209" s="174"/>
      <c r="Q209" s="173" t="s">
        <v>993</v>
      </c>
      <c r="R209" s="174"/>
      <c r="S209" s="184" t="s">
        <v>994</v>
      </c>
      <c r="T209" s="184"/>
      <c r="U209" s="184"/>
      <c r="V209" s="184"/>
      <c r="W209" s="174"/>
      <c r="X209" s="166"/>
      <c r="Y209" s="137" t="str">
        <f t="shared" si="16"/>
        <v>0290789</v>
      </c>
      <c r="Z209" s="137" t="str">
        <f t="shared" si="17"/>
        <v>株式会社らくらケア
ナースステーションらくら</v>
      </c>
      <c r="AA209" s="137" t="str">
        <f t="shared" si="18"/>
        <v xml:space="preserve">
</v>
      </c>
      <c r="AB209" s="137" t="str">
        <f t="shared" si="19"/>
        <v>( 訪看23 )第    549 号
( 訪看25 )第    634 号</v>
      </c>
    </row>
    <row r="210" spans="1:28" ht="23.25" customHeight="1" thickBot="1">
      <c r="A210" s="166"/>
      <c r="B210" s="174"/>
      <c r="C210" s="172" t="s">
        <v>995</v>
      </c>
      <c r="D210" s="174"/>
      <c r="E210" s="175" t="s">
        <v>996</v>
      </c>
      <c r="F210" s="175"/>
      <c r="G210" s="174"/>
      <c r="H210" s="176" t="s">
        <v>997</v>
      </c>
      <c r="I210" s="176"/>
      <c r="J210" s="174"/>
      <c r="K210" s="176" t="s">
        <v>998</v>
      </c>
      <c r="L210" s="176"/>
      <c r="M210" s="174"/>
      <c r="N210" s="183" t="s">
        <v>999</v>
      </c>
      <c r="O210" s="183"/>
      <c r="P210" s="174"/>
      <c r="Q210" s="173" t="s">
        <v>1000</v>
      </c>
      <c r="R210" s="174"/>
      <c r="S210" s="184" t="s">
        <v>1001</v>
      </c>
      <c r="T210" s="184"/>
      <c r="U210" s="184"/>
      <c r="V210" s="184"/>
      <c r="W210" s="174"/>
      <c r="X210" s="166"/>
      <c r="Y210" s="137" t="str">
        <f t="shared" si="16"/>
        <v>0290813</v>
      </c>
      <c r="Z210" s="137" t="str">
        <f t="shared" si="17"/>
        <v>さっぽろ高齢者福祉生活協同組合
福祉生協　東ナースステーション</v>
      </c>
      <c r="AA210" s="137" t="str">
        <f t="shared" si="18"/>
        <v>011-299-5778
(011-733-0002)</v>
      </c>
      <c r="AB210" s="137" t="str">
        <f t="shared" si="19"/>
        <v>( 訪看23 )第    600 号
( 訪看25 )第    674 号</v>
      </c>
    </row>
    <row r="211" spans="1:28" ht="34.5" customHeight="1" thickBot="1">
      <c r="A211" s="166"/>
      <c r="B211" s="174"/>
      <c r="C211" s="172" t="s">
        <v>1002</v>
      </c>
      <c r="D211" s="174"/>
      <c r="E211" s="175" t="s">
        <v>1003</v>
      </c>
      <c r="F211" s="175"/>
      <c r="G211" s="174"/>
      <c r="H211" s="176" t="s">
        <v>1004</v>
      </c>
      <c r="I211" s="176"/>
      <c r="J211" s="174"/>
      <c r="K211" s="176" t="s">
        <v>1005</v>
      </c>
      <c r="L211" s="176"/>
      <c r="M211" s="174"/>
      <c r="N211" s="183" t="s">
        <v>1006</v>
      </c>
      <c r="O211" s="183"/>
      <c r="P211" s="174"/>
      <c r="Q211" s="173" t="s">
        <v>1007</v>
      </c>
      <c r="R211" s="174"/>
      <c r="S211" s="184" t="s">
        <v>1008</v>
      </c>
      <c r="T211" s="184"/>
      <c r="U211" s="184"/>
      <c r="V211" s="184"/>
      <c r="W211" s="174"/>
      <c r="X211" s="166"/>
      <c r="Y211" s="137" t="str">
        <f t="shared" si="16"/>
        <v>0290821</v>
      </c>
      <c r="Z211" s="137" t="str">
        <f t="shared" si="17"/>
        <v>合同会社織音
ホサナ訪問看護ステーション</v>
      </c>
      <c r="AA211" s="137" t="str">
        <f t="shared" si="18"/>
        <v>011-374-6365
(011-374-6368)</v>
      </c>
      <c r="AB211" s="137" t="str">
        <f t="shared" si="19"/>
        <v>( 訪看10 )第    388 号
( 訪看23 )第    599 号
( 訪看25 )第    673 号</v>
      </c>
    </row>
    <row r="212" spans="1:28" ht="34.5" customHeight="1" thickBot="1">
      <c r="A212" s="166"/>
      <c r="B212" s="174"/>
      <c r="C212" s="172" t="s">
        <v>1009</v>
      </c>
      <c r="D212" s="174"/>
      <c r="E212" s="175" t="s">
        <v>1010</v>
      </c>
      <c r="F212" s="175"/>
      <c r="G212" s="174"/>
      <c r="H212" s="176" t="s">
        <v>1011</v>
      </c>
      <c r="I212" s="176"/>
      <c r="J212" s="174"/>
      <c r="K212" s="176" t="s">
        <v>1012</v>
      </c>
      <c r="L212" s="176"/>
      <c r="M212" s="174"/>
      <c r="N212" s="183" t="s">
        <v>1013</v>
      </c>
      <c r="O212" s="183"/>
      <c r="P212" s="174"/>
      <c r="Q212" s="173" t="s">
        <v>1014</v>
      </c>
      <c r="R212" s="174"/>
      <c r="S212" s="184" t="s">
        <v>1015</v>
      </c>
      <c r="T212" s="184"/>
      <c r="U212" s="184"/>
      <c r="V212" s="184"/>
      <c r="W212" s="174"/>
      <c r="X212" s="166"/>
      <c r="Y212" s="137" t="str">
        <f t="shared" si="16"/>
        <v>0290847</v>
      </c>
      <c r="Z212" s="137" t="str">
        <f t="shared" si="17"/>
        <v>医療法人徳洲会
医療法人徳洲会　札幌ひがし徳洲会訪問看護ステーション</v>
      </c>
      <c r="AA212" s="137" t="str">
        <f t="shared" si="18"/>
        <v>011-722-1167
(011-795-4110)</v>
      </c>
      <c r="AB212" s="137" t="str">
        <f t="shared" si="19"/>
        <v>( 訪看23 )第    624 号
( 訪看25 )第    698 号
( 訪看32 )第      2 号</v>
      </c>
    </row>
    <row r="213" spans="1:28" ht="23.25" customHeight="1" thickBot="1">
      <c r="A213" s="166"/>
      <c r="B213" s="174"/>
      <c r="C213" s="172" t="s">
        <v>1016</v>
      </c>
      <c r="D213" s="174"/>
      <c r="E213" s="175" t="s">
        <v>1017</v>
      </c>
      <c r="F213" s="175"/>
      <c r="G213" s="174"/>
      <c r="H213" s="176" t="s">
        <v>1018</v>
      </c>
      <c r="I213" s="176"/>
      <c r="J213" s="174"/>
      <c r="K213" s="176" t="s">
        <v>1019</v>
      </c>
      <c r="L213" s="176"/>
      <c r="M213" s="174"/>
      <c r="N213" s="183" t="s">
        <v>1020</v>
      </c>
      <c r="O213" s="183"/>
      <c r="P213" s="174"/>
      <c r="Q213" s="173" t="s">
        <v>1021</v>
      </c>
      <c r="R213" s="174"/>
      <c r="S213" s="184" t="s">
        <v>1022</v>
      </c>
      <c r="T213" s="184"/>
      <c r="U213" s="184"/>
      <c r="V213" s="184"/>
      <c r="W213" s="174"/>
      <c r="X213" s="166"/>
      <c r="Y213" s="137" t="str">
        <f t="shared" si="16"/>
        <v>0290862</v>
      </c>
      <c r="Z213" s="137" t="str">
        <f t="shared" si="17"/>
        <v>医療法人札幌麻生脳神経外科病院
訪問看護ステーション　あざぶ</v>
      </c>
      <c r="AA213" s="137" t="str">
        <f t="shared" si="18"/>
        <v>011-731-2321
(011-731-0559)</v>
      </c>
      <c r="AB213" s="137" t="str">
        <f t="shared" si="19"/>
        <v>( 訪看23 )第    617 号
( 訪看25 )第    691 号</v>
      </c>
    </row>
    <row r="214" spans="1:28" ht="14.25" thickBot="1">
      <c r="A214" s="166"/>
      <c r="B214" s="174"/>
      <c r="C214" s="166"/>
      <c r="D214" s="174"/>
      <c r="E214" s="166"/>
      <c r="F214" s="166"/>
      <c r="G214" s="174"/>
      <c r="H214" s="166"/>
      <c r="I214" s="166"/>
      <c r="J214" s="174"/>
      <c r="K214" s="166"/>
      <c r="L214" s="166"/>
      <c r="M214" s="174"/>
      <c r="N214" s="166"/>
      <c r="O214" s="166"/>
      <c r="P214" s="174"/>
      <c r="Q214" s="166"/>
      <c r="R214" s="174"/>
      <c r="S214" s="166"/>
      <c r="T214" s="166"/>
      <c r="U214" s="166"/>
      <c r="V214" s="166"/>
      <c r="W214" s="174"/>
      <c r="X214" s="166"/>
      <c r="Y214" s="137" t="str">
        <f t="shared" si="16"/>
        <v/>
      </c>
      <c r="Z214" s="137">
        <f t="shared" si="17"/>
        <v>0</v>
      </c>
      <c r="AA214" s="137">
        <f t="shared" si="18"/>
        <v>0</v>
      </c>
      <c r="AB214" s="137">
        <f t="shared" si="19"/>
        <v>0</v>
      </c>
    </row>
    <row r="215" spans="1:28">
      <c r="A215" s="166"/>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66"/>
      <c r="X215" s="166"/>
      <c r="Y215" s="137" t="str">
        <f t="shared" si="16"/>
        <v/>
      </c>
      <c r="Z215" s="137">
        <f t="shared" si="17"/>
        <v>0</v>
      </c>
      <c r="AA215" s="137">
        <f t="shared" si="18"/>
        <v>0</v>
      </c>
      <c r="AB215" s="137">
        <f t="shared" si="19"/>
        <v>0</v>
      </c>
    </row>
    <row r="216" spans="1:28">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37" t="str">
        <f t="shared" si="16"/>
        <v/>
      </c>
      <c r="Z216" s="137">
        <f t="shared" si="17"/>
        <v>0</v>
      </c>
      <c r="AA216" s="137">
        <f t="shared" si="18"/>
        <v>0</v>
      </c>
      <c r="AB216" s="137">
        <f t="shared" si="19"/>
        <v>0</v>
      </c>
    </row>
    <row r="217" spans="1:28">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37" t="str">
        <f t="shared" si="16"/>
        <v/>
      </c>
      <c r="Z217" s="137">
        <f t="shared" si="17"/>
        <v>0</v>
      </c>
      <c r="AA217" s="137">
        <f t="shared" si="18"/>
        <v>0</v>
      </c>
      <c r="AB217" s="137">
        <f t="shared" si="19"/>
        <v>0</v>
      </c>
    </row>
    <row r="218" spans="1:28" ht="13.5" customHeight="1">
      <c r="A218" s="166"/>
      <c r="B218" s="166"/>
      <c r="C218" s="166"/>
      <c r="D218" s="166"/>
      <c r="E218" s="166"/>
      <c r="F218" s="166"/>
      <c r="G218" s="166"/>
      <c r="H218" s="166"/>
      <c r="I218" s="178" t="s">
        <v>262</v>
      </c>
      <c r="J218" s="178"/>
      <c r="K218" s="178"/>
      <c r="L218" s="166"/>
      <c r="M218" s="166"/>
      <c r="N218" s="166"/>
      <c r="O218" s="166"/>
      <c r="P218" s="166"/>
      <c r="Q218" s="166"/>
      <c r="R218" s="166"/>
      <c r="S218" s="166"/>
      <c r="T218" s="166"/>
      <c r="U218" s="166"/>
      <c r="V218" s="166"/>
      <c r="W218" s="166"/>
      <c r="X218" s="166"/>
      <c r="Y218" s="137" t="str">
        <f t="shared" si="16"/>
        <v/>
      </c>
      <c r="Z218" s="137">
        <f t="shared" si="17"/>
        <v>0</v>
      </c>
      <c r="AA218" s="137">
        <f t="shared" si="18"/>
        <v>0</v>
      </c>
      <c r="AB218" s="137">
        <f t="shared" si="19"/>
        <v>0</v>
      </c>
    </row>
    <row r="219" spans="1:28" ht="13.5" customHeight="1">
      <c r="A219" s="166"/>
      <c r="B219" s="179"/>
      <c r="C219" s="179"/>
      <c r="D219" s="179"/>
      <c r="E219" s="179"/>
      <c r="F219" s="166"/>
      <c r="G219" s="166"/>
      <c r="H219" s="166"/>
      <c r="I219" s="178"/>
      <c r="J219" s="178"/>
      <c r="K219" s="178"/>
      <c r="L219" s="166"/>
      <c r="M219" s="166"/>
      <c r="N219" s="166"/>
      <c r="O219" s="166"/>
      <c r="P219" s="166"/>
      <c r="Q219" s="166"/>
      <c r="R219" s="166"/>
      <c r="S219" s="166"/>
      <c r="T219" s="166"/>
      <c r="U219" s="166"/>
      <c r="V219" s="166"/>
      <c r="W219" s="166"/>
      <c r="X219" s="166"/>
      <c r="Y219" s="137" t="str">
        <f t="shared" si="16"/>
        <v/>
      </c>
      <c r="Z219" s="137">
        <f t="shared" si="17"/>
        <v>0</v>
      </c>
      <c r="AA219" s="137">
        <f t="shared" si="18"/>
        <v>0</v>
      </c>
      <c r="AB219" s="137">
        <f t="shared" si="19"/>
        <v>0</v>
      </c>
    </row>
    <row r="220" spans="1:28" ht="13.5" customHeight="1">
      <c r="A220" s="166"/>
      <c r="B220" s="166"/>
      <c r="C220" s="180" t="s">
        <v>4695</v>
      </c>
      <c r="D220" s="180"/>
      <c r="E220" s="180"/>
      <c r="F220" s="180"/>
      <c r="G220" s="180"/>
      <c r="H220" s="180"/>
      <c r="I220" s="180"/>
      <c r="J220" s="180"/>
      <c r="K220" s="180"/>
      <c r="L220" s="166"/>
      <c r="M220" s="166"/>
      <c r="N220" s="166"/>
      <c r="O220" s="181" t="s">
        <v>4696</v>
      </c>
      <c r="P220" s="181"/>
      <c r="Q220" s="181"/>
      <c r="R220" s="181"/>
      <c r="S220" s="181"/>
      <c r="T220" s="168" t="s">
        <v>347</v>
      </c>
      <c r="U220" s="167" t="s">
        <v>264</v>
      </c>
      <c r="V220" s="166"/>
      <c r="W220" s="166"/>
      <c r="X220" s="166"/>
      <c r="Y220" s="137" t="str">
        <f t="shared" si="16"/>
        <v/>
      </c>
      <c r="Z220" s="137">
        <f t="shared" si="17"/>
        <v>0</v>
      </c>
      <c r="AA220" s="137">
        <f t="shared" si="18"/>
        <v>0</v>
      </c>
      <c r="AB220" s="137">
        <f t="shared" si="19"/>
        <v>0</v>
      </c>
    </row>
    <row r="221" spans="1:28" ht="14.25" thickBot="1">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37" t="str">
        <f t="shared" si="16"/>
        <v/>
      </c>
      <c r="Z221" s="137">
        <f t="shared" si="17"/>
        <v>0</v>
      </c>
      <c r="AA221" s="137">
        <f t="shared" si="18"/>
        <v>0</v>
      </c>
      <c r="AB221" s="137">
        <f t="shared" si="19"/>
        <v>0</v>
      </c>
    </row>
    <row r="222" spans="1:28">
      <c r="A222" s="166"/>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66"/>
      <c r="Y222" s="137" t="str">
        <f t="shared" si="16"/>
        <v/>
      </c>
      <c r="Z222" s="137">
        <f t="shared" si="17"/>
        <v>0</v>
      </c>
      <c r="AA222" s="137">
        <f t="shared" si="18"/>
        <v>0</v>
      </c>
      <c r="AB222" s="137">
        <f t="shared" si="19"/>
        <v>0</v>
      </c>
    </row>
    <row r="223" spans="1:28" ht="14.25" customHeight="1" thickBot="1">
      <c r="A223" s="166"/>
      <c r="B223" s="169"/>
      <c r="C223" s="170" t="s">
        <v>265</v>
      </c>
      <c r="D223" s="169"/>
      <c r="E223" s="177" t="s">
        <v>266</v>
      </c>
      <c r="F223" s="177"/>
      <c r="G223" s="169"/>
      <c r="H223" s="177" t="s">
        <v>267</v>
      </c>
      <c r="I223" s="177"/>
      <c r="J223" s="169"/>
      <c r="K223" s="177" t="s">
        <v>268</v>
      </c>
      <c r="L223" s="177"/>
      <c r="M223" s="169"/>
      <c r="N223" s="177" t="s">
        <v>269</v>
      </c>
      <c r="O223" s="177"/>
      <c r="P223" s="169"/>
      <c r="Q223" s="171" t="s">
        <v>270</v>
      </c>
      <c r="R223" s="169"/>
      <c r="S223" s="177" t="s">
        <v>271</v>
      </c>
      <c r="T223" s="177"/>
      <c r="U223" s="177"/>
      <c r="V223" s="177"/>
      <c r="W223" s="169"/>
      <c r="X223" s="166"/>
      <c r="Y223" s="137" t="str">
        <f t="shared" si="16"/>
        <v>ｽﾃｼｮﾝｺﾄ</v>
      </c>
      <c r="Z223" s="137" t="str">
        <f t="shared" si="17"/>
        <v>事業者名/事業所名</v>
      </c>
      <c r="AA223" s="137" t="str">
        <f t="shared" si="18"/>
        <v>電話(FAX)番号</v>
      </c>
      <c r="AB223" s="137" t="str">
        <f t="shared" si="19"/>
        <v>受理番号</v>
      </c>
    </row>
    <row r="224" spans="1:28" ht="57" customHeight="1" thickBot="1">
      <c r="A224" s="166"/>
      <c r="B224" s="174"/>
      <c r="C224" s="172" t="s">
        <v>1023</v>
      </c>
      <c r="D224" s="174"/>
      <c r="E224" s="175" t="s">
        <v>1024</v>
      </c>
      <c r="F224" s="175"/>
      <c r="G224" s="174"/>
      <c r="H224" s="176" t="s">
        <v>1025</v>
      </c>
      <c r="I224" s="176"/>
      <c r="J224" s="174"/>
      <c r="K224" s="176" t="s">
        <v>1026</v>
      </c>
      <c r="L224" s="176"/>
      <c r="M224" s="174"/>
      <c r="N224" s="183" t="s">
        <v>1027</v>
      </c>
      <c r="O224" s="183"/>
      <c r="P224" s="174"/>
      <c r="Q224" s="173" t="s">
        <v>1028</v>
      </c>
      <c r="R224" s="174"/>
      <c r="S224" s="184" t="s">
        <v>1029</v>
      </c>
      <c r="T224" s="184"/>
      <c r="U224" s="184"/>
      <c r="V224" s="184"/>
      <c r="W224" s="174"/>
      <c r="X224" s="166"/>
      <c r="Y224" s="137" t="str">
        <f t="shared" si="16"/>
        <v>0290870</v>
      </c>
      <c r="Z224" s="137" t="str">
        <f t="shared" si="17"/>
        <v>株式会社リライフ・ケア
訪問看護ステーションリライフ</v>
      </c>
      <c r="AA224" s="137" t="str">
        <f t="shared" si="18"/>
        <v>011-788-3237
(011-351-2236)</v>
      </c>
      <c r="AB224" s="137" t="str">
        <f t="shared" si="19"/>
        <v>( 訪看10 )第    395 号
( 訪看23 )第    618 号
( 訪看25 )第    692 号
( 訪看27 )第    168 号
( 訪看28 )第     97 号</v>
      </c>
    </row>
    <row r="225" spans="1:28" ht="23.25" customHeight="1" thickBot="1">
      <c r="A225" s="166"/>
      <c r="B225" s="174"/>
      <c r="C225" s="172" t="s">
        <v>1030</v>
      </c>
      <c r="D225" s="174"/>
      <c r="E225" s="175" t="s">
        <v>1031</v>
      </c>
      <c r="F225" s="175"/>
      <c r="G225" s="174"/>
      <c r="H225" s="176" t="s">
        <v>1032</v>
      </c>
      <c r="I225" s="176"/>
      <c r="J225" s="174"/>
      <c r="K225" s="176" t="s">
        <v>1033</v>
      </c>
      <c r="L225" s="176"/>
      <c r="M225" s="174"/>
      <c r="N225" s="183" t="s">
        <v>1034</v>
      </c>
      <c r="O225" s="183"/>
      <c r="P225" s="174"/>
      <c r="Q225" s="173" t="s">
        <v>1035</v>
      </c>
      <c r="R225" s="174"/>
      <c r="S225" s="184" t="s">
        <v>542</v>
      </c>
      <c r="T225" s="184"/>
      <c r="U225" s="184"/>
      <c r="V225" s="184"/>
      <c r="W225" s="174"/>
      <c r="X225" s="166"/>
      <c r="Y225" s="137" t="str">
        <f t="shared" si="16"/>
        <v>0290888</v>
      </c>
      <c r="Z225" s="137" t="str">
        <f t="shared" si="17"/>
        <v>株式会社メディカルシャトー
訪問看護リハビリステーション白ゆり北３０条</v>
      </c>
      <c r="AA225" s="137" t="str">
        <f t="shared" si="18"/>
        <v>011-723-3000
(011-723-1189)</v>
      </c>
      <c r="AB225" s="137" t="str">
        <f t="shared" si="19"/>
        <v>( 訪看23 )第    642 号
( 訪看25 )第    716 号</v>
      </c>
    </row>
    <row r="226" spans="1:28" ht="68.25" customHeight="1" thickBot="1">
      <c r="A226" s="166"/>
      <c r="B226" s="174"/>
      <c r="C226" s="172" t="s">
        <v>1036</v>
      </c>
      <c r="D226" s="174"/>
      <c r="E226" s="175" t="s">
        <v>1037</v>
      </c>
      <c r="F226" s="175"/>
      <c r="G226" s="174"/>
      <c r="H226" s="176" t="s">
        <v>1038</v>
      </c>
      <c r="I226" s="176"/>
      <c r="J226" s="174"/>
      <c r="K226" s="176" t="s">
        <v>1039</v>
      </c>
      <c r="L226" s="176"/>
      <c r="M226" s="174"/>
      <c r="N226" s="183" t="s">
        <v>1040</v>
      </c>
      <c r="O226" s="183"/>
      <c r="P226" s="174"/>
      <c r="Q226" s="173" t="s">
        <v>1041</v>
      </c>
      <c r="R226" s="174"/>
      <c r="S226" s="184" t="s">
        <v>1042</v>
      </c>
      <c r="T226" s="184"/>
      <c r="U226" s="184"/>
      <c r="V226" s="184"/>
      <c r="W226" s="174"/>
      <c r="X226" s="166"/>
      <c r="Y226" s="137" t="str">
        <f t="shared" si="16"/>
        <v>0290896</v>
      </c>
      <c r="Z226" s="137" t="str">
        <f t="shared" si="17"/>
        <v>社会福祉法人勤医協福祉会
勤医協北３２条訪問看護ステーション</v>
      </c>
      <c r="AA226" s="137" t="str">
        <f t="shared" si="18"/>
        <v>011-299-1668
(011-299-9277)</v>
      </c>
      <c r="AB226" s="137" t="str">
        <f t="shared" si="19"/>
        <v>( 訪看10 )第    419 号
( 訪看23 )第    659 号
( 訪看25 )第    732 号
( 訪看26 )第     32 号
( 訪看27 )第    181 号
( 訪看28 )第    107 号</v>
      </c>
    </row>
    <row r="227" spans="1:28" ht="68.25" customHeight="1" thickBot="1">
      <c r="A227" s="166"/>
      <c r="B227" s="174"/>
      <c r="C227" s="172" t="s">
        <v>1043</v>
      </c>
      <c r="D227" s="174"/>
      <c r="E227" s="175" t="s">
        <v>1044</v>
      </c>
      <c r="F227" s="175"/>
      <c r="G227" s="174"/>
      <c r="H227" s="176" t="s">
        <v>1045</v>
      </c>
      <c r="I227" s="176"/>
      <c r="J227" s="174"/>
      <c r="K227" s="176" t="s">
        <v>1046</v>
      </c>
      <c r="L227" s="176"/>
      <c r="M227" s="174"/>
      <c r="N227" s="183" t="s">
        <v>1047</v>
      </c>
      <c r="O227" s="183"/>
      <c r="P227" s="174"/>
      <c r="Q227" s="173" t="s">
        <v>1048</v>
      </c>
      <c r="R227" s="174"/>
      <c r="S227" s="184" t="s">
        <v>1049</v>
      </c>
      <c r="T227" s="184"/>
      <c r="U227" s="184"/>
      <c r="V227" s="184"/>
      <c r="W227" s="174"/>
      <c r="X227" s="166"/>
      <c r="Y227" s="137" t="str">
        <f t="shared" si="16"/>
        <v>0290912</v>
      </c>
      <c r="Z227" s="137" t="str">
        <f t="shared" si="17"/>
        <v>社会福祉法人勤医協福祉会
勤医協札幌ひがし訪問看護ステーション</v>
      </c>
      <c r="AA227" s="137" t="str">
        <f t="shared" si="18"/>
        <v>011-785-0078
(011-785-2940)</v>
      </c>
      <c r="AB227" s="137" t="str">
        <f t="shared" si="19"/>
        <v>( 訪看10 )第    422 号
( 訪看23 )第    664 号
( 訪看25 )第    737 号
( 訪看26 )第     34 号
( 訪看29 )第     16 号
( 訪看32 )第     16 号</v>
      </c>
    </row>
    <row r="228" spans="1:28" ht="45.75" customHeight="1" thickBot="1">
      <c r="A228" s="166"/>
      <c r="B228" s="174"/>
      <c r="C228" s="172" t="s">
        <v>1050</v>
      </c>
      <c r="D228" s="174"/>
      <c r="E228" s="175" t="s">
        <v>1051</v>
      </c>
      <c r="F228" s="175"/>
      <c r="G228" s="174"/>
      <c r="H228" s="176" t="s">
        <v>1052</v>
      </c>
      <c r="I228" s="176"/>
      <c r="J228" s="174"/>
      <c r="K228" s="176" t="s">
        <v>1053</v>
      </c>
      <c r="L228" s="176"/>
      <c r="M228" s="174"/>
      <c r="N228" s="183" t="s">
        <v>1054</v>
      </c>
      <c r="O228" s="183"/>
      <c r="P228" s="174"/>
      <c r="Q228" s="173" t="s">
        <v>1055</v>
      </c>
      <c r="R228" s="174"/>
      <c r="S228" s="184" t="s">
        <v>1056</v>
      </c>
      <c r="T228" s="184"/>
      <c r="U228" s="184"/>
      <c r="V228" s="184"/>
      <c r="W228" s="174"/>
      <c r="X228" s="166"/>
      <c r="Y228" s="137" t="str">
        <f t="shared" si="16"/>
        <v>0290920</v>
      </c>
      <c r="Z228" s="137" t="str">
        <f t="shared" si="17"/>
        <v>株式会社創生事業団
グッドタイム訪問看護ステーション・札幌東</v>
      </c>
      <c r="AA228" s="137" t="str">
        <f t="shared" si="18"/>
        <v>011-702-3294
(011-721-1448)</v>
      </c>
      <c r="AB228" s="137" t="str">
        <f t="shared" si="19"/>
        <v>( 訪看10 )第    428 号
( 訪看23 )第    677 号
( 訪看25 )第    749 号
( 訪看27 )第    186 号</v>
      </c>
    </row>
    <row r="229" spans="1:28" ht="45.75" customHeight="1" thickBot="1">
      <c r="A229" s="166"/>
      <c r="B229" s="174"/>
      <c r="C229" s="172" t="s">
        <v>1057</v>
      </c>
      <c r="D229" s="174"/>
      <c r="E229" s="175" t="s">
        <v>1058</v>
      </c>
      <c r="F229" s="175"/>
      <c r="G229" s="174"/>
      <c r="H229" s="176" t="s">
        <v>1059</v>
      </c>
      <c r="I229" s="176"/>
      <c r="J229" s="174"/>
      <c r="K229" s="176" t="s">
        <v>1060</v>
      </c>
      <c r="L229" s="176"/>
      <c r="M229" s="174"/>
      <c r="N229" s="183" t="s">
        <v>1061</v>
      </c>
      <c r="O229" s="183"/>
      <c r="P229" s="174"/>
      <c r="Q229" s="173" t="s">
        <v>1062</v>
      </c>
      <c r="R229" s="174"/>
      <c r="S229" s="184" t="s">
        <v>1063</v>
      </c>
      <c r="T229" s="184"/>
      <c r="U229" s="184"/>
      <c r="V229" s="184"/>
      <c r="W229" s="174"/>
      <c r="X229" s="166"/>
      <c r="Y229" s="137" t="str">
        <f t="shared" si="16"/>
        <v>0290938</v>
      </c>
      <c r="Z229" s="137" t="str">
        <f t="shared" si="17"/>
        <v>一般社団法人いこいの里
訪問看護ステーション　あさがお</v>
      </c>
      <c r="AA229" s="137" t="str">
        <f t="shared" si="18"/>
        <v>011-374-8277
(011-374-8279)</v>
      </c>
      <c r="AB229" s="137" t="str">
        <f t="shared" si="19"/>
        <v>( 訪看10 )第    436 号
( 訪看23 )第    682 号
( 訪看25 )第    754 号
( 訪看27 )第    239 号</v>
      </c>
    </row>
    <row r="230" spans="1:28" ht="34.5" customHeight="1" thickBot="1">
      <c r="A230" s="166"/>
      <c r="B230" s="174"/>
      <c r="C230" s="172" t="s">
        <v>1064</v>
      </c>
      <c r="D230" s="174"/>
      <c r="E230" s="175" t="s">
        <v>1065</v>
      </c>
      <c r="F230" s="175"/>
      <c r="G230" s="174"/>
      <c r="H230" s="176" t="s">
        <v>1066</v>
      </c>
      <c r="I230" s="176"/>
      <c r="J230" s="174"/>
      <c r="K230" s="176" t="s">
        <v>1067</v>
      </c>
      <c r="L230" s="176"/>
      <c r="M230" s="174"/>
      <c r="N230" s="183" t="s">
        <v>1068</v>
      </c>
      <c r="O230" s="183"/>
      <c r="P230" s="174"/>
      <c r="Q230" s="173" t="s">
        <v>1069</v>
      </c>
      <c r="R230" s="174"/>
      <c r="S230" s="184" t="s">
        <v>1070</v>
      </c>
      <c r="T230" s="184"/>
      <c r="U230" s="184"/>
      <c r="V230" s="184"/>
      <c r="W230" s="174"/>
      <c r="X230" s="166"/>
      <c r="Y230" s="137" t="str">
        <f t="shared" si="16"/>
        <v>0290946</v>
      </c>
      <c r="Z230" s="137" t="str">
        <f t="shared" si="17"/>
        <v>ＳＯＭＰＯケア株式会社
ＳＯＭＰＯケア　札幌東豊　訪問看護</v>
      </c>
      <c r="AA230" s="137" t="str">
        <f t="shared" si="18"/>
        <v>011-805-4165
(011-748-7589)</v>
      </c>
      <c r="AB230" s="137" t="str">
        <f t="shared" si="19"/>
        <v>( 訪看10 )第    449 号
( 訪看23 )第    676 号
( 訪看25 )第    748 号</v>
      </c>
    </row>
    <row r="231" spans="1:28" ht="34.5" customHeight="1" thickBot="1">
      <c r="A231" s="166"/>
      <c r="B231" s="174"/>
      <c r="C231" s="172" t="s">
        <v>1071</v>
      </c>
      <c r="D231" s="174"/>
      <c r="E231" s="175" t="s">
        <v>1072</v>
      </c>
      <c r="F231" s="175"/>
      <c r="G231" s="174"/>
      <c r="H231" s="176" t="s">
        <v>1073</v>
      </c>
      <c r="I231" s="176"/>
      <c r="J231" s="174"/>
      <c r="K231" s="176" t="s">
        <v>1074</v>
      </c>
      <c r="L231" s="176"/>
      <c r="M231" s="174"/>
      <c r="N231" s="183" t="s">
        <v>4699</v>
      </c>
      <c r="O231" s="183"/>
      <c r="P231" s="174"/>
      <c r="Q231" s="173" t="s">
        <v>1075</v>
      </c>
      <c r="R231" s="174"/>
      <c r="S231" s="184" t="s">
        <v>1076</v>
      </c>
      <c r="T231" s="184"/>
      <c r="U231" s="184"/>
      <c r="V231" s="184"/>
      <c r="W231" s="174"/>
      <c r="X231" s="166"/>
      <c r="Y231" s="137" t="str">
        <f t="shared" si="16"/>
        <v>0290953</v>
      </c>
      <c r="Z231" s="137" t="str">
        <f t="shared" si="17"/>
        <v>株式会社絆メディカルグループ
訪問看護ステーション　札幌がじゅまる</v>
      </c>
      <c r="AA231" s="137" t="str">
        <f t="shared" si="18"/>
        <v>011-299-1144
(011-299-1816)</v>
      </c>
      <c r="AB231" s="137" t="str">
        <f t="shared" si="19"/>
        <v>( 訪看10 )第    427 号
( 訪看23 )第    729 号
( 訪看25 )第    801 号</v>
      </c>
    </row>
    <row r="232" spans="1:28" ht="23.25" customHeight="1" thickBot="1">
      <c r="A232" s="166"/>
      <c r="B232" s="174"/>
      <c r="C232" s="172" t="s">
        <v>1077</v>
      </c>
      <c r="D232" s="174"/>
      <c r="E232" s="175" t="s">
        <v>1078</v>
      </c>
      <c r="F232" s="175"/>
      <c r="G232" s="174"/>
      <c r="H232" s="176" t="s">
        <v>1079</v>
      </c>
      <c r="I232" s="176"/>
      <c r="J232" s="174"/>
      <c r="K232" s="176" t="s">
        <v>1080</v>
      </c>
      <c r="L232" s="176"/>
      <c r="M232" s="174"/>
      <c r="N232" s="183" t="s">
        <v>1081</v>
      </c>
      <c r="O232" s="183"/>
      <c r="P232" s="174"/>
      <c r="Q232" s="173" t="s">
        <v>1082</v>
      </c>
      <c r="R232" s="174"/>
      <c r="S232" s="184" t="s">
        <v>1083</v>
      </c>
      <c r="T232" s="184"/>
      <c r="U232" s="184"/>
      <c r="V232" s="184"/>
      <c r="W232" s="174"/>
      <c r="X232" s="166"/>
      <c r="Y232" s="137" t="str">
        <f t="shared" si="16"/>
        <v>0290961</v>
      </c>
      <c r="Z232" s="137" t="str">
        <f t="shared" si="17"/>
        <v>株式会社ツクイ
ツクイ札幌麻生訪問看護ステーション</v>
      </c>
      <c r="AA232" s="137" t="str">
        <f t="shared" si="18"/>
        <v>011-733-6017
(011-733-6036)</v>
      </c>
      <c r="AB232" s="137" t="str">
        <f t="shared" si="19"/>
        <v>( 訪看23 )第    692 号
( 訪看25 )第    764 号</v>
      </c>
    </row>
    <row r="233" spans="1:28" ht="14.25" thickBot="1">
      <c r="A233" s="166"/>
      <c r="B233" s="174"/>
      <c r="C233" s="166"/>
      <c r="D233" s="174"/>
      <c r="E233" s="166"/>
      <c r="F233" s="166"/>
      <c r="G233" s="174"/>
      <c r="H233" s="166"/>
      <c r="I233" s="166"/>
      <c r="J233" s="174"/>
      <c r="K233" s="166"/>
      <c r="L233" s="166"/>
      <c r="M233" s="174"/>
      <c r="N233" s="166"/>
      <c r="O233" s="166"/>
      <c r="P233" s="174"/>
      <c r="Q233" s="166"/>
      <c r="R233" s="174"/>
      <c r="S233" s="166"/>
      <c r="T233" s="166"/>
      <c r="U233" s="166"/>
      <c r="V233" s="166"/>
      <c r="W233" s="174"/>
      <c r="X233" s="166"/>
      <c r="Y233" s="137" t="str">
        <f t="shared" si="16"/>
        <v/>
      </c>
      <c r="Z233" s="137">
        <f t="shared" si="17"/>
        <v>0</v>
      </c>
      <c r="AA233" s="137">
        <f t="shared" si="18"/>
        <v>0</v>
      </c>
      <c r="AB233" s="137">
        <f t="shared" si="19"/>
        <v>0</v>
      </c>
    </row>
    <row r="234" spans="1:28">
      <c r="A234" s="166"/>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66"/>
      <c r="X234" s="166"/>
      <c r="Y234" s="137" t="str">
        <f t="shared" si="16"/>
        <v/>
      </c>
      <c r="Z234" s="137">
        <f t="shared" si="17"/>
        <v>0</v>
      </c>
      <c r="AA234" s="137">
        <f t="shared" si="18"/>
        <v>0</v>
      </c>
      <c r="AB234" s="137">
        <f t="shared" si="19"/>
        <v>0</v>
      </c>
    </row>
    <row r="235" spans="1:28">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37" t="str">
        <f t="shared" si="16"/>
        <v/>
      </c>
      <c r="Z235" s="137">
        <f t="shared" si="17"/>
        <v>0</v>
      </c>
      <c r="AA235" s="137">
        <f t="shared" si="18"/>
        <v>0</v>
      </c>
      <c r="AB235" s="137">
        <f t="shared" si="19"/>
        <v>0</v>
      </c>
    </row>
    <row r="236" spans="1:28">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37" t="str">
        <f t="shared" si="16"/>
        <v/>
      </c>
      <c r="Z236" s="137">
        <f t="shared" si="17"/>
        <v>0</v>
      </c>
      <c r="AA236" s="137">
        <f t="shared" si="18"/>
        <v>0</v>
      </c>
      <c r="AB236" s="137">
        <f t="shared" si="19"/>
        <v>0</v>
      </c>
    </row>
    <row r="237" spans="1:28" ht="13.5" customHeight="1">
      <c r="A237" s="166"/>
      <c r="B237" s="166"/>
      <c r="C237" s="166"/>
      <c r="D237" s="166"/>
      <c r="E237" s="166"/>
      <c r="F237" s="166"/>
      <c r="G237" s="166"/>
      <c r="H237" s="166"/>
      <c r="I237" s="178" t="s">
        <v>262</v>
      </c>
      <c r="J237" s="178"/>
      <c r="K237" s="178"/>
      <c r="L237" s="166"/>
      <c r="M237" s="166"/>
      <c r="N237" s="166"/>
      <c r="O237" s="166"/>
      <c r="P237" s="166"/>
      <c r="Q237" s="166"/>
      <c r="R237" s="166"/>
      <c r="S237" s="166"/>
      <c r="T237" s="166"/>
      <c r="U237" s="166"/>
      <c r="V237" s="166"/>
      <c r="W237" s="166"/>
      <c r="X237" s="166"/>
      <c r="Y237" s="137" t="str">
        <f t="shared" si="16"/>
        <v/>
      </c>
      <c r="Z237" s="137">
        <f t="shared" si="17"/>
        <v>0</v>
      </c>
      <c r="AA237" s="137">
        <f t="shared" si="18"/>
        <v>0</v>
      </c>
      <c r="AB237" s="137">
        <f t="shared" si="19"/>
        <v>0</v>
      </c>
    </row>
    <row r="238" spans="1:28" ht="13.5" customHeight="1">
      <c r="A238" s="166"/>
      <c r="B238" s="179"/>
      <c r="C238" s="179"/>
      <c r="D238" s="179"/>
      <c r="E238" s="179"/>
      <c r="F238" s="166"/>
      <c r="G238" s="166"/>
      <c r="H238" s="166"/>
      <c r="I238" s="178"/>
      <c r="J238" s="178"/>
      <c r="K238" s="178"/>
      <c r="L238" s="166"/>
      <c r="M238" s="166"/>
      <c r="N238" s="166"/>
      <c r="O238" s="166"/>
      <c r="P238" s="166"/>
      <c r="Q238" s="166"/>
      <c r="R238" s="166"/>
      <c r="S238" s="166"/>
      <c r="T238" s="166"/>
      <c r="U238" s="166"/>
      <c r="V238" s="166"/>
      <c r="W238" s="166"/>
      <c r="X238" s="166"/>
      <c r="Y238" s="137" t="str">
        <f t="shared" si="16"/>
        <v/>
      </c>
      <c r="Z238" s="137">
        <f t="shared" si="17"/>
        <v>0</v>
      </c>
      <c r="AA238" s="137">
        <f t="shared" si="18"/>
        <v>0</v>
      </c>
      <c r="AB238" s="137">
        <f t="shared" si="19"/>
        <v>0</v>
      </c>
    </row>
    <row r="239" spans="1:28" ht="13.5" customHeight="1">
      <c r="A239" s="166"/>
      <c r="B239" s="166"/>
      <c r="C239" s="180" t="s">
        <v>4695</v>
      </c>
      <c r="D239" s="180"/>
      <c r="E239" s="180"/>
      <c r="F239" s="180"/>
      <c r="G239" s="180"/>
      <c r="H239" s="180"/>
      <c r="I239" s="180"/>
      <c r="J239" s="180"/>
      <c r="K239" s="180"/>
      <c r="L239" s="166"/>
      <c r="M239" s="166"/>
      <c r="N239" s="166"/>
      <c r="O239" s="181" t="s">
        <v>4696</v>
      </c>
      <c r="P239" s="181"/>
      <c r="Q239" s="181"/>
      <c r="R239" s="181"/>
      <c r="S239" s="181"/>
      <c r="T239" s="168" t="s">
        <v>354</v>
      </c>
      <c r="U239" s="167" t="s">
        <v>264</v>
      </c>
      <c r="V239" s="166"/>
      <c r="W239" s="166"/>
      <c r="X239" s="166"/>
      <c r="Y239" s="137" t="str">
        <f t="shared" si="16"/>
        <v/>
      </c>
      <c r="Z239" s="137">
        <f t="shared" si="17"/>
        <v>0</v>
      </c>
      <c r="AA239" s="137">
        <f t="shared" si="18"/>
        <v>0</v>
      </c>
      <c r="AB239" s="137">
        <f t="shared" si="19"/>
        <v>0</v>
      </c>
    </row>
    <row r="240" spans="1:28" ht="14.25" thickBot="1">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37" t="str">
        <f t="shared" si="16"/>
        <v/>
      </c>
      <c r="Z240" s="137">
        <f t="shared" si="17"/>
        <v>0</v>
      </c>
      <c r="AA240" s="137">
        <f t="shared" si="18"/>
        <v>0</v>
      </c>
      <c r="AB240" s="137">
        <f t="shared" si="19"/>
        <v>0</v>
      </c>
    </row>
    <row r="241" spans="1:28">
      <c r="A241" s="166"/>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66"/>
      <c r="Y241" s="137" t="str">
        <f t="shared" si="16"/>
        <v/>
      </c>
      <c r="Z241" s="137">
        <f t="shared" si="17"/>
        <v>0</v>
      </c>
      <c r="AA241" s="137">
        <f t="shared" si="18"/>
        <v>0</v>
      </c>
      <c r="AB241" s="137">
        <f t="shared" si="19"/>
        <v>0</v>
      </c>
    </row>
    <row r="242" spans="1:28" ht="14.25" customHeight="1" thickBot="1">
      <c r="A242" s="166"/>
      <c r="B242" s="169"/>
      <c r="C242" s="170" t="s">
        <v>265</v>
      </c>
      <c r="D242" s="169"/>
      <c r="E242" s="177" t="s">
        <v>266</v>
      </c>
      <c r="F242" s="177"/>
      <c r="G242" s="169"/>
      <c r="H242" s="177" t="s">
        <v>267</v>
      </c>
      <c r="I242" s="177"/>
      <c r="J242" s="169"/>
      <c r="K242" s="177" t="s">
        <v>268</v>
      </c>
      <c r="L242" s="177"/>
      <c r="M242" s="169"/>
      <c r="N242" s="177" t="s">
        <v>269</v>
      </c>
      <c r="O242" s="177"/>
      <c r="P242" s="169"/>
      <c r="Q242" s="171" t="s">
        <v>270</v>
      </c>
      <c r="R242" s="169"/>
      <c r="S242" s="177" t="s">
        <v>271</v>
      </c>
      <c r="T242" s="177"/>
      <c r="U242" s="177"/>
      <c r="V242" s="177"/>
      <c r="W242" s="169"/>
      <c r="X242" s="166"/>
      <c r="Y242" s="137" t="str">
        <f t="shared" si="16"/>
        <v>ｽﾃｼｮﾝｺﾄ</v>
      </c>
      <c r="Z242" s="137" t="str">
        <f t="shared" si="17"/>
        <v>事業者名/事業所名</v>
      </c>
      <c r="AA242" s="137" t="str">
        <f t="shared" si="18"/>
        <v>電話(FAX)番号</v>
      </c>
      <c r="AB242" s="137" t="str">
        <f t="shared" si="19"/>
        <v>受理番号</v>
      </c>
    </row>
    <row r="243" spans="1:28" ht="34.5" customHeight="1" thickBot="1">
      <c r="A243" s="166"/>
      <c r="B243" s="174"/>
      <c r="C243" s="172" t="s">
        <v>1084</v>
      </c>
      <c r="D243" s="174"/>
      <c r="E243" s="175" t="s">
        <v>1085</v>
      </c>
      <c r="F243" s="175"/>
      <c r="G243" s="174"/>
      <c r="H243" s="176" t="s">
        <v>1086</v>
      </c>
      <c r="I243" s="176"/>
      <c r="J243" s="174"/>
      <c r="K243" s="176" t="s">
        <v>1087</v>
      </c>
      <c r="L243" s="176"/>
      <c r="M243" s="174"/>
      <c r="N243" s="183" t="s">
        <v>1088</v>
      </c>
      <c r="O243" s="183"/>
      <c r="P243" s="174"/>
      <c r="Q243" s="173" t="s">
        <v>1089</v>
      </c>
      <c r="R243" s="174"/>
      <c r="S243" s="184" t="s">
        <v>1090</v>
      </c>
      <c r="T243" s="184"/>
      <c r="U243" s="184"/>
      <c r="V243" s="184"/>
      <c r="W243" s="174"/>
      <c r="X243" s="166"/>
      <c r="Y243" s="137" t="str">
        <f t="shared" si="16"/>
        <v>0290979</v>
      </c>
      <c r="Z243" s="137" t="str">
        <f t="shared" si="17"/>
        <v>株式会社ハーネス
訪問看護ステーション　ハーネス</v>
      </c>
      <c r="AA243" s="137" t="str">
        <f t="shared" si="18"/>
        <v>011-717-0555
(011-717-0556)</v>
      </c>
      <c r="AB243" s="137" t="str">
        <f t="shared" si="19"/>
        <v>( 訪看10 )第    475 号
( 訪看23 )第    695 号
( 訪看25 )第    767 号</v>
      </c>
    </row>
    <row r="244" spans="1:28" ht="14.25" customHeight="1" thickBot="1">
      <c r="A244" s="166"/>
      <c r="B244" s="174"/>
      <c r="C244" s="172" t="s">
        <v>1091</v>
      </c>
      <c r="D244" s="174"/>
      <c r="E244" s="175" t="s">
        <v>1092</v>
      </c>
      <c r="F244" s="175"/>
      <c r="G244" s="174"/>
      <c r="H244" s="176" t="s">
        <v>1093</v>
      </c>
      <c r="I244" s="176"/>
      <c r="J244" s="174"/>
      <c r="K244" s="176" t="s">
        <v>1094</v>
      </c>
      <c r="L244" s="176"/>
      <c r="M244" s="174"/>
      <c r="N244" s="183" t="s">
        <v>1095</v>
      </c>
      <c r="O244" s="183"/>
      <c r="P244" s="174"/>
      <c r="Q244" s="173" t="s">
        <v>1096</v>
      </c>
      <c r="R244" s="174"/>
      <c r="S244" s="184" t="s">
        <v>1097</v>
      </c>
      <c r="T244" s="184"/>
      <c r="U244" s="184"/>
      <c r="V244" s="184"/>
      <c r="W244" s="174"/>
      <c r="X244" s="166"/>
      <c r="Y244" s="137" t="str">
        <f t="shared" si="16"/>
        <v>0290987</v>
      </c>
      <c r="Z244" s="137" t="str">
        <f t="shared" si="17"/>
        <v>株式会社ＦＲＩ
訪問看護・医療福祉連携ステーション　ＦＲＩ</v>
      </c>
      <c r="AA244" s="137" t="str">
        <f t="shared" si="18"/>
        <v>011-790-8535
(011-790-8565)</v>
      </c>
      <c r="AB244" s="137" t="str">
        <f t="shared" si="19"/>
        <v>( 訪看10 )第    444 号</v>
      </c>
    </row>
    <row r="245" spans="1:28" ht="45.75" customHeight="1" thickBot="1">
      <c r="A245" s="166"/>
      <c r="B245" s="174"/>
      <c r="C245" s="172" t="s">
        <v>1098</v>
      </c>
      <c r="D245" s="174"/>
      <c r="E245" s="175" t="s">
        <v>1099</v>
      </c>
      <c r="F245" s="175"/>
      <c r="G245" s="174"/>
      <c r="H245" s="176" t="s">
        <v>1100</v>
      </c>
      <c r="I245" s="176"/>
      <c r="J245" s="174"/>
      <c r="K245" s="176" t="s">
        <v>1101</v>
      </c>
      <c r="L245" s="176"/>
      <c r="M245" s="174"/>
      <c r="N245" s="183" t="s">
        <v>1102</v>
      </c>
      <c r="O245" s="183"/>
      <c r="P245" s="174"/>
      <c r="Q245" s="173" t="s">
        <v>1103</v>
      </c>
      <c r="R245" s="174"/>
      <c r="S245" s="184" t="s">
        <v>1104</v>
      </c>
      <c r="T245" s="184"/>
      <c r="U245" s="184"/>
      <c r="V245" s="184"/>
      <c r="W245" s="174"/>
      <c r="X245" s="166"/>
      <c r="Y245" s="137" t="str">
        <f t="shared" si="16"/>
        <v>0290995</v>
      </c>
      <c r="Z245" s="137" t="str">
        <f t="shared" si="17"/>
        <v>株式会社モナミコーポレーション
訪問看護ステーションモナミ</v>
      </c>
      <c r="AA245" s="137" t="str">
        <f t="shared" si="18"/>
        <v>011-299-2510
(011-299-2539)</v>
      </c>
      <c r="AB245" s="137" t="str">
        <f t="shared" si="19"/>
        <v>( 訪看10 )第    445 号
( 訪看23 )第    696 号
( 訪看25 )第    768 号
( 訪看27 )第    194 号</v>
      </c>
    </row>
    <row r="246" spans="1:28" ht="23.25" customHeight="1" thickBot="1">
      <c r="A246" s="166"/>
      <c r="B246" s="174"/>
      <c r="C246" s="172" t="s">
        <v>1105</v>
      </c>
      <c r="D246" s="174"/>
      <c r="E246" s="175" t="s">
        <v>1106</v>
      </c>
      <c r="F246" s="175"/>
      <c r="G246" s="174"/>
      <c r="H246" s="176" t="s">
        <v>1107</v>
      </c>
      <c r="I246" s="176"/>
      <c r="J246" s="174"/>
      <c r="K246" s="176" t="s">
        <v>1108</v>
      </c>
      <c r="L246" s="176"/>
      <c r="M246" s="174"/>
      <c r="N246" s="183" t="s">
        <v>1109</v>
      </c>
      <c r="O246" s="183"/>
      <c r="P246" s="174"/>
      <c r="Q246" s="173" t="s">
        <v>1110</v>
      </c>
      <c r="R246" s="174"/>
      <c r="S246" s="184" t="s">
        <v>1111</v>
      </c>
      <c r="T246" s="184"/>
      <c r="U246" s="184"/>
      <c r="V246" s="184"/>
      <c r="W246" s="174"/>
      <c r="X246" s="166"/>
      <c r="Y246" s="137" t="str">
        <f t="shared" si="16"/>
        <v>0291001</v>
      </c>
      <c r="Z246" s="137" t="str">
        <f t="shared" si="17"/>
        <v>株式会社ｓ－ｅｄｇｅ
ＳＯＩＮ訪問看護ステーション</v>
      </c>
      <c r="AA246" s="137" t="str">
        <f t="shared" si="18"/>
        <v xml:space="preserve">070-7403-3290
</v>
      </c>
      <c r="AB246" s="137" t="str">
        <f t="shared" si="19"/>
        <v>( 訪看23 )第    697 号
( 訪看25 )第    769 号</v>
      </c>
    </row>
    <row r="247" spans="1:28" ht="57" customHeight="1" thickBot="1">
      <c r="A247" s="166"/>
      <c r="B247" s="174"/>
      <c r="C247" s="172" t="s">
        <v>1112</v>
      </c>
      <c r="D247" s="174"/>
      <c r="E247" s="175" t="s">
        <v>1113</v>
      </c>
      <c r="F247" s="175"/>
      <c r="G247" s="174"/>
      <c r="H247" s="176" t="s">
        <v>1114</v>
      </c>
      <c r="I247" s="176"/>
      <c r="J247" s="174"/>
      <c r="K247" s="176" t="s">
        <v>1115</v>
      </c>
      <c r="L247" s="176"/>
      <c r="M247" s="174"/>
      <c r="N247" s="183" t="s">
        <v>1116</v>
      </c>
      <c r="O247" s="183"/>
      <c r="P247" s="174"/>
      <c r="Q247" s="173" t="s">
        <v>1117</v>
      </c>
      <c r="R247" s="174"/>
      <c r="S247" s="184" t="s">
        <v>1118</v>
      </c>
      <c r="T247" s="184"/>
      <c r="U247" s="184"/>
      <c r="V247" s="184"/>
      <c r="W247" s="174"/>
      <c r="X247" s="166"/>
      <c r="Y247" s="137" t="str">
        <f t="shared" si="16"/>
        <v>0291027</v>
      </c>
      <c r="Z247" s="137" t="str">
        <f t="shared" si="17"/>
        <v>株式会社リフォームのササキ
しのろ訪問看護ステーション</v>
      </c>
      <c r="AA247" s="137" t="str">
        <f t="shared" si="18"/>
        <v>011-577-1653
(011-577-1653)</v>
      </c>
      <c r="AB247" s="137" t="str">
        <f t="shared" si="19"/>
        <v>( 訪看10 )第    455 号
( 訪看23 )第    706 号
( 訪看25 )第    779 号
( 訪看27 )第    199 号
( 訪看28 )第    121 号</v>
      </c>
    </row>
    <row r="248" spans="1:28" ht="45.75" customHeight="1" thickBot="1">
      <c r="A248" s="166"/>
      <c r="B248" s="174"/>
      <c r="C248" s="172" t="s">
        <v>1119</v>
      </c>
      <c r="D248" s="174"/>
      <c r="E248" s="175" t="s">
        <v>1120</v>
      </c>
      <c r="F248" s="175"/>
      <c r="G248" s="174"/>
      <c r="H248" s="176" t="s">
        <v>1121</v>
      </c>
      <c r="I248" s="176"/>
      <c r="J248" s="174"/>
      <c r="K248" s="176" t="s">
        <v>1122</v>
      </c>
      <c r="L248" s="176"/>
      <c r="M248" s="174"/>
      <c r="N248" s="183" t="s">
        <v>1123</v>
      </c>
      <c r="O248" s="183"/>
      <c r="P248" s="174"/>
      <c r="Q248" s="173" t="s">
        <v>1124</v>
      </c>
      <c r="R248" s="174"/>
      <c r="S248" s="184" t="s">
        <v>1125</v>
      </c>
      <c r="T248" s="184"/>
      <c r="U248" s="184"/>
      <c r="V248" s="184"/>
      <c r="W248" s="174"/>
      <c r="X248" s="166"/>
      <c r="Y248" s="137" t="str">
        <f t="shared" si="16"/>
        <v>0291043</v>
      </c>
      <c r="Z248" s="137" t="str">
        <f t="shared" si="17"/>
        <v>株式会社ここから
訪問看護ぱるもい’ｓステーション</v>
      </c>
      <c r="AA248" s="137" t="str">
        <f t="shared" si="18"/>
        <v xml:space="preserve">090-8905-0666
</v>
      </c>
      <c r="AB248" s="137" t="str">
        <f t="shared" si="19"/>
        <v>( 訪看10 )第    463 号
( 訪看23 )第    715 号
( 訪看25 )第    818 号
( 訪看27 )第    204 号</v>
      </c>
    </row>
    <row r="249" spans="1:28" ht="23.25" customHeight="1" thickBot="1">
      <c r="A249" s="166"/>
      <c r="B249" s="174"/>
      <c r="C249" s="172" t="s">
        <v>1126</v>
      </c>
      <c r="D249" s="174"/>
      <c r="E249" s="175" t="s">
        <v>1127</v>
      </c>
      <c r="F249" s="175"/>
      <c r="G249" s="174"/>
      <c r="H249" s="176" t="s">
        <v>1128</v>
      </c>
      <c r="I249" s="176"/>
      <c r="J249" s="174"/>
      <c r="K249" s="176" t="s">
        <v>1129</v>
      </c>
      <c r="L249" s="176"/>
      <c r="M249" s="174"/>
      <c r="N249" s="183" t="s">
        <v>1130</v>
      </c>
      <c r="O249" s="183"/>
      <c r="P249" s="174"/>
      <c r="Q249" s="173" t="s">
        <v>1131</v>
      </c>
      <c r="R249" s="174"/>
      <c r="S249" s="184" t="s">
        <v>1132</v>
      </c>
      <c r="T249" s="184"/>
      <c r="U249" s="184"/>
      <c r="V249" s="184"/>
      <c r="W249" s="174"/>
      <c r="X249" s="166"/>
      <c r="Y249" s="137" t="str">
        <f t="shared" si="16"/>
        <v>0291050</v>
      </c>
      <c r="Z249" s="137" t="str">
        <f t="shared" si="17"/>
        <v>株式会社シーユーシー・ホスピス
看護クラーク札幌北</v>
      </c>
      <c r="AA249" s="137" t="str">
        <f t="shared" si="18"/>
        <v>011-776-6681
(011-776-6812)</v>
      </c>
      <c r="AB249" s="137" t="str">
        <f t="shared" si="19"/>
        <v>( 訪看23 )第    720 号
( 訪看25 )第    792 号</v>
      </c>
    </row>
    <row r="250" spans="1:28" ht="34.5" customHeight="1" thickBot="1">
      <c r="A250" s="166"/>
      <c r="B250" s="174"/>
      <c r="C250" s="172" t="s">
        <v>1133</v>
      </c>
      <c r="D250" s="174"/>
      <c r="E250" s="175" t="s">
        <v>1134</v>
      </c>
      <c r="F250" s="175"/>
      <c r="G250" s="174"/>
      <c r="H250" s="176" t="s">
        <v>1135</v>
      </c>
      <c r="I250" s="176"/>
      <c r="J250" s="174"/>
      <c r="K250" s="176" t="s">
        <v>1136</v>
      </c>
      <c r="L250" s="176"/>
      <c r="M250" s="174"/>
      <c r="N250" s="183" t="s">
        <v>1137</v>
      </c>
      <c r="O250" s="183"/>
      <c r="P250" s="174"/>
      <c r="Q250" s="173" t="s">
        <v>1138</v>
      </c>
      <c r="R250" s="174"/>
      <c r="S250" s="184" t="s">
        <v>1139</v>
      </c>
      <c r="T250" s="184"/>
      <c r="U250" s="184"/>
      <c r="V250" s="184"/>
      <c r="W250" s="174"/>
      <c r="X250" s="166"/>
      <c r="Y250" s="137" t="str">
        <f t="shared" si="16"/>
        <v>0291068</v>
      </c>
      <c r="Z250" s="137" t="str">
        <f t="shared" si="17"/>
        <v>一般社団法人逢縁
逢縁訪問看護ステーション</v>
      </c>
      <c r="AA250" s="137" t="str">
        <f t="shared" si="18"/>
        <v xml:space="preserve">070-8371-3510
</v>
      </c>
      <c r="AB250" s="137" t="str">
        <f t="shared" si="19"/>
        <v>( 訪看10 )第    546 号
( 訪看23 )第    769 号
( 訪看25 )第    843 号</v>
      </c>
    </row>
    <row r="251" spans="1:28" ht="23.25" customHeight="1" thickBot="1">
      <c r="A251" s="166"/>
      <c r="B251" s="174"/>
      <c r="C251" s="172" t="s">
        <v>1140</v>
      </c>
      <c r="D251" s="174"/>
      <c r="E251" s="175" t="s">
        <v>1141</v>
      </c>
      <c r="F251" s="175"/>
      <c r="G251" s="174"/>
      <c r="H251" s="176" t="s">
        <v>1142</v>
      </c>
      <c r="I251" s="176"/>
      <c r="J251" s="174"/>
      <c r="K251" s="176" t="s">
        <v>1143</v>
      </c>
      <c r="L251" s="176"/>
      <c r="M251" s="174"/>
      <c r="N251" s="183" t="s">
        <v>1144</v>
      </c>
      <c r="O251" s="183"/>
      <c r="P251" s="174"/>
      <c r="Q251" s="173" t="s">
        <v>1145</v>
      </c>
      <c r="R251" s="174"/>
      <c r="S251" s="184" t="s">
        <v>1146</v>
      </c>
      <c r="T251" s="184"/>
      <c r="U251" s="184"/>
      <c r="V251" s="184"/>
      <c r="W251" s="174"/>
      <c r="X251" s="166"/>
      <c r="Y251" s="137" t="str">
        <f t="shared" si="16"/>
        <v>0291076</v>
      </c>
      <c r="Z251" s="137" t="str">
        <f t="shared" si="17"/>
        <v>株式会社ぱすてる
訪問看護ステーションぱれっと</v>
      </c>
      <c r="AA251" s="137" t="str">
        <f t="shared" si="18"/>
        <v>011-792-0664
(011-792-0227)</v>
      </c>
      <c r="AB251" s="137" t="str">
        <f t="shared" si="19"/>
        <v>( 訪看23 )第    752 号
( 訪看25 )第    826 号</v>
      </c>
    </row>
    <row r="252" spans="1:28" ht="57" customHeight="1" thickBot="1">
      <c r="A252" s="166"/>
      <c r="B252" s="174"/>
      <c r="C252" s="172" t="s">
        <v>1147</v>
      </c>
      <c r="D252" s="174"/>
      <c r="E252" s="175" t="s">
        <v>1148</v>
      </c>
      <c r="F252" s="175"/>
      <c r="G252" s="174"/>
      <c r="H252" s="176" t="s">
        <v>1149</v>
      </c>
      <c r="I252" s="176"/>
      <c r="J252" s="174"/>
      <c r="K252" s="176" t="s">
        <v>1150</v>
      </c>
      <c r="L252" s="176"/>
      <c r="M252" s="174"/>
      <c r="N252" s="183" t="s">
        <v>1151</v>
      </c>
      <c r="O252" s="183"/>
      <c r="P252" s="174"/>
      <c r="Q252" s="173" t="s">
        <v>1152</v>
      </c>
      <c r="R252" s="174"/>
      <c r="S252" s="184" t="s">
        <v>1153</v>
      </c>
      <c r="T252" s="184"/>
      <c r="U252" s="184"/>
      <c r="V252" s="184"/>
      <c r="W252" s="174"/>
      <c r="X252" s="166"/>
      <c r="Y252" s="137" t="str">
        <f t="shared" si="16"/>
        <v>0291084</v>
      </c>
      <c r="Z252" s="137" t="str">
        <f t="shared" si="17"/>
        <v>合同会社プレミアムプラスアルファ
訪問看護ステーションハーモニー</v>
      </c>
      <c r="AA252" s="137" t="str">
        <f t="shared" si="18"/>
        <v>011-792-5951
(011-792-5952)</v>
      </c>
      <c r="AB252" s="137" t="str">
        <f t="shared" si="19"/>
        <v>( 訪看10 )第    490 号
( 訪看23 )第    747 号
( 訪看25 )第    821 号
( 訪看27 )第    225 号
( 訪看28 )第    139 号</v>
      </c>
    </row>
    <row r="253" spans="1:28" ht="14.25" thickBot="1">
      <c r="A253" s="166"/>
      <c r="B253" s="174"/>
      <c r="C253" s="166"/>
      <c r="D253" s="174"/>
      <c r="E253" s="166"/>
      <c r="F253" s="166"/>
      <c r="G253" s="174"/>
      <c r="H253" s="166"/>
      <c r="I253" s="166"/>
      <c r="J253" s="174"/>
      <c r="K253" s="166"/>
      <c r="L253" s="166"/>
      <c r="M253" s="174"/>
      <c r="N253" s="166"/>
      <c r="O253" s="166"/>
      <c r="P253" s="174"/>
      <c r="Q253" s="166"/>
      <c r="R253" s="174"/>
      <c r="S253" s="166"/>
      <c r="T253" s="166"/>
      <c r="U253" s="166"/>
      <c r="V253" s="166"/>
      <c r="W253" s="174"/>
      <c r="X253" s="166"/>
      <c r="Y253" s="137" t="str">
        <f t="shared" si="16"/>
        <v/>
      </c>
      <c r="Z253" s="137">
        <f t="shared" si="17"/>
        <v>0</v>
      </c>
      <c r="AA253" s="137">
        <f t="shared" si="18"/>
        <v>0</v>
      </c>
      <c r="AB253" s="137">
        <f t="shared" si="19"/>
        <v>0</v>
      </c>
    </row>
    <row r="254" spans="1:28">
      <c r="A254" s="166"/>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66"/>
      <c r="X254" s="166"/>
      <c r="Y254" s="137" t="str">
        <f t="shared" si="16"/>
        <v/>
      </c>
      <c r="Z254" s="137">
        <f t="shared" si="17"/>
        <v>0</v>
      </c>
      <c r="AA254" s="137">
        <f t="shared" si="18"/>
        <v>0</v>
      </c>
      <c r="AB254" s="137">
        <f t="shared" si="19"/>
        <v>0</v>
      </c>
    </row>
    <row r="255" spans="1:28">
      <c r="A255" s="166"/>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37" t="str">
        <f t="shared" si="16"/>
        <v/>
      </c>
      <c r="Z255" s="137">
        <f t="shared" si="17"/>
        <v>0</v>
      </c>
      <c r="AA255" s="137">
        <f t="shared" si="18"/>
        <v>0</v>
      </c>
      <c r="AB255" s="137">
        <f t="shared" si="19"/>
        <v>0</v>
      </c>
    </row>
    <row r="256" spans="1:28">
      <c r="A256" s="166"/>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37" t="str">
        <f t="shared" si="16"/>
        <v/>
      </c>
      <c r="Z256" s="137">
        <f t="shared" si="17"/>
        <v>0</v>
      </c>
      <c r="AA256" s="137">
        <f t="shared" si="18"/>
        <v>0</v>
      </c>
      <c r="AB256" s="137">
        <f t="shared" si="19"/>
        <v>0</v>
      </c>
    </row>
    <row r="257" spans="1:28" ht="13.5" customHeight="1">
      <c r="A257" s="166"/>
      <c r="B257" s="166"/>
      <c r="C257" s="166"/>
      <c r="D257" s="166"/>
      <c r="E257" s="166"/>
      <c r="F257" s="166"/>
      <c r="G257" s="166"/>
      <c r="H257" s="166"/>
      <c r="I257" s="178" t="s">
        <v>262</v>
      </c>
      <c r="J257" s="178"/>
      <c r="K257" s="178"/>
      <c r="L257" s="166"/>
      <c r="M257" s="166"/>
      <c r="N257" s="166"/>
      <c r="O257" s="166"/>
      <c r="P257" s="166"/>
      <c r="Q257" s="166"/>
      <c r="R257" s="166"/>
      <c r="S257" s="166"/>
      <c r="T257" s="166"/>
      <c r="U257" s="166"/>
      <c r="V257" s="166"/>
      <c r="W257" s="166"/>
      <c r="X257" s="166"/>
      <c r="Y257" s="137" t="str">
        <f t="shared" si="16"/>
        <v/>
      </c>
      <c r="Z257" s="137">
        <f t="shared" si="17"/>
        <v>0</v>
      </c>
      <c r="AA257" s="137">
        <f t="shared" si="18"/>
        <v>0</v>
      </c>
      <c r="AB257" s="137">
        <f t="shared" si="19"/>
        <v>0</v>
      </c>
    </row>
    <row r="258" spans="1:28" ht="13.5" customHeight="1">
      <c r="A258" s="166"/>
      <c r="B258" s="179"/>
      <c r="C258" s="179"/>
      <c r="D258" s="179"/>
      <c r="E258" s="179"/>
      <c r="F258" s="166"/>
      <c r="G258" s="166"/>
      <c r="H258" s="166"/>
      <c r="I258" s="178"/>
      <c r="J258" s="178"/>
      <c r="K258" s="178"/>
      <c r="L258" s="166"/>
      <c r="M258" s="166"/>
      <c r="N258" s="166"/>
      <c r="O258" s="166"/>
      <c r="P258" s="166"/>
      <c r="Q258" s="166"/>
      <c r="R258" s="166"/>
      <c r="S258" s="166"/>
      <c r="T258" s="166"/>
      <c r="U258" s="166"/>
      <c r="V258" s="166"/>
      <c r="W258" s="166"/>
      <c r="X258" s="166"/>
      <c r="Y258" s="137" t="str">
        <f t="shared" si="16"/>
        <v/>
      </c>
      <c r="Z258" s="137">
        <f t="shared" si="17"/>
        <v>0</v>
      </c>
      <c r="AA258" s="137">
        <f t="shared" si="18"/>
        <v>0</v>
      </c>
      <c r="AB258" s="137">
        <f t="shared" si="19"/>
        <v>0</v>
      </c>
    </row>
    <row r="259" spans="1:28" ht="13.5" customHeight="1">
      <c r="A259" s="166"/>
      <c r="B259" s="166"/>
      <c r="C259" s="180" t="s">
        <v>4695</v>
      </c>
      <c r="D259" s="180"/>
      <c r="E259" s="180"/>
      <c r="F259" s="180"/>
      <c r="G259" s="180"/>
      <c r="H259" s="180"/>
      <c r="I259" s="180"/>
      <c r="J259" s="180"/>
      <c r="K259" s="180"/>
      <c r="L259" s="166"/>
      <c r="M259" s="166"/>
      <c r="N259" s="166"/>
      <c r="O259" s="181" t="s">
        <v>4696</v>
      </c>
      <c r="P259" s="181"/>
      <c r="Q259" s="181"/>
      <c r="R259" s="181"/>
      <c r="S259" s="181"/>
      <c r="T259" s="168" t="s">
        <v>361</v>
      </c>
      <c r="U259" s="167" t="s">
        <v>264</v>
      </c>
      <c r="V259" s="166"/>
      <c r="W259" s="166"/>
      <c r="X259" s="166"/>
      <c r="Y259" s="137" t="str">
        <f t="shared" si="16"/>
        <v/>
      </c>
      <c r="Z259" s="137">
        <f t="shared" si="17"/>
        <v>0</v>
      </c>
      <c r="AA259" s="137">
        <f t="shared" si="18"/>
        <v>0</v>
      </c>
      <c r="AB259" s="137">
        <f t="shared" si="19"/>
        <v>0</v>
      </c>
    </row>
    <row r="260" spans="1:28" ht="14.25" thickBot="1">
      <c r="A260" s="166"/>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37" t="str">
        <f t="shared" si="16"/>
        <v/>
      </c>
      <c r="Z260" s="137">
        <f t="shared" si="17"/>
        <v>0</v>
      </c>
      <c r="AA260" s="137">
        <f t="shared" si="18"/>
        <v>0</v>
      </c>
      <c r="AB260" s="137">
        <f t="shared" si="19"/>
        <v>0</v>
      </c>
    </row>
    <row r="261" spans="1:28">
      <c r="A261" s="166"/>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66"/>
      <c r="Y261" s="137" t="str">
        <f t="shared" si="16"/>
        <v/>
      </c>
      <c r="Z261" s="137">
        <f t="shared" si="17"/>
        <v>0</v>
      </c>
      <c r="AA261" s="137">
        <f t="shared" si="18"/>
        <v>0</v>
      </c>
      <c r="AB261" s="137">
        <f t="shared" si="19"/>
        <v>0</v>
      </c>
    </row>
    <row r="262" spans="1:28" ht="14.25" customHeight="1" thickBot="1">
      <c r="A262" s="166"/>
      <c r="B262" s="169"/>
      <c r="C262" s="170" t="s">
        <v>265</v>
      </c>
      <c r="D262" s="169"/>
      <c r="E262" s="177" t="s">
        <v>266</v>
      </c>
      <c r="F262" s="177"/>
      <c r="G262" s="169"/>
      <c r="H262" s="177" t="s">
        <v>267</v>
      </c>
      <c r="I262" s="177"/>
      <c r="J262" s="169"/>
      <c r="K262" s="177" t="s">
        <v>268</v>
      </c>
      <c r="L262" s="177"/>
      <c r="M262" s="169"/>
      <c r="N262" s="177" t="s">
        <v>269</v>
      </c>
      <c r="O262" s="177"/>
      <c r="P262" s="169"/>
      <c r="Q262" s="171" t="s">
        <v>270</v>
      </c>
      <c r="R262" s="169"/>
      <c r="S262" s="177" t="s">
        <v>271</v>
      </c>
      <c r="T262" s="177"/>
      <c r="U262" s="177"/>
      <c r="V262" s="177"/>
      <c r="W262" s="169"/>
      <c r="X262" s="166"/>
      <c r="Y262" s="137" t="str">
        <f t="shared" si="16"/>
        <v>ｽﾃｼｮﾝｺﾄ</v>
      </c>
      <c r="Z262" s="137" t="str">
        <f t="shared" si="17"/>
        <v>事業者名/事業所名</v>
      </c>
      <c r="AA262" s="137" t="str">
        <f t="shared" si="18"/>
        <v>電話(FAX)番号</v>
      </c>
      <c r="AB262" s="137" t="str">
        <f t="shared" si="19"/>
        <v>受理番号</v>
      </c>
    </row>
    <row r="263" spans="1:28" ht="23.25" customHeight="1" thickBot="1">
      <c r="A263" s="166"/>
      <c r="B263" s="174"/>
      <c r="C263" s="172" t="s">
        <v>1154</v>
      </c>
      <c r="D263" s="174"/>
      <c r="E263" s="175" t="s">
        <v>1155</v>
      </c>
      <c r="F263" s="175"/>
      <c r="G263" s="174"/>
      <c r="H263" s="176" t="s">
        <v>1156</v>
      </c>
      <c r="I263" s="176"/>
      <c r="J263" s="174"/>
      <c r="K263" s="176" t="s">
        <v>1157</v>
      </c>
      <c r="L263" s="176"/>
      <c r="M263" s="174"/>
      <c r="N263" s="183" t="s">
        <v>1158</v>
      </c>
      <c r="O263" s="183"/>
      <c r="P263" s="174"/>
      <c r="Q263" s="173" t="s">
        <v>1159</v>
      </c>
      <c r="R263" s="174"/>
      <c r="S263" s="184" t="s">
        <v>1160</v>
      </c>
      <c r="T263" s="184"/>
      <c r="U263" s="184"/>
      <c r="V263" s="184"/>
      <c r="W263" s="174"/>
      <c r="X263" s="166"/>
      <c r="Y263" s="137" t="str">
        <f t="shared" si="16"/>
        <v>0291092</v>
      </c>
      <c r="Z263" s="137" t="str">
        <f t="shared" si="17"/>
        <v>株式会社あいライフ
あいナース２４</v>
      </c>
      <c r="AA263" s="137" t="str">
        <f t="shared" si="18"/>
        <v>011-733-2100
(011-733-2110)</v>
      </c>
      <c r="AB263" s="137" t="str">
        <f t="shared" si="19"/>
        <v>( 訪看23 )第    773 号
( 訪看25 )第    847 号</v>
      </c>
    </row>
    <row r="264" spans="1:28" ht="34.5" customHeight="1" thickBot="1">
      <c r="A264" s="166"/>
      <c r="B264" s="174"/>
      <c r="C264" s="172" t="s">
        <v>1161</v>
      </c>
      <c r="D264" s="174"/>
      <c r="E264" s="175" t="s">
        <v>1162</v>
      </c>
      <c r="F264" s="175"/>
      <c r="G264" s="174"/>
      <c r="H264" s="176" t="s">
        <v>1163</v>
      </c>
      <c r="I264" s="176"/>
      <c r="J264" s="174"/>
      <c r="K264" s="176" t="s">
        <v>1164</v>
      </c>
      <c r="L264" s="176"/>
      <c r="M264" s="174"/>
      <c r="N264" s="183" t="s">
        <v>1165</v>
      </c>
      <c r="O264" s="183"/>
      <c r="P264" s="174"/>
      <c r="Q264" s="173" t="s">
        <v>1166</v>
      </c>
      <c r="R264" s="174"/>
      <c r="S264" s="184" t="s">
        <v>1167</v>
      </c>
      <c r="T264" s="184"/>
      <c r="U264" s="184"/>
      <c r="V264" s="184"/>
      <c r="W264" s="174"/>
      <c r="X264" s="166"/>
      <c r="Y264" s="137" t="str">
        <f t="shared" si="16"/>
        <v>0291100</v>
      </c>
      <c r="Z264" s="137" t="str">
        <f t="shared" si="17"/>
        <v>株式会社ヒューマンフォース
訪問看護ステーションレアマーレ</v>
      </c>
      <c r="AA264" s="137" t="str">
        <f t="shared" si="18"/>
        <v>011-299-9945
(011-299-9946)</v>
      </c>
      <c r="AB264" s="137" t="str">
        <f t="shared" si="19"/>
        <v>( 訪看10 )第    508 号
( 訪看23 )第    774 号
( 訪看25 )第    848 号</v>
      </c>
    </row>
    <row r="265" spans="1:28" ht="57" customHeight="1" thickBot="1">
      <c r="A265" s="166"/>
      <c r="B265" s="174"/>
      <c r="C265" s="172" t="s">
        <v>1168</v>
      </c>
      <c r="D265" s="174"/>
      <c r="E265" s="175" t="s">
        <v>1169</v>
      </c>
      <c r="F265" s="175"/>
      <c r="G265" s="174"/>
      <c r="H265" s="176" t="s">
        <v>1170</v>
      </c>
      <c r="I265" s="176"/>
      <c r="J265" s="174"/>
      <c r="K265" s="176" t="s">
        <v>1171</v>
      </c>
      <c r="L265" s="176"/>
      <c r="M265" s="174"/>
      <c r="N265" s="183" t="s">
        <v>1172</v>
      </c>
      <c r="O265" s="183"/>
      <c r="P265" s="174"/>
      <c r="Q265" s="173" t="s">
        <v>1173</v>
      </c>
      <c r="R265" s="174"/>
      <c r="S265" s="184" t="s">
        <v>1174</v>
      </c>
      <c r="T265" s="184"/>
      <c r="U265" s="184"/>
      <c r="V265" s="184"/>
      <c r="W265" s="174"/>
      <c r="X265" s="166"/>
      <c r="Y265" s="137" t="str">
        <f t="shared" si="16"/>
        <v>0291118</v>
      </c>
      <c r="Z265" s="137" t="str">
        <f t="shared" si="17"/>
        <v>合同会社ＴＯＵＲＩ
在宅療養支援ステーション桃李　札幌東</v>
      </c>
      <c r="AA265" s="137" t="str">
        <f t="shared" si="18"/>
        <v>011-733-5555
(011-733-6666)</v>
      </c>
      <c r="AB265" s="137" t="str">
        <f t="shared" si="19"/>
        <v>( 訪看10 )第    561 号
( 訪看23 )第    792 号
( 訪看25 )第    866 号
( 訪看27 )第    270 号
( 訪看28 )第    173 号</v>
      </c>
    </row>
    <row r="266" spans="1:28" ht="23.25" customHeight="1" thickBot="1">
      <c r="A266" s="166"/>
      <c r="B266" s="174"/>
      <c r="C266" s="172" t="s">
        <v>1175</v>
      </c>
      <c r="D266" s="174"/>
      <c r="E266" s="175" t="s">
        <v>1176</v>
      </c>
      <c r="F266" s="175"/>
      <c r="G266" s="174"/>
      <c r="H266" s="176" t="s">
        <v>1177</v>
      </c>
      <c r="I266" s="176"/>
      <c r="J266" s="174"/>
      <c r="K266" s="176" t="s">
        <v>1178</v>
      </c>
      <c r="L266" s="176"/>
      <c r="M266" s="174"/>
      <c r="N266" s="183" t="s">
        <v>1179</v>
      </c>
      <c r="O266" s="183"/>
      <c r="P266" s="174"/>
      <c r="Q266" s="173" t="s">
        <v>1180</v>
      </c>
      <c r="R266" s="174"/>
      <c r="S266" s="184" t="s">
        <v>1181</v>
      </c>
      <c r="T266" s="184"/>
      <c r="U266" s="184"/>
      <c r="V266" s="184"/>
      <c r="W266" s="174"/>
      <c r="X266" s="166"/>
      <c r="Y266" s="137" t="str">
        <f t="shared" si="16"/>
        <v>0291126</v>
      </c>
      <c r="Z266" s="137" t="str">
        <f t="shared" si="17"/>
        <v>医療法人新産健会
訪問看護ふれあい北ステーション</v>
      </c>
      <c r="AA266" s="137" t="str">
        <f t="shared" si="18"/>
        <v>011-802-7475
(011-763-1113)</v>
      </c>
      <c r="AB266" s="137" t="str">
        <f t="shared" si="19"/>
        <v>( 訪看23 )第    811 号
( 訪看25 )第    885 号</v>
      </c>
    </row>
    <row r="267" spans="1:28" ht="57" customHeight="1" thickBot="1">
      <c r="A267" s="166"/>
      <c r="B267" s="174"/>
      <c r="C267" s="172" t="s">
        <v>1182</v>
      </c>
      <c r="D267" s="174"/>
      <c r="E267" s="175" t="s">
        <v>1183</v>
      </c>
      <c r="F267" s="175"/>
      <c r="G267" s="174"/>
      <c r="H267" s="176" t="s">
        <v>1184</v>
      </c>
      <c r="I267" s="176"/>
      <c r="J267" s="174"/>
      <c r="K267" s="176" t="s">
        <v>1185</v>
      </c>
      <c r="L267" s="176"/>
      <c r="M267" s="174"/>
      <c r="N267" s="183" t="s">
        <v>1186</v>
      </c>
      <c r="O267" s="183"/>
      <c r="P267" s="174"/>
      <c r="Q267" s="173" t="s">
        <v>1187</v>
      </c>
      <c r="R267" s="174"/>
      <c r="S267" s="184" t="s">
        <v>1188</v>
      </c>
      <c r="T267" s="184"/>
      <c r="U267" s="184"/>
      <c r="V267" s="184"/>
      <c r="W267" s="174"/>
      <c r="X267" s="166"/>
      <c r="Y267" s="137" t="str">
        <f t="shared" si="16"/>
        <v>0291142</v>
      </c>
      <c r="Z267" s="137" t="str">
        <f t="shared" si="17"/>
        <v>合同会社ＳＴＡＲＳ
札幌シーズクルー訪問看護ステーション</v>
      </c>
      <c r="AA267" s="137" t="str">
        <f t="shared" si="18"/>
        <v>011-768-7212
(011-768-7213)</v>
      </c>
      <c r="AB267" s="137" t="str">
        <f t="shared" si="19"/>
        <v>( 訪看10 )第    570 号
( 訪看23 )第    846 号
( 訪看25 )第    918 号
( 訪看27 )第    277 号
( 訪看28 )第    179 号</v>
      </c>
    </row>
    <row r="268" spans="1:28" ht="14.25" customHeight="1" thickBot="1">
      <c r="A268" s="166"/>
      <c r="B268" s="174"/>
      <c r="C268" s="172" t="s">
        <v>1189</v>
      </c>
      <c r="D268" s="174"/>
      <c r="E268" s="175" t="s">
        <v>1190</v>
      </c>
      <c r="F268" s="175"/>
      <c r="G268" s="174"/>
      <c r="H268" s="176" t="s">
        <v>1191</v>
      </c>
      <c r="I268" s="176"/>
      <c r="J268" s="174"/>
      <c r="K268" s="176" t="s">
        <v>1192</v>
      </c>
      <c r="L268" s="176"/>
      <c r="M268" s="174"/>
      <c r="N268" s="183" t="s">
        <v>1193</v>
      </c>
      <c r="O268" s="183"/>
      <c r="P268" s="174"/>
      <c r="Q268" s="173" t="s">
        <v>1194</v>
      </c>
      <c r="R268" s="174"/>
      <c r="S268" s="184" t="s">
        <v>752</v>
      </c>
      <c r="T268" s="184"/>
      <c r="U268" s="184"/>
      <c r="V268" s="184"/>
      <c r="W268" s="174"/>
      <c r="X268" s="166"/>
      <c r="Y268" s="137" t="str">
        <f t="shared" si="16"/>
        <v>0291159</v>
      </c>
      <c r="Z268" s="137" t="str">
        <f t="shared" si="17"/>
        <v>合同会社ＹＡ
訪問看護ステーション　かな</v>
      </c>
      <c r="AA268" s="137" t="str">
        <f t="shared" si="18"/>
        <v>011-214-1401
(011-214-1406)</v>
      </c>
      <c r="AB268" s="137" t="str">
        <f t="shared" si="19"/>
        <v>( 訪看10 )第    571 号</v>
      </c>
    </row>
    <row r="269" spans="1:28" ht="23.25" customHeight="1" thickBot="1">
      <c r="A269" s="166"/>
      <c r="B269" s="174"/>
      <c r="C269" s="172" t="s">
        <v>1195</v>
      </c>
      <c r="D269" s="174"/>
      <c r="E269" s="175" t="s">
        <v>1196</v>
      </c>
      <c r="F269" s="175"/>
      <c r="G269" s="174"/>
      <c r="H269" s="176" t="s">
        <v>1197</v>
      </c>
      <c r="I269" s="176"/>
      <c r="J269" s="174"/>
      <c r="K269" s="176" t="s">
        <v>1198</v>
      </c>
      <c r="L269" s="176"/>
      <c r="M269" s="174"/>
      <c r="N269" s="183" t="s">
        <v>1199</v>
      </c>
      <c r="O269" s="183"/>
      <c r="P269" s="174"/>
      <c r="Q269" s="173" t="s">
        <v>1200</v>
      </c>
      <c r="R269" s="174"/>
      <c r="S269" s="184" t="s">
        <v>1201</v>
      </c>
      <c r="T269" s="184"/>
      <c r="U269" s="184"/>
      <c r="V269" s="184"/>
      <c r="W269" s="174"/>
      <c r="X269" s="166"/>
      <c r="Y269" s="137" t="str">
        <f t="shared" si="16"/>
        <v>0291167</v>
      </c>
      <c r="Z269" s="137" t="str">
        <f t="shared" si="17"/>
        <v>株式会社東輝
アシリ</v>
      </c>
      <c r="AA269" s="137" t="str">
        <f t="shared" si="18"/>
        <v>011-768-8400
(011-731-1199)</v>
      </c>
      <c r="AB269" s="137" t="str">
        <f t="shared" si="19"/>
        <v>( 訪看10 )第    564 号
( 訪看23 )第    845 号</v>
      </c>
    </row>
    <row r="270" spans="1:28" ht="23.25" customHeight="1" thickBot="1">
      <c r="A270" s="166"/>
      <c r="B270" s="174"/>
      <c r="C270" s="172" t="s">
        <v>1202</v>
      </c>
      <c r="D270" s="174"/>
      <c r="E270" s="175" t="s">
        <v>1203</v>
      </c>
      <c r="F270" s="175"/>
      <c r="G270" s="174"/>
      <c r="H270" s="176" t="s">
        <v>1204</v>
      </c>
      <c r="I270" s="176"/>
      <c r="J270" s="174"/>
      <c r="K270" s="176" t="s">
        <v>1205</v>
      </c>
      <c r="L270" s="176"/>
      <c r="M270" s="174"/>
      <c r="N270" s="183" t="s">
        <v>1206</v>
      </c>
      <c r="O270" s="183"/>
      <c r="P270" s="174"/>
      <c r="Q270" s="173" t="s">
        <v>1207</v>
      </c>
      <c r="R270" s="174"/>
      <c r="S270" s="184" t="s">
        <v>1208</v>
      </c>
      <c r="T270" s="184"/>
      <c r="U270" s="184"/>
      <c r="V270" s="184"/>
      <c r="W270" s="174"/>
      <c r="X270" s="166"/>
      <c r="Y270" s="137" t="str">
        <f t="shared" si="16"/>
        <v>0294005</v>
      </c>
      <c r="Z270" s="137" t="str">
        <f t="shared" si="17"/>
        <v>株式会社ネクサスケア
ネクサスコート北大前　訪問看護ステーション</v>
      </c>
      <c r="AA270" s="137" t="str">
        <f t="shared" si="18"/>
        <v>011-768-7383
(011-768-7383)</v>
      </c>
      <c r="AB270" s="137" t="str">
        <f t="shared" si="19"/>
        <v>( 訪看23 )第    513 号
( 訪看25 )第    366 号</v>
      </c>
    </row>
    <row r="271" spans="1:28" ht="23.25" customHeight="1" thickBot="1">
      <c r="A271" s="166"/>
      <c r="B271" s="174"/>
      <c r="C271" s="172" t="s">
        <v>1209</v>
      </c>
      <c r="D271" s="174"/>
      <c r="E271" s="175" t="s">
        <v>1210</v>
      </c>
      <c r="F271" s="175"/>
      <c r="G271" s="174"/>
      <c r="H271" s="176" t="s">
        <v>1211</v>
      </c>
      <c r="I271" s="176"/>
      <c r="J271" s="174"/>
      <c r="K271" s="176" t="s">
        <v>1212</v>
      </c>
      <c r="L271" s="176"/>
      <c r="M271" s="174"/>
      <c r="N271" s="183" t="s">
        <v>1213</v>
      </c>
      <c r="O271" s="183"/>
      <c r="P271" s="174"/>
      <c r="Q271" s="173" t="s">
        <v>1214</v>
      </c>
      <c r="R271" s="174"/>
      <c r="S271" s="184" t="s">
        <v>876</v>
      </c>
      <c r="T271" s="184"/>
      <c r="U271" s="184"/>
      <c r="V271" s="184"/>
      <c r="W271" s="174"/>
      <c r="X271" s="166"/>
      <c r="Y271" s="137" t="str">
        <f t="shared" ref="Y271:Y334" si="20">IF(E271="","",MID(E271,1,2)&amp;MID(E271,4,4)&amp;MID(E271,9,1))</f>
        <v>0294013</v>
      </c>
      <c r="Z271" s="137" t="str">
        <f t="shared" ref="Z271:Z334" si="21">H271</f>
        <v>医療法人社団　豊生会
複合型サービス事業所　なごみ</v>
      </c>
      <c r="AA271" s="137" t="str">
        <f t="shared" ref="AA271:AA334" si="22">N271</f>
        <v>011-787-1331
(011-787-1331)</v>
      </c>
      <c r="AB271" s="137" t="str">
        <f t="shared" ref="AB271:AB334" si="23">Q271</f>
        <v>( 訪看23 )第    288 号
( 訪看25 )第    387 号</v>
      </c>
    </row>
    <row r="272" spans="1:28" ht="45.75" customHeight="1" thickBot="1">
      <c r="A272" s="166"/>
      <c r="B272" s="174"/>
      <c r="C272" s="172" t="s">
        <v>1215</v>
      </c>
      <c r="D272" s="174"/>
      <c r="E272" s="175" t="s">
        <v>1216</v>
      </c>
      <c r="F272" s="175"/>
      <c r="G272" s="174"/>
      <c r="H272" s="176" t="s">
        <v>1217</v>
      </c>
      <c r="I272" s="176"/>
      <c r="J272" s="174"/>
      <c r="K272" s="176" t="s">
        <v>1218</v>
      </c>
      <c r="L272" s="176"/>
      <c r="M272" s="174"/>
      <c r="N272" s="183" t="s">
        <v>1219</v>
      </c>
      <c r="O272" s="183"/>
      <c r="P272" s="174"/>
      <c r="Q272" s="173" t="s">
        <v>1220</v>
      </c>
      <c r="R272" s="174"/>
      <c r="S272" s="184" t="s">
        <v>1221</v>
      </c>
      <c r="T272" s="184"/>
      <c r="U272" s="184"/>
      <c r="V272" s="184"/>
      <c r="W272" s="174"/>
      <c r="X272" s="166"/>
      <c r="Y272" s="137" t="str">
        <f t="shared" si="20"/>
        <v>0294039</v>
      </c>
      <c r="Z272" s="137" t="str">
        <f t="shared" si="21"/>
        <v>有限会社　おいらーく
看護小規模多機能居宅介護事業所　えくぼ元町</v>
      </c>
      <c r="AA272" s="137" t="str">
        <f t="shared" si="22"/>
        <v>011-780-3200
(011-789-7501)</v>
      </c>
      <c r="AB272" s="137" t="str">
        <f t="shared" si="23"/>
        <v>( 訪看10 )第    522 号
( 訪看23 )第    493 号
( 訪看25 )第    593 号
( 訪看27 )第    254 号</v>
      </c>
    </row>
    <row r="273" spans="1:28" ht="14.25" thickBot="1">
      <c r="A273" s="166"/>
      <c r="B273" s="174"/>
      <c r="C273" s="166"/>
      <c r="D273" s="174"/>
      <c r="E273" s="166"/>
      <c r="F273" s="166"/>
      <c r="G273" s="174"/>
      <c r="H273" s="166"/>
      <c r="I273" s="166"/>
      <c r="J273" s="174"/>
      <c r="K273" s="166"/>
      <c r="L273" s="166"/>
      <c r="M273" s="174"/>
      <c r="N273" s="166"/>
      <c r="O273" s="166"/>
      <c r="P273" s="174"/>
      <c r="Q273" s="166"/>
      <c r="R273" s="174"/>
      <c r="S273" s="166"/>
      <c r="T273" s="166"/>
      <c r="U273" s="166"/>
      <c r="V273" s="166"/>
      <c r="W273" s="174"/>
      <c r="X273" s="166"/>
      <c r="Y273" s="137" t="str">
        <f t="shared" si="20"/>
        <v/>
      </c>
      <c r="Z273" s="137">
        <f t="shared" si="21"/>
        <v>0</v>
      </c>
      <c r="AA273" s="137">
        <f t="shared" si="22"/>
        <v>0</v>
      </c>
      <c r="AB273" s="137">
        <f t="shared" si="23"/>
        <v>0</v>
      </c>
    </row>
    <row r="274" spans="1:28">
      <c r="A274" s="166"/>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66"/>
      <c r="X274" s="166"/>
      <c r="Y274" s="137" t="str">
        <f t="shared" si="20"/>
        <v/>
      </c>
      <c r="Z274" s="137">
        <f t="shared" si="21"/>
        <v>0</v>
      </c>
      <c r="AA274" s="137">
        <f t="shared" si="22"/>
        <v>0</v>
      </c>
      <c r="AB274" s="137">
        <f t="shared" si="23"/>
        <v>0</v>
      </c>
    </row>
    <row r="275" spans="1:28">
      <c r="A275" s="166"/>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37" t="str">
        <f t="shared" si="20"/>
        <v/>
      </c>
      <c r="Z275" s="137">
        <f t="shared" si="21"/>
        <v>0</v>
      </c>
      <c r="AA275" s="137">
        <f t="shared" si="22"/>
        <v>0</v>
      </c>
      <c r="AB275" s="137">
        <f t="shared" si="23"/>
        <v>0</v>
      </c>
    </row>
    <row r="276" spans="1:28">
      <c r="A276" s="166"/>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37" t="str">
        <f t="shared" si="20"/>
        <v/>
      </c>
      <c r="Z276" s="137">
        <f t="shared" si="21"/>
        <v>0</v>
      </c>
      <c r="AA276" s="137">
        <f t="shared" si="22"/>
        <v>0</v>
      </c>
      <c r="AB276" s="137">
        <f t="shared" si="23"/>
        <v>0</v>
      </c>
    </row>
    <row r="277" spans="1:28" ht="13.5" customHeight="1">
      <c r="A277" s="166"/>
      <c r="B277" s="166"/>
      <c r="C277" s="166"/>
      <c r="D277" s="166"/>
      <c r="E277" s="166"/>
      <c r="F277" s="166"/>
      <c r="G277" s="166"/>
      <c r="H277" s="166"/>
      <c r="I277" s="178" t="s">
        <v>262</v>
      </c>
      <c r="J277" s="178"/>
      <c r="K277" s="178"/>
      <c r="L277" s="166"/>
      <c r="M277" s="166"/>
      <c r="N277" s="166"/>
      <c r="O277" s="166"/>
      <c r="P277" s="166"/>
      <c r="Q277" s="166"/>
      <c r="R277" s="166"/>
      <c r="S277" s="166"/>
      <c r="T277" s="166"/>
      <c r="U277" s="166"/>
      <c r="V277" s="166"/>
      <c r="W277" s="166"/>
      <c r="X277" s="166"/>
      <c r="Y277" s="137" t="str">
        <f t="shared" si="20"/>
        <v/>
      </c>
      <c r="Z277" s="137">
        <f t="shared" si="21"/>
        <v>0</v>
      </c>
      <c r="AA277" s="137">
        <f t="shared" si="22"/>
        <v>0</v>
      </c>
      <c r="AB277" s="137">
        <f t="shared" si="23"/>
        <v>0</v>
      </c>
    </row>
    <row r="278" spans="1:28" ht="13.5" customHeight="1">
      <c r="A278" s="166"/>
      <c r="B278" s="179"/>
      <c r="C278" s="179"/>
      <c r="D278" s="179"/>
      <c r="E278" s="179"/>
      <c r="F278" s="166"/>
      <c r="G278" s="166"/>
      <c r="H278" s="166"/>
      <c r="I278" s="178"/>
      <c r="J278" s="178"/>
      <c r="K278" s="178"/>
      <c r="L278" s="166"/>
      <c r="M278" s="166"/>
      <c r="N278" s="166"/>
      <c r="O278" s="166"/>
      <c r="P278" s="166"/>
      <c r="Q278" s="166"/>
      <c r="R278" s="166"/>
      <c r="S278" s="166"/>
      <c r="T278" s="166"/>
      <c r="U278" s="166"/>
      <c r="V278" s="166"/>
      <c r="W278" s="166"/>
      <c r="X278" s="166"/>
      <c r="Y278" s="137" t="str">
        <f t="shared" si="20"/>
        <v/>
      </c>
      <c r="Z278" s="137">
        <f t="shared" si="21"/>
        <v>0</v>
      </c>
      <c r="AA278" s="137">
        <f t="shared" si="22"/>
        <v>0</v>
      </c>
      <c r="AB278" s="137">
        <f t="shared" si="23"/>
        <v>0</v>
      </c>
    </row>
    <row r="279" spans="1:28" ht="13.5" customHeight="1">
      <c r="A279" s="166"/>
      <c r="B279" s="166"/>
      <c r="C279" s="180" t="s">
        <v>4695</v>
      </c>
      <c r="D279" s="180"/>
      <c r="E279" s="180"/>
      <c r="F279" s="180"/>
      <c r="G279" s="180"/>
      <c r="H279" s="180"/>
      <c r="I279" s="180"/>
      <c r="J279" s="180"/>
      <c r="K279" s="180"/>
      <c r="L279" s="166"/>
      <c r="M279" s="166"/>
      <c r="N279" s="166"/>
      <c r="O279" s="181" t="s">
        <v>4696</v>
      </c>
      <c r="P279" s="181"/>
      <c r="Q279" s="181"/>
      <c r="R279" s="181"/>
      <c r="S279" s="181"/>
      <c r="T279" s="168" t="s">
        <v>368</v>
      </c>
      <c r="U279" s="167" t="s">
        <v>264</v>
      </c>
      <c r="V279" s="166"/>
      <c r="W279" s="166"/>
      <c r="X279" s="166"/>
      <c r="Y279" s="137" t="str">
        <f t="shared" si="20"/>
        <v/>
      </c>
      <c r="Z279" s="137">
        <f t="shared" si="21"/>
        <v>0</v>
      </c>
      <c r="AA279" s="137">
        <f t="shared" si="22"/>
        <v>0</v>
      </c>
      <c r="AB279" s="137">
        <f t="shared" si="23"/>
        <v>0</v>
      </c>
    </row>
    <row r="280" spans="1:28" ht="14.25" thickBot="1">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37" t="str">
        <f t="shared" si="20"/>
        <v/>
      </c>
      <c r="Z280" s="137">
        <f t="shared" si="21"/>
        <v>0</v>
      </c>
      <c r="AA280" s="137">
        <f t="shared" si="22"/>
        <v>0</v>
      </c>
      <c r="AB280" s="137">
        <f t="shared" si="23"/>
        <v>0</v>
      </c>
    </row>
    <row r="281" spans="1:28">
      <c r="A281" s="166"/>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66"/>
      <c r="Y281" s="137" t="str">
        <f t="shared" si="20"/>
        <v/>
      </c>
      <c r="Z281" s="137">
        <f t="shared" si="21"/>
        <v>0</v>
      </c>
      <c r="AA281" s="137">
        <f t="shared" si="22"/>
        <v>0</v>
      </c>
      <c r="AB281" s="137">
        <f t="shared" si="23"/>
        <v>0</v>
      </c>
    </row>
    <row r="282" spans="1:28" ht="14.25" customHeight="1" thickBot="1">
      <c r="A282" s="166"/>
      <c r="B282" s="169"/>
      <c r="C282" s="170" t="s">
        <v>265</v>
      </c>
      <c r="D282" s="169"/>
      <c r="E282" s="177" t="s">
        <v>266</v>
      </c>
      <c r="F282" s="177"/>
      <c r="G282" s="169"/>
      <c r="H282" s="177" t="s">
        <v>267</v>
      </c>
      <c r="I282" s="177"/>
      <c r="J282" s="169"/>
      <c r="K282" s="177" t="s">
        <v>268</v>
      </c>
      <c r="L282" s="177"/>
      <c r="M282" s="169"/>
      <c r="N282" s="177" t="s">
        <v>269</v>
      </c>
      <c r="O282" s="177"/>
      <c r="P282" s="169"/>
      <c r="Q282" s="171" t="s">
        <v>270</v>
      </c>
      <c r="R282" s="169"/>
      <c r="S282" s="177" t="s">
        <v>271</v>
      </c>
      <c r="T282" s="177"/>
      <c r="U282" s="177"/>
      <c r="V282" s="177"/>
      <c r="W282" s="169"/>
      <c r="X282" s="166"/>
      <c r="Y282" s="137" t="str">
        <f t="shared" si="20"/>
        <v>ｽﾃｼｮﾝｺﾄ</v>
      </c>
      <c r="Z282" s="137" t="str">
        <f t="shared" si="21"/>
        <v>事業者名/事業所名</v>
      </c>
      <c r="AA282" s="137" t="str">
        <f t="shared" si="22"/>
        <v>電話(FAX)番号</v>
      </c>
      <c r="AB282" s="137" t="str">
        <f t="shared" si="23"/>
        <v>受理番号</v>
      </c>
    </row>
    <row r="283" spans="1:28" ht="14.25" customHeight="1" thickBot="1">
      <c r="A283" s="166"/>
      <c r="B283" s="174"/>
      <c r="C283" s="172" t="s">
        <v>1222</v>
      </c>
      <c r="D283" s="174"/>
      <c r="E283" s="175" t="s">
        <v>1223</v>
      </c>
      <c r="F283" s="175"/>
      <c r="G283" s="174"/>
      <c r="H283" s="176" t="s">
        <v>1224</v>
      </c>
      <c r="I283" s="176"/>
      <c r="J283" s="174"/>
      <c r="K283" s="176" t="s">
        <v>1225</v>
      </c>
      <c r="L283" s="176"/>
      <c r="M283" s="174"/>
      <c r="N283" s="183" t="s">
        <v>1226</v>
      </c>
      <c r="O283" s="183"/>
      <c r="P283" s="174"/>
      <c r="Q283" s="173" t="s">
        <v>1227</v>
      </c>
      <c r="R283" s="174"/>
      <c r="S283" s="184" t="s">
        <v>1228</v>
      </c>
      <c r="T283" s="184"/>
      <c r="U283" s="184"/>
      <c r="V283" s="184"/>
      <c r="W283" s="174"/>
      <c r="X283" s="166"/>
      <c r="Y283" s="137" t="str">
        <f t="shared" si="20"/>
        <v>0294054</v>
      </c>
      <c r="Z283" s="137" t="str">
        <f t="shared" si="21"/>
        <v>株式会社アトリエサクラ
メディケア花水木</v>
      </c>
      <c r="AA283" s="137" t="str">
        <f t="shared" si="22"/>
        <v>011-790-7246
(011-792-9567)</v>
      </c>
      <c r="AB283" s="137" t="str">
        <f t="shared" si="23"/>
        <v>( 訪看10 )第    549 号</v>
      </c>
    </row>
    <row r="284" spans="1:28" ht="57" customHeight="1" thickBot="1">
      <c r="A284" s="166"/>
      <c r="B284" s="174"/>
      <c r="C284" s="172" t="s">
        <v>1229</v>
      </c>
      <c r="D284" s="174"/>
      <c r="E284" s="175" t="s">
        <v>1230</v>
      </c>
      <c r="F284" s="175"/>
      <c r="G284" s="174"/>
      <c r="H284" s="176" t="s">
        <v>1231</v>
      </c>
      <c r="I284" s="176"/>
      <c r="J284" s="174"/>
      <c r="K284" s="176" t="s">
        <v>1232</v>
      </c>
      <c r="L284" s="176"/>
      <c r="M284" s="174"/>
      <c r="N284" s="183" t="s">
        <v>1233</v>
      </c>
      <c r="O284" s="183"/>
      <c r="P284" s="174"/>
      <c r="Q284" s="173" t="s">
        <v>1234</v>
      </c>
      <c r="R284" s="174"/>
      <c r="S284" s="184" t="s">
        <v>1235</v>
      </c>
      <c r="T284" s="184"/>
      <c r="U284" s="184"/>
      <c r="V284" s="184"/>
      <c r="W284" s="174"/>
      <c r="X284" s="166"/>
      <c r="Y284" s="137" t="str">
        <f t="shared" si="20"/>
        <v>0390019</v>
      </c>
      <c r="Z284" s="137" t="str">
        <f t="shared" si="21"/>
        <v>医療法人　愛全会
訪問看護ステーションみなみ</v>
      </c>
      <c r="AA284" s="137" t="str">
        <f t="shared" si="22"/>
        <v xml:space="preserve">011-572-6770
</v>
      </c>
      <c r="AB284" s="137" t="str">
        <f t="shared" si="23"/>
        <v>( 訪看10 )第    195 号
( 訪看23 )第     19 号
( 訪看25 )第     49 号
( 訪看27 )第     72 号
( 訪看28 )第     58 号</v>
      </c>
    </row>
    <row r="285" spans="1:28" ht="34.5" customHeight="1" thickBot="1">
      <c r="A285" s="166"/>
      <c r="B285" s="174"/>
      <c r="C285" s="172" t="s">
        <v>1236</v>
      </c>
      <c r="D285" s="174"/>
      <c r="E285" s="175" t="s">
        <v>1237</v>
      </c>
      <c r="F285" s="175"/>
      <c r="G285" s="174"/>
      <c r="H285" s="176" t="s">
        <v>1238</v>
      </c>
      <c r="I285" s="176"/>
      <c r="J285" s="174"/>
      <c r="K285" s="176" t="s">
        <v>1239</v>
      </c>
      <c r="L285" s="176"/>
      <c r="M285" s="174"/>
      <c r="N285" s="183" t="s">
        <v>1240</v>
      </c>
      <c r="O285" s="183"/>
      <c r="P285" s="174"/>
      <c r="Q285" s="173" t="s">
        <v>1241</v>
      </c>
      <c r="R285" s="174"/>
      <c r="S285" s="184" t="s">
        <v>1242</v>
      </c>
      <c r="T285" s="184"/>
      <c r="U285" s="184"/>
      <c r="V285" s="184"/>
      <c r="W285" s="174"/>
      <c r="X285" s="166"/>
      <c r="Y285" s="137" t="str">
        <f t="shared" si="20"/>
        <v>0390027</v>
      </c>
      <c r="Z285" s="137" t="str">
        <f t="shared" si="21"/>
        <v>社会医療法人　恵和会
訪問看護ステーションすずらん</v>
      </c>
      <c r="AA285" s="137" t="str">
        <f t="shared" si="22"/>
        <v xml:space="preserve">011-853-5252
</v>
      </c>
      <c r="AB285" s="137" t="str">
        <f t="shared" si="23"/>
        <v>( 訪看10 )第     44 号
( 訪看23 )第    172 号
( 訪看25 )第     62 号</v>
      </c>
    </row>
    <row r="286" spans="1:28" ht="68.25" customHeight="1" thickBot="1">
      <c r="A286" s="166"/>
      <c r="B286" s="174"/>
      <c r="C286" s="172" t="s">
        <v>1243</v>
      </c>
      <c r="D286" s="174"/>
      <c r="E286" s="175" t="s">
        <v>1244</v>
      </c>
      <c r="F286" s="175"/>
      <c r="G286" s="174"/>
      <c r="H286" s="176" t="s">
        <v>1245</v>
      </c>
      <c r="I286" s="176"/>
      <c r="J286" s="174"/>
      <c r="K286" s="176" t="s">
        <v>1246</v>
      </c>
      <c r="L286" s="176"/>
      <c r="M286" s="174"/>
      <c r="N286" s="183" t="s">
        <v>1247</v>
      </c>
      <c r="O286" s="183"/>
      <c r="P286" s="174"/>
      <c r="Q286" s="173" t="s">
        <v>1248</v>
      </c>
      <c r="R286" s="174"/>
      <c r="S286" s="184" t="s">
        <v>1249</v>
      </c>
      <c r="T286" s="184"/>
      <c r="U286" s="184"/>
      <c r="V286" s="184"/>
      <c r="W286" s="174"/>
      <c r="X286" s="166"/>
      <c r="Y286" s="137" t="str">
        <f t="shared" si="20"/>
        <v>0390043</v>
      </c>
      <c r="Z286" s="137" t="str">
        <f t="shared" si="21"/>
        <v>一般社団法人　北海道総合在宅ケア事業団
一般社団法人北海道総合在宅ケア事業団札幌白石訪問看護ステーション</v>
      </c>
      <c r="AA286" s="137" t="str">
        <f t="shared" si="22"/>
        <v>011-879-3334
(011-879-3335)</v>
      </c>
      <c r="AB286" s="137" t="str">
        <f t="shared" si="23"/>
        <v>( 訪看10 )第     45 号
( 訪看23 )第    118 号
( 訪看25 )第     98 号
( 訪看26 )第      2 号
( 訪看27 )第    107 号
( 訪看32 )第      3 号</v>
      </c>
    </row>
    <row r="287" spans="1:28" ht="23.25" customHeight="1" thickBot="1">
      <c r="A287" s="166"/>
      <c r="B287" s="174"/>
      <c r="C287" s="172" t="s">
        <v>1250</v>
      </c>
      <c r="D287" s="174"/>
      <c r="E287" s="175" t="s">
        <v>1251</v>
      </c>
      <c r="F287" s="175"/>
      <c r="G287" s="174"/>
      <c r="H287" s="176" t="s">
        <v>1252</v>
      </c>
      <c r="I287" s="176"/>
      <c r="J287" s="174"/>
      <c r="K287" s="176" t="s">
        <v>1253</v>
      </c>
      <c r="L287" s="176"/>
      <c r="M287" s="174"/>
      <c r="N287" s="183" t="s">
        <v>1254</v>
      </c>
      <c r="O287" s="183"/>
      <c r="P287" s="174"/>
      <c r="Q287" s="173" t="s">
        <v>1255</v>
      </c>
      <c r="R287" s="174"/>
      <c r="S287" s="184" t="s">
        <v>1256</v>
      </c>
      <c r="T287" s="184"/>
      <c r="U287" s="184"/>
      <c r="V287" s="184"/>
      <c r="W287" s="174"/>
      <c r="X287" s="166"/>
      <c r="Y287" s="137" t="str">
        <f t="shared" si="20"/>
        <v>0390050</v>
      </c>
      <c r="Z287" s="137" t="str">
        <f t="shared" si="21"/>
        <v>医療法人　東札幌病院
訪問看護ステーションみずほ</v>
      </c>
      <c r="AA287" s="137" t="str">
        <f t="shared" si="22"/>
        <v>011-807-5855
(011-807-5157)</v>
      </c>
      <c r="AB287" s="137" t="str">
        <f t="shared" si="23"/>
        <v>( 訪看23 )第     20 号
( 訪看25 )第      8 号</v>
      </c>
    </row>
    <row r="288" spans="1:28" ht="34.5" customHeight="1" thickBot="1">
      <c r="A288" s="166"/>
      <c r="B288" s="174"/>
      <c r="C288" s="172" t="s">
        <v>1257</v>
      </c>
      <c r="D288" s="174"/>
      <c r="E288" s="175" t="s">
        <v>1258</v>
      </c>
      <c r="F288" s="175"/>
      <c r="G288" s="174"/>
      <c r="H288" s="176" t="s">
        <v>1259</v>
      </c>
      <c r="I288" s="176"/>
      <c r="J288" s="174"/>
      <c r="K288" s="176" t="s">
        <v>1260</v>
      </c>
      <c r="L288" s="176"/>
      <c r="M288" s="174"/>
      <c r="N288" s="183" t="s">
        <v>1261</v>
      </c>
      <c r="O288" s="183"/>
      <c r="P288" s="174"/>
      <c r="Q288" s="173" t="s">
        <v>1262</v>
      </c>
      <c r="R288" s="174"/>
      <c r="S288" s="184" t="s">
        <v>1263</v>
      </c>
      <c r="T288" s="184"/>
      <c r="U288" s="184"/>
      <c r="V288" s="184"/>
      <c r="W288" s="174"/>
      <c r="X288" s="166"/>
      <c r="Y288" s="137" t="str">
        <f t="shared" si="20"/>
        <v>0390076</v>
      </c>
      <c r="Z288" s="137" t="str">
        <f t="shared" si="21"/>
        <v>医療法人社団　北樹会病院
つきさっぷ訪問看護</v>
      </c>
      <c r="AA288" s="137" t="str">
        <f t="shared" si="22"/>
        <v xml:space="preserve">011-858-6016
</v>
      </c>
      <c r="AB288" s="137" t="str">
        <f t="shared" si="23"/>
        <v>( 訪看23 )第    625 号
( 訪看25 )第    699 号
( 訪看26 )第      4 号</v>
      </c>
    </row>
    <row r="289" spans="1:28" ht="45.75" customHeight="1" thickBot="1">
      <c r="A289" s="166"/>
      <c r="B289" s="174"/>
      <c r="C289" s="172" t="s">
        <v>1264</v>
      </c>
      <c r="D289" s="174"/>
      <c r="E289" s="175" t="s">
        <v>1265</v>
      </c>
      <c r="F289" s="175"/>
      <c r="G289" s="174"/>
      <c r="H289" s="176" t="s">
        <v>1266</v>
      </c>
      <c r="I289" s="176"/>
      <c r="J289" s="174"/>
      <c r="K289" s="176" t="s">
        <v>1267</v>
      </c>
      <c r="L289" s="176"/>
      <c r="M289" s="174"/>
      <c r="N289" s="183" t="s">
        <v>1268</v>
      </c>
      <c r="O289" s="183"/>
      <c r="P289" s="174"/>
      <c r="Q289" s="173" t="s">
        <v>1269</v>
      </c>
      <c r="R289" s="174"/>
      <c r="S289" s="184" t="s">
        <v>1270</v>
      </c>
      <c r="T289" s="184"/>
      <c r="U289" s="184"/>
      <c r="V289" s="184"/>
      <c r="W289" s="174"/>
      <c r="X289" s="166"/>
      <c r="Y289" s="137" t="str">
        <f t="shared" si="20"/>
        <v>0390084</v>
      </c>
      <c r="Z289" s="137" t="str">
        <f t="shared" si="21"/>
        <v>一般社団法人　北海道総合在宅ケア事業団
一般社団法人北海道総合在宅ケア事業団札幌豊平訪問看護ステーション</v>
      </c>
      <c r="AA289" s="137" t="str">
        <f t="shared" si="22"/>
        <v xml:space="preserve">011-855-2466
</v>
      </c>
      <c r="AB289" s="137" t="str">
        <f t="shared" si="23"/>
        <v>( 訪看10 )第     47 号
( 訪看23 )第    128 号
( 訪看25 )第     40 号
( 訪看27 )第    108 号</v>
      </c>
    </row>
    <row r="290" spans="1:28" ht="57" customHeight="1" thickBot="1">
      <c r="A290" s="166"/>
      <c r="B290" s="174"/>
      <c r="C290" s="172" t="s">
        <v>1271</v>
      </c>
      <c r="D290" s="174"/>
      <c r="E290" s="175" t="s">
        <v>1272</v>
      </c>
      <c r="F290" s="175"/>
      <c r="G290" s="174"/>
      <c r="H290" s="176" t="s">
        <v>1273</v>
      </c>
      <c r="I290" s="176"/>
      <c r="J290" s="174"/>
      <c r="K290" s="176" t="s">
        <v>1274</v>
      </c>
      <c r="L290" s="176"/>
      <c r="M290" s="174"/>
      <c r="N290" s="183" t="s">
        <v>1275</v>
      </c>
      <c r="O290" s="183"/>
      <c r="P290" s="174"/>
      <c r="Q290" s="173" t="s">
        <v>1276</v>
      </c>
      <c r="R290" s="174"/>
      <c r="S290" s="184" t="s">
        <v>1277</v>
      </c>
      <c r="T290" s="184"/>
      <c r="U290" s="184"/>
      <c r="V290" s="184"/>
      <c r="W290" s="174"/>
      <c r="X290" s="166"/>
      <c r="Y290" s="137" t="str">
        <f t="shared" si="20"/>
        <v>0390092</v>
      </c>
      <c r="Z290" s="137" t="str">
        <f t="shared" si="21"/>
        <v>社会福祉法人　協立いつくしみの会
訪問看護ステーションかりぷ</v>
      </c>
      <c r="AA290" s="137" t="str">
        <f t="shared" si="22"/>
        <v xml:space="preserve">011-896-8480
</v>
      </c>
      <c r="AB290" s="137" t="str">
        <f t="shared" si="23"/>
        <v>( 訪看10 )第     48 号
( 訪看23 )第     22 号
( 訪看25 )第    185 号
( 訪看27 )第      1 号
( 訪看28 )第      1 号</v>
      </c>
    </row>
    <row r="291" spans="1:28" ht="57" customHeight="1" thickBot="1">
      <c r="A291" s="166"/>
      <c r="B291" s="174"/>
      <c r="C291" s="172" t="s">
        <v>1278</v>
      </c>
      <c r="D291" s="174"/>
      <c r="E291" s="175" t="s">
        <v>1279</v>
      </c>
      <c r="F291" s="175"/>
      <c r="G291" s="174"/>
      <c r="H291" s="176" t="s">
        <v>1280</v>
      </c>
      <c r="I291" s="176"/>
      <c r="J291" s="174"/>
      <c r="K291" s="176" t="s">
        <v>1281</v>
      </c>
      <c r="L291" s="176"/>
      <c r="M291" s="174"/>
      <c r="N291" s="183" t="s">
        <v>1282</v>
      </c>
      <c r="O291" s="183"/>
      <c r="P291" s="174"/>
      <c r="Q291" s="173" t="s">
        <v>1283</v>
      </c>
      <c r="R291" s="174"/>
      <c r="S291" s="184" t="s">
        <v>1284</v>
      </c>
      <c r="T291" s="184"/>
      <c r="U291" s="184"/>
      <c r="V291" s="184"/>
      <c r="W291" s="174"/>
      <c r="X291" s="166"/>
      <c r="Y291" s="137" t="str">
        <f t="shared" si="20"/>
        <v>0390118</v>
      </c>
      <c r="Z291" s="137" t="str">
        <f t="shared" si="21"/>
        <v>医療法人　愛全会
訪問看護ステーションまこまない</v>
      </c>
      <c r="AA291" s="137" t="str">
        <f t="shared" si="22"/>
        <v xml:space="preserve">011-582-5001
</v>
      </c>
      <c r="AB291" s="137" t="str">
        <f t="shared" si="23"/>
        <v>( 訪看10 )第    198 号
( 訪看23 )第     23 号
( 訪看25 )第     50 号
( 訪看27 )第     74 号
( 訪看28 )第     60 号</v>
      </c>
    </row>
    <row r="292" spans="1:28" ht="14.25" thickBot="1">
      <c r="A292" s="166"/>
      <c r="B292" s="174"/>
      <c r="C292" s="166"/>
      <c r="D292" s="174"/>
      <c r="E292" s="166"/>
      <c r="F292" s="166"/>
      <c r="G292" s="174"/>
      <c r="H292" s="166"/>
      <c r="I292" s="166"/>
      <c r="J292" s="174"/>
      <c r="K292" s="166"/>
      <c r="L292" s="166"/>
      <c r="M292" s="174"/>
      <c r="N292" s="166"/>
      <c r="O292" s="166"/>
      <c r="P292" s="174"/>
      <c r="Q292" s="166"/>
      <c r="R292" s="174"/>
      <c r="S292" s="166"/>
      <c r="T292" s="166"/>
      <c r="U292" s="166"/>
      <c r="V292" s="166"/>
      <c r="W292" s="174"/>
      <c r="X292" s="166"/>
      <c r="Y292" s="137" t="str">
        <f t="shared" si="20"/>
        <v/>
      </c>
      <c r="Z292" s="137">
        <f t="shared" si="21"/>
        <v>0</v>
      </c>
      <c r="AA292" s="137">
        <f t="shared" si="22"/>
        <v>0</v>
      </c>
      <c r="AB292" s="137">
        <f t="shared" si="23"/>
        <v>0</v>
      </c>
    </row>
    <row r="293" spans="1:28">
      <c r="A293" s="166"/>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66"/>
      <c r="X293" s="166"/>
      <c r="Y293" s="137" t="str">
        <f t="shared" si="20"/>
        <v/>
      </c>
      <c r="Z293" s="137">
        <f t="shared" si="21"/>
        <v>0</v>
      </c>
      <c r="AA293" s="137">
        <f t="shared" si="22"/>
        <v>0</v>
      </c>
      <c r="AB293" s="137">
        <f t="shared" si="23"/>
        <v>0</v>
      </c>
    </row>
    <row r="294" spans="1:28">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37" t="str">
        <f t="shared" si="20"/>
        <v/>
      </c>
      <c r="Z294" s="137">
        <f t="shared" si="21"/>
        <v>0</v>
      </c>
      <c r="AA294" s="137">
        <f t="shared" si="22"/>
        <v>0</v>
      </c>
      <c r="AB294" s="137">
        <f t="shared" si="23"/>
        <v>0</v>
      </c>
    </row>
    <row r="295" spans="1:28">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37" t="str">
        <f t="shared" si="20"/>
        <v/>
      </c>
      <c r="Z295" s="137">
        <f t="shared" si="21"/>
        <v>0</v>
      </c>
      <c r="AA295" s="137">
        <f t="shared" si="22"/>
        <v>0</v>
      </c>
      <c r="AB295" s="137">
        <f t="shared" si="23"/>
        <v>0</v>
      </c>
    </row>
    <row r="296" spans="1:28" ht="13.5" customHeight="1">
      <c r="A296" s="166"/>
      <c r="B296" s="166"/>
      <c r="C296" s="166"/>
      <c r="D296" s="166"/>
      <c r="E296" s="166"/>
      <c r="F296" s="166"/>
      <c r="G296" s="166"/>
      <c r="H296" s="166"/>
      <c r="I296" s="178" t="s">
        <v>262</v>
      </c>
      <c r="J296" s="178"/>
      <c r="K296" s="178"/>
      <c r="L296" s="166"/>
      <c r="M296" s="166"/>
      <c r="N296" s="166"/>
      <c r="O296" s="166"/>
      <c r="P296" s="166"/>
      <c r="Q296" s="166"/>
      <c r="R296" s="166"/>
      <c r="S296" s="166"/>
      <c r="T296" s="166"/>
      <c r="U296" s="166"/>
      <c r="V296" s="166"/>
      <c r="W296" s="166"/>
      <c r="X296" s="166"/>
      <c r="Y296" s="137" t="str">
        <f t="shared" si="20"/>
        <v/>
      </c>
      <c r="Z296" s="137">
        <f t="shared" si="21"/>
        <v>0</v>
      </c>
      <c r="AA296" s="137">
        <f t="shared" si="22"/>
        <v>0</v>
      </c>
      <c r="AB296" s="137">
        <f t="shared" si="23"/>
        <v>0</v>
      </c>
    </row>
    <row r="297" spans="1:28" ht="13.5" customHeight="1">
      <c r="A297" s="166"/>
      <c r="B297" s="179"/>
      <c r="C297" s="179"/>
      <c r="D297" s="179"/>
      <c r="E297" s="179"/>
      <c r="F297" s="166"/>
      <c r="G297" s="166"/>
      <c r="H297" s="166"/>
      <c r="I297" s="178"/>
      <c r="J297" s="178"/>
      <c r="K297" s="178"/>
      <c r="L297" s="166"/>
      <c r="M297" s="166"/>
      <c r="N297" s="166"/>
      <c r="O297" s="166"/>
      <c r="P297" s="166"/>
      <c r="Q297" s="166"/>
      <c r="R297" s="166"/>
      <c r="S297" s="166"/>
      <c r="T297" s="166"/>
      <c r="U297" s="166"/>
      <c r="V297" s="166"/>
      <c r="W297" s="166"/>
      <c r="X297" s="166"/>
      <c r="Y297" s="137" t="str">
        <f t="shared" si="20"/>
        <v/>
      </c>
      <c r="Z297" s="137">
        <f t="shared" si="21"/>
        <v>0</v>
      </c>
      <c r="AA297" s="137">
        <f t="shared" si="22"/>
        <v>0</v>
      </c>
      <c r="AB297" s="137">
        <f t="shared" si="23"/>
        <v>0</v>
      </c>
    </row>
    <row r="298" spans="1:28" ht="13.5" customHeight="1">
      <c r="A298" s="166"/>
      <c r="B298" s="166"/>
      <c r="C298" s="180" t="s">
        <v>4695</v>
      </c>
      <c r="D298" s="180"/>
      <c r="E298" s="180"/>
      <c r="F298" s="180"/>
      <c r="G298" s="180"/>
      <c r="H298" s="180"/>
      <c r="I298" s="180"/>
      <c r="J298" s="180"/>
      <c r="K298" s="180"/>
      <c r="L298" s="166"/>
      <c r="M298" s="166"/>
      <c r="N298" s="166"/>
      <c r="O298" s="181" t="s">
        <v>4696</v>
      </c>
      <c r="P298" s="181"/>
      <c r="Q298" s="181"/>
      <c r="R298" s="181"/>
      <c r="S298" s="181"/>
      <c r="T298" s="168" t="s">
        <v>375</v>
      </c>
      <c r="U298" s="167" t="s">
        <v>264</v>
      </c>
      <c r="V298" s="166"/>
      <c r="W298" s="166"/>
      <c r="X298" s="166"/>
      <c r="Y298" s="137" t="str">
        <f t="shared" si="20"/>
        <v/>
      </c>
      <c r="Z298" s="137">
        <f t="shared" si="21"/>
        <v>0</v>
      </c>
      <c r="AA298" s="137">
        <f t="shared" si="22"/>
        <v>0</v>
      </c>
      <c r="AB298" s="137">
        <f t="shared" si="23"/>
        <v>0</v>
      </c>
    </row>
    <row r="299" spans="1:28" ht="14.25" thickBot="1">
      <c r="A299" s="166"/>
      <c r="B299" s="166"/>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37" t="str">
        <f t="shared" si="20"/>
        <v/>
      </c>
      <c r="Z299" s="137">
        <f t="shared" si="21"/>
        <v>0</v>
      </c>
      <c r="AA299" s="137">
        <f t="shared" si="22"/>
        <v>0</v>
      </c>
      <c r="AB299" s="137">
        <f t="shared" si="23"/>
        <v>0</v>
      </c>
    </row>
    <row r="300" spans="1:28">
      <c r="A300" s="166"/>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66"/>
      <c r="Y300" s="137" t="str">
        <f t="shared" si="20"/>
        <v/>
      </c>
      <c r="Z300" s="137">
        <f t="shared" si="21"/>
        <v>0</v>
      </c>
      <c r="AA300" s="137">
        <f t="shared" si="22"/>
        <v>0</v>
      </c>
      <c r="AB300" s="137">
        <f t="shared" si="23"/>
        <v>0</v>
      </c>
    </row>
    <row r="301" spans="1:28" ht="14.25" customHeight="1" thickBot="1">
      <c r="A301" s="166"/>
      <c r="B301" s="169"/>
      <c r="C301" s="170" t="s">
        <v>265</v>
      </c>
      <c r="D301" s="169"/>
      <c r="E301" s="177" t="s">
        <v>266</v>
      </c>
      <c r="F301" s="177"/>
      <c r="G301" s="169"/>
      <c r="H301" s="177" t="s">
        <v>267</v>
      </c>
      <c r="I301" s="177"/>
      <c r="J301" s="169"/>
      <c r="K301" s="177" t="s">
        <v>268</v>
      </c>
      <c r="L301" s="177"/>
      <c r="M301" s="169"/>
      <c r="N301" s="177" t="s">
        <v>269</v>
      </c>
      <c r="O301" s="177"/>
      <c r="P301" s="169"/>
      <c r="Q301" s="171" t="s">
        <v>270</v>
      </c>
      <c r="R301" s="169"/>
      <c r="S301" s="177" t="s">
        <v>271</v>
      </c>
      <c r="T301" s="177"/>
      <c r="U301" s="177"/>
      <c r="V301" s="177"/>
      <c r="W301" s="169"/>
      <c r="X301" s="166"/>
      <c r="Y301" s="137" t="str">
        <f t="shared" si="20"/>
        <v>ｽﾃｼｮﾝｺﾄ</v>
      </c>
      <c r="Z301" s="137" t="str">
        <f t="shared" si="21"/>
        <v>事業者名/事業所名</v>
      </c>
      <c r="AA301" s="137" t="str">
        <f t="shared" si="22"/>
        <v>電話(FAX)番号</v>
      </c>
      <c r="AB301" s="137" t="str">
        <f t="shared" si="23"/>
        <v>受理番号</v>
      </c>
    </row>
    <row r="302" spans="1:28" ht="23.25" customHeight="1" thickBot="1">
      <c r="A302" s="166"/>
      <c r="B302" s="174"/>
      <c r="C302" s="172" t="s">
        <v>1285</v>
      </c>
      <c r="D302" s="174"/>
      <c r="E302" s="175" t="s">
        <v>1286</v>
      </c>
      <c r="F302" s="175"/>
      <c r="G302" s="174"/>
      <c r="H302" s="176" t="s">
        <v>1287</v>
      </c>
      <c r="I302" s="176"/>
      <c r="J302" s="174"/>
      <c r="K302" s="176" t="s">
        <v>1288</v>
      </c>
      <c r="L302" s="176"/>
      <c r="M302" s="174"/>
      <c r="N302" s="183" t="s">
        <v>1289</v>
      </c>
      <c r="O302" s="183"/>
      <c r="P302" s="174"/>
      <c r="Q302" s="173" t="s">
        <v>1290</v>
      </c>
      <c r="R302" s="174"/>
      <c r="S302" s="184" t="s">
        <v>1256</v>
      </c>
      <c r="T302" s="184"/>
      <c r="U302" s="184"/>
      <c r="V302" s="184"/>
      <c r="W302" s="174"/>
      <c r="X302" s="166"/>
      <c r="Y302" s="137" t="str">
        <f t="shared" si="20"/>
        <v>0390142</v>
      </c>
      <c r="Z302" s="137" t="str">
        <f t="shared" si="21"/>
        <v>医療法人　東札幌病院
訪問看護ステーション東札幌</v>
      </c>
      <c r="AA302" s="137" t="str">
        <f t="shared" si="22"/>
        <v xml:space="preserve">011-812-2600
</v>
      </c>
      <c r="AB302" s="137" t="str">
        <f t="shared" si="23"/>
        <v>( 訪看23 )第     25 号
( 訪看25 )第      9 号</v>
      </c>
    </row>
    <row r="303" spans="1:28" ht="45.75" customHeight="1" thickBot="1">
      <c r="A303" s="166"/>
      <c r="B303" s="174"/>
      <c r="C303" s="172" t="s">
        <v>1291</v>
      </c>
      <c r="D303" s="174"/>
      <c r="E303" s="175" t="s">
        <v>1292</v>
      </c>
      <c r="F303" s="175"/>
      <c r="G303" s="174"/>
      <c r="H303" s="176" t="s">
        <v>1293</v>
      </c>
      <c r="I303" s="176"/>
      <c r="J303" s="174"/>
      <c r="K303" s="176" t="s">
        <v>1294</v>
      </c>
      <c r="L303" s="176"/>
      <c r="M303" s="174"/>
      <c r="N303" s="183" t="s">
        <v>1295</v>
      </c>
      <c r="O303" s="183"/>
      <c r="P303" s="174"/>
      <c r="Q303" s="173" t="s">
        <v>1296</v>
      </c>
      <c r="R303" s="174"/>
      <c r="S303" s="184" t="s">
        <v>1297</v>
      </c>
      <c r="T303" s="184"/>
      <c r="U303" s="184"/>
      <c r="V303" s="184"/>
      <c r="W303" s="174"/>
      <c r="X303" s="166"/>
      <c r="Y303" s="137" t="str">
        <f t="shared" si="20"/>
        <v>0390183</v>
      </c>
      <c r="Z303" s="137" t="str">
        <f t="shared" si="21"/>
        <v>社会医療法人柏葉会
訪問看護ステーションふくずみ</v>
      </c>
      <c r="AA303" s="137" t="str">
        <f t="shared" si="22"/>
        <v xml:space="preserve">011-855-2933
</v>
      </c>
      <c r="AB303" s="137" t="str">
        <f t="shared" si="23"/>
        <v>( 訪看23 )第     26 号
( 訪看25 )第     15 号
( 訪看27 )第     64 号
( 訪看28 )第     51 号</v>
      </c>
    </row>
    <row r="304" spans="1:28" ht="57" customHeight="1" thickBot="1">
      <c r="A304" s="166"/>
      <c r="B304" s="174"/>
      <c r="C304" s="172" t="s">
        <v>1298</v>
      </c>
      <c r="D304" s="174"/>
      <c r="E304" s="175" t="s">
        <v>1299</v>
      </c>
      <c r="F304" s="175"/>
      <c r="G304" s="174"/>
      <c r="H304" s="176" t="s">
        <v>1300</v>
      </c>
      <c r="I304" s="176"/>
      <c r="J304" s="174"/>
      <c r="K304" s="176" t="s">
        <v>1301</v>
      </c>
      <c r="L304" s="176"/>
      <c r="M304" s="174"/>
      <c r="N304" s="183" t="s">
        <v>1302</v>
      </c>
      <c r="O304" s="183"/>
      <c r="P304" s="174"/>
      <c r="Q304" s="173" t="s">
        <v>1303</v>
      </c>
      <c r="R304" s="174"/>
      <c r="S304" s="184" t="s">
        <v>1304</v>
      </c>
      <c r="T304" s="184"/>
      <c r="U304" s="184"/>
      <c r="V304" s="184"/>
      <c r="W304" s="174"/>
      <c r="X304" s="166"/>
      <c r="Y304" s="137" t="str">
        <f t="shared" si="20"/>
        <v>0390191</v>
      </c>
      <c r="Z304" s="137" t="str">
        <f t="shared" si="21"/>
        <v>医療法人　愛全会
訪問看護ステーションとよひら・ちゅうおう</v>
      </c>
      <c r="AA304" s="137" t="str">
        <f t="shared" si="22"/>
        <v xml:space="preserve">011-816-3663
</v>
      </c>
      <c r="AB304" s="137" t="str">
        <f t="shared" si="23"/>
        <v>( 訪看10 )第    197 号
( 訪看23 )第     27 号
( 訪看25 )第     53 号
( 訪看27 )第     73 号
( 訪看28 )第     59 号</v>
      </c>
    </row>
    <row r="305" spans="1:28" ht="57" customHeight="1" thickBot="1">
      <c r="A305" s="166"/>
      <c r="B305" s="174"/>
      <c r="C305" s="172" t="s">
        <v>1305</v>
      </c>
      <c r="D305" s="174"/>
      <c r="E305" s="175" t="s">
        <v>1306</v>
      </c>
      <c r="F305" s="175"/>
      <c r="G305" s="174"/>
      <c r="H305" s="176" t="s">
        <v>1307</v>
      </c>
      <c r="I305" s="176"/>
      <c r="J305" s="174"/>
      <c r="K305" s="176" t="s">
        <v>1308</v>
      </c>
      <c r="L305" s="176"/>
      <c r="M305" s="174"/>
      <c r="N305" s="183" t="s">
        <v>1309</v>
      </c>
      <c r="O305" s="183"/>
      <c r="P305" s="174"/>
      <c r="Q305" s="173" t="s">
        <v>1310</v>
      </c>
      <c r="R305" s="174"/>
      <c r="S305" s="184" t="s">
        <v>1311</v>
      </c>
      <c r="T305" s="184"/>
      <c r="U305" s="184"/>
      <c r="V305" s="184"/>
      <c r="W305" s="174"/>
      <c r="X305" s="166"/>
      <c r="Y305" s="137" t="str">
        <f t="shared" si="20"/>
        <v>0390209</v>
      </c>
      <c r="Z305" s="137" t="str">
        <f t="shared" si="21"/>
        <v>社会医療法人　札幌清田病院
訪問看護ステーションきよた</v>
      </c>
      <c r="AA305" s="137" t="str">
        <f t="shared" si="22"/>
        <v xml:space="preserve">011-883-6161
</v>
      </c>
      <c r="AB305" s="137" t="str">
        <f t="shared" si="23"/>
        <v>( 訪看10 )第     49 号
( 訪看23 )第     28 号
( 訪看25 )第      7 号
( 訪看27 )第     28 号
( 訪看28 )第     24 号</v>
      </c>
    </row>
    <row r="306" spans="1:28" ht="45.75" customHeight="1" thickBot="1">
      <c r="A306" s="166"/>
      <c r="B306" s="174"/>
      <c r="C306" s="172" t="s">
        <v>1312</v>
      </c>
      <c r="D306" s="174"/>
      <c r="E306" s="175" t="s">
        <v>1313</v>
      </c>
      <c r="F306" s="175"/>
      <c r="G306" s="174"/>
      <c r="H306" s="176" t="s">
        <v>1314</v>
      </c>
      <c r="I306" s="176"/>
      <c r="J306" s="174"/>
      <c r="K306" s="176" t="s">
        <v>1315</v>
      </c>
      <c r="L306" s="176"/>
      <c r="M306" s="174"/>
      <c r="N306" s="183" t="s">
        <v>1316</v>
      </c>
      <c r="O306" s="183"/>
      <c r="P306" s="174"/>
      <c r="Q306" s="173" t="s">
        <v>1317</v>
      </c>
      <c r="R306" s="174"/>
      <c r="S306" s="184" t="s">
        <v>1318</v>
      </c>
      <c r="T306" s="184"/>
      <c r="U306" s="184"/>
      <c r="V306" s="184"/>
      <c r="W306" s="174"/>
      <c r="X306" s="166"/>
      <c r="Y306" s="137" t="str">
        <f t="shared" si="20"/>
        <v>0390258</v>
      </c>
      <c r="Z306" s="137" t="str">
        <f t="shared" si="21"/>
        <v>一般社団法人　北海道総合在宅ケア事業団
一般社団法人北海道総合在宅ケア事業団札幌清田訪問看護ステーション</v>
      </c>
      <c r="AA306" s="137" t="str">
        <f t="shared" si="22"/>
        <v xml:space="preserve">011-889-2495
</v>
      </c>
      <c r="AB306" s="137" t="str">
        <f t="shared" si="23"/>
        <v>( 訪看10 )第     50 号
( 訪看23 )第    142 号
( 訪看25 )第     41 号
( 訪看27 )第    109 号</v>
      </c>
    </row>
    <row r="307" spans="1:28" ht="45.75" customHeight="1" thickBot="1">
      <c r="A307" s="166"/>
      <c r="B307" s="174"/>
      <c r="C307" s="172" t="s">
        <v>1319</v>
      </c>
      <c r="D307" s="174"/>
      <c r="E307" s="175" t="s">
        <v>1320</v>
      </c>
      <c r="F307" s="175"/>
      <c r="G307" s="174"/>
      <c r="H307" s="176" t="s">
        <v>1321</v>
      </c>
      <c r="I307" s="176"/>
      <c r="J307" s="174"/>
      <c r="K307" s="176" t="s">
        <v>1322</v>
      </c>
      <c r="L307" s="176"/>
      <c r="M307" s="174"/>
      <c r="N307" s="183" t="s">
        <v>1323</v>
      </c>
      <c r="O307" s="183"/>
      <c r="P307" s="174"/>
      <c r="Q307" s="173" t="s">
        <v>1324</v>
      </c>
      <c r="R307" s="174"/>
      <c r="S307" s="184" t="s">
        <v>1325</v>
      </c>
      <c r="T307" s="184"/>
      <c r="U307" s="184"/>
      <c r="V307" s="184"/>
      <c r="W307" s="174"/>
      <c r="X307" s="166"/>
      <c r="Y307" s="137" t="str">
        <f t="shared" si="20"/>
        <v>0390290</v>
      </c>
      <c r="Z307" s="137" t="str">
        <f t="shared" si="21"/>
        <v>一般社団法人　北海道総合在宅ケア事業団
一般社団法人北海道総合在宅ケア事業団札幌厚別訪問看護ステーション</v>
      </c>
      <c r="AA307" s="137" t="str">
        <f t="shared" si="22"/>
        <v xml:space="preserve">011-801-3667
</v>
      </c>
      <c r="AB307" s="137" t="str">
        <f t="shared" si="23"/>
        <v>( 訪看10 )第     51 号
( 訪看23 )第    147 号
( 訪看25 )第    144 号
( 訪看27 )第    110 号</v>
      </c>
    </row>
    <row r="308" spans="1:28" ht="23.25" customHeight="1" thickBot="1">
      <c r="A308" s="166"/>
      <c r="B308" s="174"/>
      <c r="C308" s="172" t="s">
        <v>1326</v>
      </c>
      <c r="D308" s="174"/>
      <c r="E308" s="175" t="s">
        <v>1327</v>
      </c>
      <c r="F308" s="175"/>
      <c r="G308" s="174"/>
      <c r="H308" s="176" t="s">
        <v>1328</v>
      </c>
      <c r="I308" s="176"/>
      <c r="J308" s="174"/>
      <c r="K308" s="176" t="s">
        <v>1329</v>
      </c>
      <c r="L308" s="176"/>
      <c r="M308" s="174"/>
      <c r="N308" s="183" t="s">
        <v>1330</v>
      </c>
      <c r="O308" s="183"/>
      <c r="P308" s="174"/>
      <c r="Q308" s="173" t="s">
        <v>1331</v>
      </c>
      <c r="R308" s="174"/>
      <c r="S308" s="184" t="s">
        <v>1332</v>
      </c>
      <c r="T308" s="184"/>
      <c r="U308" s="184"/>
      <c r="V308" s="184"/>
      <c r="W308" s="174"/>
      <c r="X308" s="166"/>
      <c r="Y308" s="137" t="str">
        <f t="shared" si="20"/>
        <v>0390308</v>
      </c>
      <c r="Z308" s="137" t="str">
        <f t="shared" si="21"/>
        <v>社会福祉法人　楡の会
社会福祉法人楡の会訪問看護ステーションパレット</v>
      </c>
      <c r="AA308" s="137" t="str">
        <f t="shared" si="22"/>
        <v xml:space="preserve">011-899-3063
</v>
      </c>
      <c r="AB308" s="137" t="str">
        <f t="shared" si="23"/>
        <v>( 訪看23 )第    156 号
( 訪看25 )第     88 号</v>
      </c>
    </row>
    <row r="309" spans="1:28" ht="57" customHeight="1" thickBot="1">
      <c r="A309" s="166"/>
      <c r="B309" s="174"/>
      <c r="C309" s="172" t="s">
        <v>1333</v>
      </c>
      <c r="D309" s="174"/>
      <c r="E309" s="175" t="s">
        <v>1334</v>
      </c>
      <c r="F309" s="175"/>
      <c r="G309" s="174"/>
      <c r="H309" s="176" t="s">
        <v>1335</v>
      </c>
      <c r="I309" s="176"/>
      <c r="J309" s="174"/>
      <c r="K309" s="176" t="s">
        <v>1336</v>
      </c>
      <c r="L309" s="176"/>
      <c r="M309" s="174"/>
      <c r="N309" s="183" t="s">
        <v>1337</v>
      </c>
      <c r="O309" s="183"/>
      <c r="P309" s="174"/>
      <c r="Q309" s="173" t="s">
        <v>1338</v>
      </c>
      <c r="R309" s="174"/>
      <c r="S309" s="184" t="s">
        <v>1339</v>
      </c>
      <c r="T309" s="184"/>
      <c r="U309" s="184"/>
      <c r="V309" s="184"/>
      <c r="W309" s="174"/>
      <c r="X309" s="166"/>
      <c r="Y309" s="137" t="str">
        <f t="shared" si="20"/>
        <v>0390324</v>
      </c>
      <c r="Z309" s="137" t="str">
        <f t="shared" si="21"/>
        <v>社会医療法人　康和会
訪問看護ステーションしらかば</v>
      </c>
      <c r="AA309" s="137" t="str">
        <f t="shared" si="22"/>
        <v xml:space="preserve">011-852-8816
</v>
      </c>
      <c r="AB309" s="137" t="str">
        <f t="shared" si="23"/>
        <v>( 訪看10 )第     52 号
( 訪看23 )第     30 号
( 訪看25 )第    123 号
( 訪看27 )第     36 号
( 訪看28 )第     28 号</v>
      </c>
    </row>
    <row r="310" spans="1:28" ht="57" customHeight="1" thickBot="1">
      <c r="A310" s="166"/>
      <c r="B310" s="174"/>
      <c r="C310" s="172" t="s">
        <v>1340</v>
      </c>
      <c r="D310" s="174"/>
      <c r="E310" s="175" t="s">
        <v>1341</v>
      </c>
      <c r="F310" s="175"/>
      <c r="G310" s="174"/>
      <c r="H310" s="176" t="s">
        <v>1342</v>
      </c>
      <c r="I310" s="176"/>
      <c r="J310" s="174"/>
      <c r="K310" s="176" t="s">
        <v>1343</v>
      </c>
      <c r="L310" s="176"/>
      <c r="M310" s="174"/>
      <c r="N310" s="183" t="s">
        <v>1344</v>
      </c>
      <c r="O310" s="183"/>
      <c r="P310" s="174"/>
      <c r="Q310" s="173" t="s">
        <v>1345</v>
      </c>
      <c r="R310" s="174"/>
      <c r="S310" s="184" t="s">
        <v>1346</v>
      </c>
      <c r="T310" s="184"/>
      <c r="U310" s="184"/>
      <c r="V310" s="184"/>
      <c r="W310" s="174"/>
      <c r="X310" s="166"/>
      <c r="Y310" s="137" t="str">
        <f t="shared" si="20"/>
        <v>0490025</v>
      </c>
      <c r="Z310" s="137" t="str">
        <f t="shared" si="21"/>
        <v>医療法人　耕仁会
訪問看護ステーションやまのて</v>
      </c>
      <c r="AA310" s="137" t="str">
        <f t="shared" si="22"/>
        <v xml:space="preserve">011-614-2033
</v>
      </c>
      <c r="AB310" s="137" t="str">
        <f t="shared" si="23"/>
        <v>( 訪看10 )第      1 号
( 訪看23 )第     31 号
( 訪看25 )第     21 号
( 訪看27 )第     14 号
( 訪看28 )第     11 号</v>
      </c>
    </row>
    <row r="311" spans="1:28" ht="34.5" customHeight="1" thickBot="1">
      <c r="A311" s="166"/>
      <c r="B311" s="174"/>
      <c r="C311" s="172" t="s">
        <v>1347</v>
      </c>
      <c r="D311" s="174"/>
      <c r="E311" s="175" t="s">
        <v>1348</v>
      </c>
      <c r="F311" s="175"/>
      <c r="G311" s="174"/>
      <c r="H311" s="176" t="s">
        <v>1349</v>
      </c>
      <c r="I311" s="176"/>
      <c r="J311" s="174"/>
      <c r="K311" s="176" t="s">
        <v>1350</v>
      </c>
      <c r="L311" s="176"/>
      <c r="M311" s="174"/>
      <c r="N311" s="183" t="s">
        <v>1351</v>
      </c>
      <c r="O311" s="183"/>
      <c r="P311" s="174"/>
      <c r="Q311" s="173" t="s">
        <v>1352</v>
      </c>
      <c r="R311" s="174"/>
      <c r="S311" s="184" t="s">
        <v>1353</v>
      </c>
      <c r="T311" s="184"/>
      <c r="U311" s="184"/>
      <c r="V311" s="184"/>
      <c r="W311" s="174"/>
      <c r="X311" s="166"/>
      <c r="Y311" s="137" t="str">
        <f t="shared" si="20"/>
        <v>0490033</v>
      </c>
      <c r="Z311" s="137" t="str">
        <f t="shared" si="21"/>
        <v>医療法人　秀友会
訪問看護ステーションふじ</v>
      </c>
      <c r="AA311" s="137" t="str">
        <f t="shared" si="22"/>
        <v xml:space="preserve">011-666-2261
</v>
      </c>
      <c r="AB311" s="137" t="str">
        <f t="shared" si="23"/>
        <v>( 訪看23 )第     32 号
( 訪看25 )第     45 号
( 訪看31 )第     15 号</v>
      </c>
    </row>
    <row r="312" spans="1:28" ht="14.25" thickBot="1">
      <c r="A312" s="166"/>
      <c r="B312" s="174"/>
      <c r="C312" s="166"/>
      <c r="D312" s="174"/>
      <c r="E312" s="166"/>
      <c r="F312" s="166"/>
      <c r="G312" s="174"/>
      <c r="H312" s="166"/>
      <c r="I312" s="166"/>
      <c r="J312" s="174"/>
      <c r="K312" s="166"/>
      <c r="L312" s="166"/>
      <c r="M312" s="174"/>
      <c r="N312" s="166"/>
      <c r="O312" s="166"/>
      <c r="P312" s="174"/>
      <c r="Q312" s="166"/>
      <c r="R312" s="174"/>
      <c r="S312" s="166"/>
      <c r="T312" s="166"/>
      <c r="U312" s="166"/>
      <c r="V312" s="166"/>
      <c r="W312" s="174"/>
      <c r="X312" s="166"/>
      <c r="Y312" s="137" t="str">
        <f t="shared" si="20"/>
        <v/>
      </c>
      <c r="Z312" s="137">
        <f t="shared" si="21"/>
        <v>0</v>
      </c>
      <c r="AA312" s="137">
        <f t="shared" si="22"/>
        <v>0</v>
      </c>
      <c r="AB312" s="137">
        <f t="shared" si="23"/>
        <v>0</v>
      </c>
    </row>
    <row r="313" spans="1:28">
      <c r="A313" s="166"/>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66"/>
      <c r="X313" s="166"/>
      <c r="Y313" s="137" t="str">
        <f t="shared" si="20"/>
        <v/>
      </c>
      <c r="Z313" s="137">
        <f t="shared" si="21"/>
        <v>0</v>
      </c>
      <c r="AA313" s="137">
        <f t="shared" si="22"/>
        <v>0</v>
      </c>
      <c r="AB313" s="137">
        <f t="shared" si="23"/>
        <v>0</v>
      </c>
    </row>
    <row r="314" spans="1:28">
      <c r="A314" s="166"/>
      <c r="B314" s="166"/>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37" t="str">
        <f t="shared" si="20"/>
        <v/>
      </c>
      <c r="Z314" s="137">
        <f t="shared" si="21"/>
        <v>0</v>
      </c>
      <c r="AA314" s="137">
        <f t="shared" si="22"/>
        <v>0</v>
      </c>
      <c r="AB314" s="137">
        <f t="shared" si="23"/>
        <v>0</v>
      </c>
    </row>
    <row r="315" spans="1:28">
      <c r="A315" s="166"/>
      <c r="B315" s="166"/>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37" t="str">
        <f t="shared" si="20"/>
        <v/>
      </c>
      <c r="Z315" s="137">
        <f t="shared" si="21"/>
        <v>0</v>
      </c>
      <c r="AA315" s="137">
        <f t="shared" si="22"/>
        <v>0</v>
      </c>
      <c r="AB315" s="137">
        <f t="shared" si="23"/>
        <v>0</v>
      </c>
    </row>
    <row r="316" spans="1:28" ht="13.5" customHeight="1">
      <c r="A316" s="166"/>
      <c r="B316" s="166"/>
      <c r="C316" s="166"/>
      <c r="D316" s="166"/>
      <c r="E316" s="166"/>
      <c r="F316" s="166"/>
      <c r="G316" s="166"/>
      <c r="H316" s="166"/>
      <c r="I316" s="178" t="s">
        <v>262</v>
      </c>
      <c r="J316" s="178"/>
      <c r="K316" s="178"/>
      <c r="L316" s="166"/>
      <c r="M316" s="166"/>
      <c r="N316" s="166"/>
      <c r="O316" s="166"/>
      <c r="P316" s="166"/>
      <c r="Q316" s="166"/>
      <c r="R316" s="166"/>
      <c r="S316" s="166"/>
      <c r="T316" s="166"/>
      <c r="U316" s="166"/>
      <c r="V316" s="166"/>
      <c r="W316" s="166"/>
      <c r="X316" s="166"/>
      <c r="Y316" s="137" t="str">
        <f t="shared" si="20"/>
        <v/>
      </c>
      <c r="Z316" s="137">
        <f t="shared" si="21"/>
        <v>0</v>
      </c>
      <c r="AA316" s="137">
        <f t="shared" si="22"/>
        <v>0</v>
      </c>
      <c r="AB316" s="137">
        <f t="shared" si="23"/>
        <v>0</v>
      </c>
    </row>
    <row r="317" spans="1:28" ht="13.5" customHeight="1">
      <c r="A317" s="166"/>
      <c r="B317" s="179"/>
      <c r="C317" s="179"/>
      <c r="D317" s="179"/>
      <c r="E317" s="179"/>
      <c r="F317" s="166"/>
      <c r="G317" s="166"/>
      <c r="H317" s="166"/>
      <c r="I317" s="178"/>
      <c r="J317" s="178"/>
      <c r="K317" s="178"/>
      <c r="L317" s="166"/>
      <c r="M317" s="166"/>
      <c r="N317" s="166"/>
      <c r="O317" s="166"/>
      <c r="P317" s="166"/>
      <c r="Q317" s="166"/>
      <c r="R317" s="166"/>
      <c r="S317" s="166"/>
      <c r="T317" s="166"/>
      <c r="U317" s="166"/>
      <c r="V317" s="166"/>
      <c r="W317" s="166"/>
      <c r="X317" s="166"/>
      <c r="Y317" s="137" t="str">
        <f t="shared" si="20"/>
        <v/>
      </c>
      <c r="Z317" s="137">
        <f t="shared" si="21"/>
        <v>0</v>
      </c>
      <c r="AA317" s="137">
        <f t="shared" si="22"/>
        <v>0</v>
      </c>
      <c r="AB317" s="137">
        <f t="shared" si="23"/>
        <v>0</v>
      </c>
    </row>
    <row r="318" spans="1:28" ht="13.5" customHeight="1">
      <c r="A318" s="166"/>
      <c r="B318" s="166"/>
      <c r="C318" s="180" t="s">
        <v>4695</v>
      </c>
      <c r="D318" s="180"/>
      <c r="E318" s="180"/>
      <c r="F318" s="180"/>
      <c r="G318" s="180"/>
      <c r="H318" s="180"/>
      <c r="I318" s="180"/>
      <c r="J318" s="180"/>
      <c r="K318" s="180"/>
      <c r="L318" s="166"/>
      <c r="M318" s="166"/>
      <c r="N318" s="166"/>
      <c r="O318" s="181" t="s">
        <v>4696</v>
      </c>
      <c r="P318" s="181"/>
      <c r="Q318" s="181"/>
      <c r="R318" s="181"/>
      <c r="S318" s="181"/>
      <c r="T318" s="168" t="s">
        <v>382</v>
      </c>
      <c r="U318" s="167" t="s">
        <v>264</v>
      </c>
      <c r="V318" s="166"/>
      <c r="W318" s="166"/>
      <c r="X318" s="166"/>
      <c r="Y318" s="137" t="str">
        <f t="shared" si="20"/>
        <v/>
      </c>
      <c r="Z318" s="137">
        <f t="shared" si="21"/>
        <v>0</v>
      </c>
      <c r="AA318" s="137">
        <f t="shared" si="22"/>
        <v>0</v>
      </c>
      <c r="AB318" s="137">
        <f t="shared" si="23"/>
        <v>0</v>
      </c>
    </row>
    <row r="319" spans="1:28" ht="14.25" thickBot="1">
      <c r="A319" s="166"/>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37" t="str">
        <f t="shared" si="20"/>
        <v/>
      </c>
      <c r="Z319" s="137">
        <f t="shared" si="21"/>
        <v>0</v>
      </c>
      <c r="AA319" s="137">
        <f t="shared" si="22"/>
        <v>0</v>
      </c>
      <c r="AB319" s="137">
        <f t="shared" si="23"/>
        <v>0</v>
      </c>
    </row>
    <row r="320" spans="1:28">
      <c r="A320" s="166"/>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66"/>
      <c r="Y320" s="137" t="str">
        <f t="shared" si="20"/>
        <v/>
      </c>
      <c r="Z320" s="137">
        <f t="shared" si="21"/>
        <v>0</v>
      </c>
      <c r="AA320" s="137">
        <f t="shared" si="22"/>
        <v>0</v>
      </c>
      <c r="AB320" s="137">
        <f t="shared" si="23"/>
        <v>0</v>
      </c>
    </row>
    <row r="321" spans="1:28" ht="14.25" customHeight="1" thickBot="1">
      <c r="A321" s="166"/>
      <c r="B321" s="169"/>
      <c r="C321" s="170" t="s">
        <v>265</v>
      </c>
      <c r="D321" s="169"/>
      <c r="E321" s="177" t="s">
        <v>266</v>
      </c>
      <c r="F321" s="177"/>
      <c r="G321" s="169"/>
      <c r="H321" s="177" t="s">
        <v>267</v>
      </c>
      <c r="I321" s="177"/>
      <c r="J321" s="169"/>
      <c r="K321" s="177" t="s">
        <v>268</v>
      </c>
      <c r="L321" s="177"/>
      <c r="M321" s="169"/>
      <c r="N321" s="177" t="s">
        <v>269</v>
      </c>
      <c r="O321" s="177"/>
      <c r="P321" s="169"/>
      <c r="Q321" s="171" t="s">
        <v>270</v>
      </c>
      <c r="R321" s="169"/>
      <c r="S321" s="177" t="s">
        <v>271</v>
      </c>
      <c r="T321" s="177"/>
      <c r="U321" s="177"/>
      <c r="V321" s="177"/>
      <c r="W321" s="169"/>
      <c r="X321" s="166"/>
      <c r="Y321" s="137" t="str">
        <f t="shared" si="20"/>
        <v>ｽﾃｼｮﾝｺﾄ</v>
      </c>
      <c r="Z321" s="137" t="str">
        <f t="shared" si="21"/>
        <v>事業者名/事業所名</v>
      </c>
      <c r="AA321" s="137" t="str">
        <f t="shared" si="22"/>
        <v>電話(FAX)番号</v>
      </c>
      <c r="AB321" s="137" t="str">
        <f t="shared" si="23"/>
        <v>受理番号</v>
      </c>
    </row>
    <row r="322" spans="1:28" ht="23.25" customHeight="1" thickBot="1">
      <c r="A322" s="166"/>
      <c r="B322" s="174"/>
      <c r="C322" s="172" t="s">
        <v>1354</v>
      </c>
      <c r="D322" s="174"/>
      <c r="E322" s="175" t="s">
        <v>1355</v>
      </c>
      <c r="F322" s="175"/>
      <c r="G322" s="174"/>
      <c r="H322" s="176" t="s">
        <v>1356</v>
      </c>
      <c r="I322" s="176"/>
      <c r="J322" s="174"/>
      <c r="K322" s="176" t="s">
        <v>1357</v>
      </c>
      <c r="L322" s="176"/>
      <c r="M322" s="174"/>
      <c r="N322" s="183" t="s">
        <v>1358</v>
      </c>
      <c r="O322" s="183"/>
      <c r="P322" s="174"/>
      <c r="Q322" s="173" t="s">
        <v>1359</v>
      </c>
      <c r="R322" s="174"/>
      <c r="S322" s="184" t="s">
        <v>1360</v>
      </c>
      <c r="T322" s="184"/>
      <c r="U322" s="184"/>
      <c r="V322" s="184"/>
      <c r="W322" s="174"/>
      <c r="X322" s="166"/>
      <c r="Y322" s="137" t="str">
        <f t="shared" si="20"/>
        <v>0490058</v>
      </c>
      <c r="Z322" s="137" t="str">
        <f t="shared" si="21"/>
        <v>医療法人社団　静和会
訪問看護ステーション「ことに」</v>
      </c>
      <c r="AA322" s="137" t="str">
        <f t="shared" si="22"/>
        <v>011-738-7122
(011-738-7133)</v>
      </c>
      <c r="AB322" s="137" t="str">
        <f t="shared" si="23"/>
        <v>( 訪看23 )第     33 号
( 訪看25 )第     14 号</v>
      </c>
    </row>
    <row r="323" spans="1:28" ht="45.75" customHeight="1" thickBot="1">
      <c r="A323" s="166"/>
      <c r="B323" s="174"/>
      <c r="C323" s="172" t="s">
        <v>1361</v>
      </c>
      <c r="D323" s="174"/>
      <c r="E323" s="175" t="s">
        <v>1362</v>
      </c>
      <c r="F323" s="175"/>
      <c r="G323" s="174"/>
      <c r="H323" s="176" t="s">
        <v>1363</v>
      </c>
      <c r="I323" s="176"/>
      <c r="J323" s="174"/>
      <c r="K323" s="176" t="s">
        <v>1364</v>
      </c>
      <c r="L323" s="176"/>
      <c r="M323" s="174"/>
      <c r="N323" s="183" t="s">
        <v>1365</v>
      </c>
      <c r="O323" s="183"/>
      <c r="P323" s="174"/>
      <c r="Q323" s="173" t="s">
        <v>1366</v>
      </c>
      <c r="R323" s="174"/>
      <c r="S323" s="184" t="s">
        <v>1367</v>
      </c>
      <c r="T323" s="184"/>
      <c r="U323" s="184"/>
      <c r="V323" s="184"/>
      <c r="W323" s="174"/>
      <c r="X323" s="166"/>
      <c r="Y323" s="137" t="str">
        <f t="shared" si="20"/>
        <v>0490066</v>
      </c>
      <c r="Z323" s="137" t="str">
        <f t="shared" si="21"/>
        <v>一般社団法人　北海道総合在宅ケア事業団
一般社団法人北海道総合在宅ケア事業団札幌西訪問看護ステーション</v>
      </c>
      <c r="AA323" s="137" t="str">
        <f t="shared" si="22"/>
        <v xml:space="preserve">011-644-5651
</v>
      </c>
      <c r="AB323" s="137" t="str">
        <f t="shared" si="23"/>
        <v>( 訪看10 )第     13 号
( 訪看23 )第    137 号
( 訪看25 )第     31 号
( 訪看27 )第    111 号</v>
      </c>
    </row>
    <row r="324" spans="1:28" ht="45.75" customHeight="1" thickBot="1">
      <c r="A324" s="166"/>
      <c r="B324" s="174"/>
      <c r="C324" s="172" t="s">
        <v>1368</v>
      </c>
      <c r="D324" s="174"/>
      <c r="E324" s="175" t="s">
        <v>1369</v>
      </c>
      <c r="F324" s="175"/>
      <c r="G324" s="174"/>
      <c r="H324" s="176" t="s">
        <v>1370</v>
      </c>
      <c r="I324" s="176"/>
      <c r="J324" s="174"/>
      <c r="K324" s="176" t="s">
        <v>1371</v>
      </c>
      <c r="L324" s="176"/>
      <c r="M324" s="174"/>
      <c r="N324" s="183" t="s">
        <v>1372</v>
      </c>
      <c r="O324" s="183"/>
      <c r="P324" s="174"/>
      <c r="Q324" s="173" t="s">
        <v>1373</v>
      </c>
      <c r="R324" s="174"/>
      <c r="S324" s="184" t="s">
        <v>1374</v>
      </c>
      <c r="T324" s="184"/>
      <c r="U324" s="184"/>
      <c r="V324" s="184"/>
      <c r="W324" s="174"/>
      <c r="X324" s="166"/>
      <c r="Y324" s="137" t="str">
        <f t="shared" si="20"/>
        <v>0490090</v>
      </c>
      <c r="Z324" s="137" t="str">
        <f t="shared" si="21"/>
        <v>一般社団法人　北海道総合在宅ケア事業団
一般社団法人北海道総合在宅ケア事業団札幌手稲訪問看護ステーション</v>
      </c>
      <c r="AA324" s="137" t="str">
        <f t="shared" si="22"/>
        <v xml:space="preserve">011-685-5660
</v>
      </c>
      <c r="AB324" s="137" t="str">
        <f t="shared" si="23"/>
        <v>( 訪看10 )第     53 号
( 訪看23 )第    141 号
( 訪看25 )第     37 号
( 訪看27 )第    112 号</v>
      </c>
    </row>
    <row r="325" spans="1:28" ht="45.75" customHeight="1" thickBot="1">
      <c r="A325" s="166"/>
      <c r="B325" s="174"/>
      <c r="C325" s="172" t="s">
        <v>1375</v>
      </c>
      <c r="D325" s="174"/>
      <c r="E325" s="175" t="s">
        <v>1376</v>
      </c>
      <c r="F325" s="175"/>
      <c r="G325" s="174"/>
      <c r="H325" s="176" t="s">
        <v>1377</v>
      </c>
      <c r="I325" s="176"/>
      <c r="J325" s="174"/>
      <c r="K325" s="176" t="s">
        <v>1378</v>
      </c>
      <c r="L325" s="176"/>
      <c r="M325" s="174"/>
      <c r="N325" s="183" t="s">
        <v>1379</v>
      </c>
      <c r="O325" s="183"/>
      <c r="P325" s="174"/>
      <c r="Q325" s="173" t="s">
        <v>1380</v>
      </c>
      <c r="R325" s="174"/>
      <c r="S325" s="184" t="s">
        <v>1381</v>
      </c>
      <c r="T325" s="184"/>
      <c r="U325" s="184"/>
      <c r="V325" s="184"/>
      <c r="W325" s="174"/>
      <c r="X325" s="166"/>
      <c r="Y325" s="137" t="str">
        <f t="shared" si="20"/>
        <v>0490181</v>
      </c>
      <c r="Z325" s="137" t="str">
        <f t="shared" si="21"/>
        <v>医療法人　渓仁会
はまなす訪問看護ステーション</v>
      </c>
      <c r="AA325" s="137" t="str">
        <f t="shared" si="22"/>
        <v>011-684-0118
(011-684-0455)</v>
      </c>
      <c r="AB325" s="137" t="str">
        <f t="shared" si="23"/>
        <v>( 訪看23 )第     35 号
( 訪看25 )第    150 号
( 訪看29 )第      3 号
( 訪看32 )第     19 号</v>
      </c>
    </row>
    <row r="326" spans="1:28" ht="34.5" customHeight="1" thickBot="1">
      <c r="A326" s="166"/>
      <c r="B326" s="174"/>
      <c r="C326" s="172" t="s">
        <v>1382</v>
      </c>
      <c r="D326" s="174"/>
      <c r="E326" s="175" t="s">
        <v>1383</v>
      </c>
      <c r="F326" s="175"/>
      <c r="G326" s="174"/>
      <c r="H326" s="176" t="s">
        <v>1384</v>
      </c>
      <c r="I326" s="176"/>
      <c r="J326" s="174"/>
      <c r="K326" s="176" t="s">
        <v>1385</v>
      </c>
      <c r="L326" s="176"/>
      <c r="M326" s="174"/>
      <c r="N326" s="183" t="s">
        <v>1386</v>
      </c>
      <c r="O326" s="183"/>
      <c r="P326" s="174"/>
      <c r="Q326" s="173" t="s">
        <v>1387</v>
      </c>
      <c r="R326" s="174"/>
      <c r="S326" s="184" t="s">
        <v>1388</v>
      </c>
      <c r="T326" s="184"/>
      <c r="U326" s="184"/>
      <c r="V326" s="184"/>
      <c r="W326" s="174"/>
      <c r="X326" s="166"/>
      <c r="Y326" s="137" t="str">
        <f t="shared" si="20"/>
        <v>0490249</v>
      </c>
      <c r="Z326" s="137" t="str">
        <f t="shared" si="21"/>
        <v>株式会社　トゥルー
ヴィラ・コモンズ訪問看護ステーション</v>
      </c>
      <c r="AA326" s="137" t="str">
        <f t="shared" si="22"/>
        <v>011-694-3776
(011-213-7886)</v>
      </c>
      <c r="AB326" s="137" t="str">
        <f t="shared" si="23"/>
        <v>( 訪看10 )第    142 号
( 訪看23 )第     38 号
( 訪看25 )第    255 号</v>
      </c>
    </row>
    <row r="327" spans="1:28" ht="23.25" customHeight="1" thickBot="1">
      <c r="A327" s="166"/>
      <c r="B327" s="174"/>
      <c r="C327" s="172" t="s">
        <v>1389</v>
      </c>
      <c r="D327" s="174"/>
      <c r="E327" s="175" t="s">
        <v>1390</v>
      </c>
      <c r="F327" s="175"/>
      <c r="G327" s="174"/>
      <c r="H327" s="176" t="s">
        <v>1391</v>
      </c>
      <c r="I327" s="176"/>
      <c r="J327" s="174"/>
      <c r="K327" s="176" t="s">
        <v>1392</v>
      </c>
      <c r="L327" s="176"/>
      <c r="M327" s="174"/>
      <c r="N327" s="183" t="s">
        <v>1393</v>
      </c>
      <c r="O327" s="183"/>
      <c r="P327" s="174"/>
      <c r="Q327" s="173" t="s">
        <v>1394</v>
      </c>
      <c r="R327" s="174"/>
      <c r="S327" s="184" t="s">
        <v>1395</v>
      </c>
      <c r="T327" s="184"/>
      <c r="U327" s="184"/>
      <c r="V327" s="184"/>
      <c r="W327" s="174"/>
      <c r="X327" s="166"/>
      <c r="Y327" s="137" t="str">
        <f t="shared" si="20"/>
        <v>0490306</v>
      </c>
      <c r="Z327" s="137" t="str">
        <f t="shared" si="21"/>
        <v>株式会社ゆう
訪問看護ステーションゆう手稲</v>
      </c>
      <c r="AA327" s="137" t="str">
        <f t="shared" si="22"/>
        <v>011-837-8681
(011-837-0018)</v>
      </c>
      <c r="AB327" s="137" t="str">
        <f t="shared" si="23"/>
        <v>( 訪看23 )第    214 号
( 訪看25 )第    303 号</v>
      </c>
    </row>
    <row r="328" spans="1:28" ht="68.25" customHeight="1" thickBot="1">
      <c r="A328" s="166"/>
      <c r="B328" s="174"/>
      <c r="C328" s="172" t="s">
        <v>1396</v>
      </c>
      <c r="D328" s="174"/>
      <c r="E328" s="175" t="s">
        <v>1397</v>
      </c>
      <c r="F328" s="175"/>
      <c r="G328" s="174"/>
      <c r="H328" s="176" t="s">
        <v>1398</v>
      </c>
      <c r="I328" s="176"/>
      <c r="J328" s="174"/>
      <c r="K328" s="176" t="s">
        <v>1399</v>
      </c>
      <c r="L328" s="176"/>
      <c r="M328" s="174"/>
      <c r="N328" s="183" t="s">
        <v>1400</v>
      </c>
      <c r="O328" s="183"/>
      <c r="P328" s="174"/>
      <c r="Q328" s="173" t="s">
        <v>1401</v>
      </c>
      <c r="R328" s="174"/>
      <c r="S328" s="184" t="s">
        <v>1402</v>
      </c>
      <c r="T328" s="184"/>
      <c r="U328" s="184"/>
      <c r="V328" s="184"/>
      <c r="W328" s="174"/>
      <c r="X328" s="166"/>
      <c r="Y328" s="137" t="str">
        <f t="shared" si="20"/>
        <v>0490322</v>
      </c>
      <c r="Z328" s="137" t="str">
        <f t="shared" si="21"/>
        <v>株式会社　ナースエナジー
灯ーあかりー訪問看護</v>
      </c>
      <c r="AA328" s="137" t="str">
        <f t="shared" si="22"/>
        <v>090-28107622
(011-611-8356)</v>
      </c>
      <c r="AB328" s="137" t="str">
        <f t="shared" si="23"/>
        <v>( 訪看10 )第     54 号
( 訪看23 )第    261 号
( 訪看25 )第    355 号
( 訪看27 )第      6 号
( 訪看28 )第      6 号
( 訪看31 )第      1 号</v>
      </c>
    </row>
    <row r="329" spans="1:28" ht="34.5" customHeight="1" thickBot="1">
      <c r="A329" s="166"/>
      <c r="B329" s="174"/>
      <c r="C329" s="172" t="s">
        <v>1403</v>
      </c>
      <c r="D329" s="174"/>
      <c r="E329" s="175" t="s">
        <v>1404</v>
      </c>
      <c r="F329" s="175"/>
      <c r="G329" s="174"/>
      <c r="H329" s="176" t="s">
        <v>1405</v>
      </c>
      <c r="I329" s="176"/>
      <c r="J329" s="174"/>
      <c r="K329" s="176" t="s">
        <v>1406</v>
      </c>
      <c r="L329" s="176"/>
      <c r="M329" s="174"/>
      <c r="N329" s="183" t="s">
        <v>1407</v>
      </c>
      <c r="O329" s="183"/>
      <c r="P329" s="174"/>
      <c r="Q329" s="173" t="s">
        <v>1408</v>
      </c>
      <c r="R329" s="174"/>
      <c r="S329" s="184" t="s">
        <v>1409</v>
      </c>
      <c r="T329" s="184"/>
      <c r="U329" s="184"/>
      <c r="V329" s="184"/>
      <c r="W329" s="174"/>
      <c r="X329" s="166"/>
      <c r="Y329" s="137" t="str">
        <f t="shared" si="20"/>
        <v>0490397</v>
      </c>
      <c r="Z329" s="137" t="str">
        <f t="shared" si="21"/>
        <v>医療法人稲生会
訪問看護ステーション　くまさんの手</v>
      </c>
      <c r="AA329" s="137" t="str">
        <f t="shared" si="22"/>
        <v xml:space="preserve">011-685-2791
</v>
      </c>
      <c r="AB329" s="137" t="str">
        <f t="shared" si="23"/>
        <v>( 訪看23 )第    306 号
( 訪看25 )第    406 号
( 訪看29 )第     14 号</v>
      </c>
    </row>
    <row r="330" spans="1:28" ht="34.5" customHeight="1" thickBot="1">
      <c r="A330" s="166"/>
      <c r="B330" s="174"/>
      <c r="C330" s="172" t="s">
        <v>1410</v>
      </c>
      <c r="D330" s="174"/>
      <c r="E330" s="175" t="s">
        <v>1411</v>
      </c>
      <c r="F330" s="175"/>
      <c r="G330" s="174"/>
      <c r="H330" s="176" t="s">
        <v>1412</v>
      </c>
      <c r="I330" s="176"/>
      <c r="J330" s="174"/>
      <c r="K330" s="176" t="s">
        <v>1413</v>
      </c>
      <c r="L330" s="176"/>
      <c r="M330" s="174"/>
      <c r="N330" s="183" t="s">
        <v>1414</v>
      </c>
      <c r="O330" s="183"/>
      <c r="P330" s="174"/>
      <c r="Q330" s="173" t="s">
        <v>1415</v>
      </c>
      <c r="R330" s="174"/>
      <c r="S330" s="184" t="s">
        <v>1416</v>
      </c>
      <c r="T330" s="184"/>
      <c r="U330" s="184"/>
      <c r="V330" s="184"/>
      <c r="W330" s="174"/>
      <c r="X330" s="166"/>
      <c r="Y330" s="137" t="str">
        <f t="shared" si="20"/>
        <v>0490421</v>
      </c>
      <c r="Z330" s="137" t="str">
        <f t="shared" si="21"/>
        <v>株式会社ロケット
訪問看護ステーションいちご</v>
      </c>
      <c r="AA330" s="137" t="str">
        <f t="shared" si="22"/>
        <v>011-684-2020
(011-683-6501)</v>
      </c>
      <c r="AB330" s="137" t="str">
        <f t="shared" si="23"/>
        <v>( 訪看10 )第    152 号
( 訪看23 )第    335 号
( 訪看25 )第    437 号</v>
      </c>
    </row>
    <row r="331" spans="1:28" ht="14.25" thickBot="1">
      <c r="A331" s="166"/>
      <c r="B331" s="174"/>
      <c r="C331" s="166"/>
      <c r="D331" s="174"/>
      <c r="E331" s="166"/>
      <c r="F331" s="166"/>
      <c r="G331" s="174"/>
      <c r="H331" s="166"/>
      <c r="I331" s="166"/>
      <c r="J331" s="174"/>
      <c r="K331" s="166"/>
      <c r="L331" s="166"/>
      <c r="M331" s="174"/>
      <c r="N331" s="166"/>
      <c r="O331" s="166"/>
      <c r="P331" s="174"/>
      <c r="Q331" s="166"/>
      <c r="R331" s="174"/>
      <c r="S331" s="166"/>
      <c r="T331" s="166"/>
      <c r="U331" s="166"/>
      <c r="V331" s="166"/>
      <c r="W331" s="174"/>
      <c r="X331" s="166"/>
      <c r="Y331" s="137" t="str">
        <f t="shared" si="20"/>
        <v/>
      </c>
      <c r="Z331" s="137">
        <f t="shared" si="21"/>
        <v>0</v>
      </c>
      <c r="AA331" s="137">
        <f t="shared" si="22"/>
        <v>0</v>
      </c>
      <c r="AB331" s="137">
        <f t="shared" si="23"/>
        <v>0</v>
      </c>
    </row>
    <row r="332" spans="1:28">
      <c r="A332" s="166"/>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66"/>
      <c r="X332" s="166"/>
      <c r="Y332" s="137" t="str">
        <f t="shared" si="20"/>
        <v/>
      </c>
      <c r="Z332" s="137">
        <f t="shared" si="21"/>
        <v>0</v>
      </c>
      <c r="AA332" s="137">
        <f t="shared" si="22"/>
        <v>0</v>
      </c>
      <c r="AB332" s="137">
        <f t="shared" si="23"/>
        <v>0</v>
      </c>
    </row>
    <row r="333" spans="1:28">
      <c r="A333" s="166"/>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37" t="str">
        <f t="shared" si="20"/>
        <v/>
      </c>
      <c r="Z333" s="137">
        <f t="shared" si="21"/>
        <v>0</v>
      </c>
      <c r="AA333" s="137">
        <f t="shared" si="22"/>
        <v>0</v>
      </c>
      <c r="AB333" s="137">
        <f t="shared" si="23"/>
        <v>0</v>
      </c>
    </row>
    <row r="334" spans="1:28">
      <c r="A334" s="166"/>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37" t="str">
        <f t="shared" si="20"/>
        <v/>
      </c>
      <c r="Z334" s="137">
        <f t="shared" si="21"/>
        <v>0</v>
      </c>
      <c r="AA334" s="137">
        <f t="shared" si="22"/>
        <v>0</v>
      </c>
      <c r="AB334" s="137">
        <f t="shared" si="23"/>
        <v>0</v>
      </c>
    </row>
    <row r="335" spans="1:28" ht="13.5" customHeight="1">
      <c r="A335" s="166"/>
      <c r="B335" s="166"/>
      <c r="C335" s="166"/>
      <c r="D335" s="166"/>
      <c r="E335" s="166"/>
      <c r="F335" s="166"/>
      <c r="G335" s="166"/>
      <c r="H335" s="166"/>
      <c r="I335" s="178" t="s">
        <v>262</v>
      </c>
      <c r="J335" s="178"/>
      <c r="K335" s="178"/>
      <c r="L335" s="166"/>
      <c r="M335" s="166"/>
      <c r="N335" s="166"/>
      <c r="O335" s="166"/>
      <c r="P335" s="166"/>
      <c r="Q335" s="166"/>
      <c r="R335" s="166"/>
      <c r="S335" s="166"/>
      <c r="T335" s="166"/>
      <c r="U335" s="166"/>
      <c r="V335" s="166"/>
      <c r="W335" s="166"/>
      <c r="X335" s="166"/>
      <c r="Y335" s="137" t="str">
        <f t="shared" ref="Y335:Y398" si="24">IF(E335="","",MID(E335,1,2)&amp;MID(E335,4,4)&amp;MID(E335,9,1))</f>
        <v/>
      </c>
      <c r="Z335" s="137">
        <f t="shared" ref="Z335:Z398" si="25">H335</f>
        <v>0</v>
      </c>
      <c r="AA335" s="137">
        <f t="shared" ref="AA335:AA398" si="26">N335</f>
        <v>0</v>
      </c>
      <c r="AB335" s="137">
        <f t="shared" ref="AB335:AB398" si="27">Q335</f>
        <v>0</v>
      </c>
    </row>
    <row r="336" spans="1:28" ht="13.5" customHeight="1">
      <c r="A336" s="166"/>
      <c r="B336" s="179"/>
      <c r="C336" s="179"/>
      <c r="D336" s="179"/>
      <c r="E336" s="179"/>
      <c r="F336" s="166"/>
      <c r="G336" s="166"/>
      <c r="H336" s="166"/>
      <c r="I336" s="178"/>
      <c r="J336" s="178"/>
      <c r="K336" s="178"/>
      <c r="L336" s="166"/>
      <c r="M336" s="166"/>
      <c r="N336" s="166"/>
      <c r="O336" s="166"/>
      <c r="P336" s="166"/>
      <c r="Q336" s="166"/>
      <c r="R336" s="166"/>
      <c r="S336" s="166"/>
      <c r="T336" s="166"/>
      <c r="U336" s="166"/>
      <c r="V336" s="166"/>
      <c r="W336" s="166"/>
      <c r="X336" s="166"/>
      <c r="Y336" s="137" t="str">
        <f t="shared" si="24"/>
        <v/>
      </c>
      <c r="Z336" s="137">
        <f t="shared" si="25"/>
        <v>0</v>
      </c>
      <c r="AA336" s="137">
        <f t="shared" si="26"/>
        <v>0</v>
      </c>
      <c r="AB336" s="137">
        <f t="shared" si="27"/>
        <v>0</v>
      </c>
    </row>
    <row r="337" spans="1:28" ht="13.5" customHeight="1">
      <c r="A337" s="166"/>
      <c r="B337" s="166"/>
      <c r="C337" s="180" t="s">
        <v>4695</v>
      </c>
      <c r="D337" s="180"/>
      <c r="E337" s="180"/>
      <c r="F337" s="180"/>
      <c r="G337" s="180"/>
      <c r="H337" s="180"/>
      <c r="I337" s="180"/>
      <c r="J337" s="180"/>
      <c r="K337" s="180"/>
      <c r="L337" s="166"/>
      <c r="M337" s="166"/>
      <c r="N337" s="166"/>
      <c r="O337" s="181" t="s">
        <v>4696</v>
      </c>
      <c r="P337" s="181"/>
      <c r="Q337" s="181"/>
      <c r="R337" s="181"/>
      <c r="S337" s="181"/>
      <c r="T337" s="168" t="s">
        <v>389</v>
      </c>
      <c r="U337" s="167" t="s">
        <v>264</v>
      </c>
      <c r="V337" s="166"/>
      <c r="W337" s="166"/>
      <c r="X337" s="166"/>
      <c r="Y337" s="137" t="str">
        <f t="shared" si="24"/>
        <v/>
      </c>
      <c r="Z337" s="137">
        <f t="shared" si="25"/>
        <v>0</v>
      </c>
      <c r="AA337" s="137">
        <f t="shared" si="26"/>
        <v>0</v>
      </c>
      <c r="AB337" s="137">
        <f t="shared" si="27"/>
        <v>0</v>
      </c>
    </row>
    <row r="338" spans="1:28" ht="14.25" thickBot="1">
      <c r="A338" s="166"/>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37" t="str">
        <f t="shared" si="24"/>
        <v/>
      </c>
      <c r="Z338" s="137">
        <f t="shared" si="25"/>
        <v>0</v>
      </c>
      <c r="AA338" s="137">
        <f t="shared" si="26"/>
        <v>0</v>
      </c>
      <c r="AB338" s="137">
        <f t="shared" si="27"/>
        <v>0</v>
      </c>
    </row>
    <row r="339" spans="1:28">
      <c r="A339" s="166"/>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66"/>
      <c r="Y339" s="137" t="str">
        <f t="shared" si="24"/>
        <v/>
      </c>
      <c r="Z339" s="137">
        <f t="shared" si="25"/>
        <v>0</v>
      </c>
      <c r="AA339" s="137">
        <f t="shared" si="26"/>
        <v>0</v>
      </c>
      <c r="AB339" s="137">
        <f t="shared" si="27"/>
        <v>0</v>
      </c>
    </row>
    <row r="340" spans="1:28" ht="14.25" customHeight="1" thickBot="1">
      <c r="A340" s="166"/>
      <c r="B340" s="169"/>
      <c r="C340" s="170" t="s">
        <v>265</v>
      </c>
      <c r="D340" s="169"/>
      <c r="E340" s="177" t="s">
        <v>266</v>
      </c>
      <c r="F340" s="177"/>
      <c r="G340" s="169"/>
      <c r="H340" s="177" t="s">
        <v>267</v>
      </c>
      <c r="I340" s="177"/>
      <c r="J340" s="169"/>
      <c r="K340" s="177" t="s">
        <v>268</v>
      </c>
      <c r="L340" s="177"/>
      <c r="M340" s="169"/>
      <c r="N340" s="177" t="s">
        <v>269</v>
      </c>
      <c r="O340" s="177"/>
      <c r="P340" s="169"/>
      <c r="Q340" s="171" t="s">
        <v>270</v>
      </c>
      <c r="R340" s="169"/>
      <c r="S340" s="177" t="s">
        <v>271</v>
      </c>
      <c r="T340" s="177"/>
      <c r="U340" s="177"/>
      <c r="V340" s="177"/>
      <c r="W340" s="169"/>
      <c r="X340" s="166"/>
      <c r="Y340" s="137" t="str">
        <f t="shared" si="24"/>
        <v>ｽﾃｼｮﾝｺﾄ</v>
      </c>
      <c r="Z340" s="137" t="str">
        <f t="shared" si="25"/>
        <v>事業者名/事業所名</v>
      </c>
      <c r="AA340" s="137" t="str">
        <f t="shared" si="26"/>
        <v>電話(FAX)番号</v>
      </c>
      <c r="AB340" s="137" t="str">
        <f t="shared" si="27"/>
        <v>受理番号</v>
      </c>
    </row>
    <row r="341" spans="1:28" ht="57" customHeight="1" thickBot="1">
      <c r="A341" s="166"/>
      <c r="B341" s="174"/>
      <c r="C341" s="172" t="s">
        <v>1417</v>
      </c>
      <c r="D341" s="174"/>
      <c r="E341" s="175" t="s">
        <v>1418</v>
      </c>
      <c r="F341" s="175"/>
      <c r="G341" s="174"/>
      <c r="H341" s="176" t="s">
        <v>1419</v>
      </c>
      <c r="I341" s="176"/>
      <c r="J341" s="174"/>
      <c r="K341" s="176" t="s">
        <v>1420</v>
      </c>
      <c r="L341" s="176"/>
      <c r="M341" s="174"/>
      <c r="N341" s="183" t="s">
        <v>1421</v>
      </c>
      <c r="O341" s="183"/>
      <c r="P341" s="174"/>
      <c r="Q341" s="173" t="s">
        <v>1422</v>
      </c>
      <c r="R341" s="174"/>
      <c r="S341" s="184" t="s">
        <v>1423</v>
      </c>
      <c r="T341" s="184"/>
      <c r="U341" s="184"/>
      <c r="V341" s="184"/>
      <c r="W341" s="174"/>
      <c r="X341" s="166"/>
      <c r="Y341" s="137" t="str">
        <f t="shared" si="24"/>
        <v>0490439</v>
      </c>
      <c r="Z341" s="137" t="str">
        <f t="shared" si="25"/>
        <v>株式会社誘喜
訪問看護ステーション誘喜</v>
      </c>
      <c r="AA341" s="137" t="str">
        <f t="shared" si="26"/>
        <v>011-616-6766
(011-676-3205)</v>
      </c>
      <c r="AB341" s="137" t="str">
        <f t="shared" si="27"/>
        <v>( 訪看10 )第    159 号
( 訪看23 )第    340 号
( 訪看25 )第    439 号
( 訪看27 )第     16 号
( 訪看28 )第     14 号</v>
      </c>
    </row>
    <row r="342" spans="1:28" ht="23.25" customHeight="1" thickBot="1">
      <c r="A342" s="166"/>
      <c r="B342" s="174"/>
      <c r="C342" s="172" t="s">
        <v>1424</v>
      </c>
      <c r="D342" s="174"/>
      <c r="E342" s="175" t="s">
        <v>1425</v>
      </c>
      <c r="F342" s="175"/>
      <c r="G342" s="174"/>
      <c r="H342" s="176" t="s">
        <v>1426</v>
      </c>
      <c r="I342" s="176"/>
      <c r="J342" s="174"/>
      <c r="K342" s="176" t="s">
        <v>1427</v>
      </c>
      <c r="L342" s="176"/>
      <c r="M342" s="174"/>
      <c r="N342" s="183" t="s">
        <v>1428</v>
      </c>
      <c r="O342" s="183"/>
      <c r="P342" s="174"/>
      <c r="Q342" s="173" t="s">
        <v>1429</v>
      </c>
      <c r="R342" s="174"/>
      <c r="S342" s="184" t="s">
        <v>1430</v>
      </c>
      <c r="T342" s="184"/>
      <c r="U342" s="184"/>
      <c r="V342" s="184"/>
      <c r="W342" s="174"/>
      <c r="X342" s="166"/>
      <c r="Y342" s="137" t="str">
        <f t="shared" si="24"/>
        <v>0490447</v>
      </c>
      <c r="Z342" s="137" t="str">
        <f t="shared" si="25"/>
        <v>社会医療法人孝仁会
社会医療法人孝仁会　札幌孝仁会訪問看護ステーション</v>
      </c>
      <c r="AA342" s="137" t="str">
        <f t="shared" si="26"/>
        <v>011-666-5150
(011-699-5371)</v>
      </c>
      <c r="AB342" s="137" t="str">
        <f t="shared" si="27"/>
        <v>( 訪看23 )第    347 号
( 訪看25 )第    445 号</v>
      </c>
    </row>
    <row r="343" spans="1:28" ht="57" customHeight="1" thickBot="1">
      <c r="A343" s="166"/>
      <c r="B343" s="174"/>
      <c r="C343" s="172" t="s">
        <v>1431</v>
      </c>
      <c r="D343" s="174"/>
      <c r="E343" s="175" t="s">
        <v>1432</v>
      </c>
      <c r="F343" s="175"/>
      <c r="G343" s="174"/>
      <c r="H343" s="176" t="s">
        <v>1433</v>
      </c>
      <c r="I343" s="176"/>
      <c r="J343" s="174"/>
      <c r="K343" s="176" t="s">
        <v>1434</v>
      </c>
      <c r="L343" s="176"/>
      <c r="M343" s="174"/>
      <c r="N343" s="183" t="s">
        <v>1435</v>
      </c>
      <c r="O343" s="183"/>
      <c r="P343" s="174"/>
      <c r="Q343" s="173" t="s">
        <v>1436</v>
      </c>
      <c r="R343" s="174"/>
      <c r="S343" s="184" t="s">
        <v>1437</v>
      </c>
      <c r="T343" s="184"/>
      <c r="U343" s="184"/>
      <c r="V343" s="184"/>
      <c r="W343" s="174"/>
      <c r="X343" s="166"/>
      <c r="Y343" s="137" t="str">
        <f t="shared" si="24"/>
        <v>0490454</v>
      </c>
      <c r="Z343" s="137" t="str">
        <f t="shared" si="25"/>
        <v>有限会社エーアステス
訪問看護ステーションふもとばし</v>
      </c>
      <c r="AA343" s="137" t="str">
        <f t="shared" si="26"/>
        <v>011-663-7700
(011-663-7700)</v>
      </c>
      <c r="AB343" s="137" t="str">
        <f t="shared" si="27"/>
        <v>( 訪看10 )第    170 号
( 訪看23 )第    352 号
( 訪看25 )第    492 号
( 訪看27 )第     23 号
( 訪看28 )第     21 号</v>
      </c>
    </row>
    <row r="344" spans="1:28" ht="34.5" customHeight="1" thickBot="1">
      <c r="A344" s="166"/>
      <c r="B344" s="174"/>
      <c r="C344" s="172" t="s">
        <v>1438</v>
      </c>
      <c r="D344" s="174"/>
      <c r="E344" s="175" t="s">
        <v>1439</v>
      </c>
      <c r="F344" s="175"/>
      <c r="G344" s="174"/>
      <c r="H344" s="176" t="s">
        <v>1440</v>
      </c>
      <c r="I344" s="176"/>
      <c r="J344" s="174"/>
      <c r="K344" s="176" t="s">
        <v>1441</v>
      </c>
      <c r="L344" s="176"/>
      <c r="M344" s="174"/>
      <c r="N344" s="183" t="s">
        <v>1442</v>
      </c>
      <c r="O344" s="183"/>
      <c r="P344" s="174"/>
      <c r="Q344" s="173" t="s">
        <v>1443</v>
      </c>
      <c r="R344" s="174"/>
      <c r="S344" s="184" t="s">
        <v>1444</v>
      </c>
      <c r="T344" s="184"/>
      <c r="U344" s="184"/>
      <c r="V344" s="184"/>
      <c r="W344" s="174"/>
      <c r="X344" s="166"/>
      <c r="Y344" s="137" t="str">
        <f t="shared" si="24"/>
        <v>0490462</v>
      </c>
      <c r="Z344" s="137" t="str">
        <f t="shared" si="25"/>
        <v>株式会社まごころ
訪問看護リハビリステーションまごころ</v>
      </c>
      <c r="AA344" s="137" t="str">
        <f t="shared" si="26"/>
        <v>011-616-0556
(011-616-0557)</v>
      </c>
      <c r="AB344" s="137" t="str">
        <f t="shared" si="27"/>
        <v>( 訪看10 )第    209 号
( 訪看23 )第    788 号
( 訪看25 )第    862 号</v>
      </c>
    </row>
    <row r="345" spans="1:28" ht="23.25" customHeight="1" thickBot="1">
      <c r="A345" s="166"/>
      <c r="B345" s="174"/>
      <c r="C345" s="172" t="s">
        <v>1445</v>
      </c>
      <c r="D345" s="174"/>
      <c r="E345" s="175" t="s">
        <v>1446</v>
      </c>
      <c r="F345" s="175"/>
      <c r="G345" s="174"/>
      <c r="H345" s="176" t="s">
        <v>1447</v>
      </c>
      <c r="I345" s="176"/>
      <c r="J345" s="174"/>
      <c r="K345" s="176" t="s">
        <v>1448</v>
      </c>
      <c r="L345" s="176"/>
      <c r="M345" s="174"/>
      <c r="N345" s="183" t="s">
        <v>1449</v>
      </c>
      <c r="O345" s="183"/>
      <c r="P345" s="174"/>
      <c r="Q345" s="173" t="s">
        <v>1450</v>
      </c>
      <c r="R345" s="174"/>
      <c r="S345" s="184" t="s">
        <v>1451</v>
      </c>
      <c r="T345" s="184"/>
      <c r="U345" s="184"/>
      <c r="V345" s="184"/>
      <c r="W345" s="174"/>
      <c r="X345" s="166"/>
      <c r="Y345" s="137" t="str">
        <f t="shared" si="24"/>
        <v>0490470</v>
      </c>
      <c r="Z345" s="137" t="str">
        <f t="shared" si="25"/>
        <v>セントケア北海道株式会社
セントケア訪問看護ステーション札幌</v>
      </c>
      <c r="AA345" s="137" t="str">
        <f t="shared" si="26"/>
        <v>011-616-1884
(011-616-2888)</v>
      </c>
      <c r="AB345" s="137" t="str">
        <f t="shared" si="27"/>
        <v>( 訪看23 )第    355 号
( 訪看25 )第    453 号</v>
      </c>
    </row>
    <row r="346" spans="1:28" ht="79.5" customHeight="1" thickBot="1">
      <c r="A346" s="166"/>
      <c r="B346" s="174"/>
      <c r="C346" s="172" t="s">
        <v>1452</v>
      </c>
      <c r="D346" s="174"/>
      <c r="E346" s="175" t="s">
        <v>1453</v>
      </c>
      <c r="F346" s="175"/>
      <c r="G346" s="174"/>
      <c r="H346" s="176" t="s">
        <v>1454</v>
      </c>
      <c r="I346" s="176"/>
      <c r="J346" s="174"/>
      <c r="K346" s="176" t="s">
        <v>1455</v>
      </c>
      <c r="L346" s="176"/>
      <c r="M346" s="174"/>
      <c r="N346" s="183" t="s">
        <v>1456</v>
      </c>
      <c r="O346" s="183"/>
      <c r="P346" s="174"/>
      <c r="Q346" s="173" t="s">
        <v>1457</v>
      </c>
      <c r="R346" s="174"/>
      <c r="S346" s="184" t="s">
        <v>1458</v>
      </c>
      <c r="T346" s="184"/>
      <c r="U346" s="184"/>
      <c r="V346" s="184"/>
      <c r="W346" s="174"/>
      <c r="X346" s="166"/>
      <c r="Y346" s="137" t="str">
        <f t="shared" si="24"/>
        <v>0490488</v>
      </c>
      <c r="Z346" s="137" t="str">
        <f t="shared" si="25"/>
        <v>株式会社スマイル
訪問看護ステーション　ピンポンハート</v>
      </c>
      <c r="AA346" s="137" t="str">
        <f t="shared" si="26"/>
        <v>011-213-8516
(011-213-8517)</v>
      </c>
      <c r="AB346" s="137" t="str">
        <f t="shared" si="27"/>
        <v>( 訪看10 )第    182 号
( 訪看23 )第    369 号
( 訪看25 )第    469 号
( 訪看26 )第      7 号
( 訪看27 )第     32 号
( 訪看29 )第     26 号
( 訪看32 )第      4 号</v>
      </c>
    </row>
    <row r="347" spans="1:28" ht="34.5" customHeight="1" thickBot="1">
      <c r="A347" s="166"/>
      <c r="B347" s="174"/>
      <c r="C347" s="172" t="s">
        <v>1459</v>
      </c>
      <c r="D347" s="174"/>
      <c r="E347" s="175" t="s">
        <v>1460</v>
      </c>
      <c r="F347" s="175"/>
      <c r="G347" s="174"/>
      <c r="H347" s="176" t="s">
        <v>1461</v>
      </c>
      <c r="I347" s="176"/>
      <c r="J347" s="174"/>
      <c r="K347" s="176" t="s">
        <v>1462</v>
      </c>
      <c r="L347" s="176"/>
      <c r="M347" s="174"/>
      <c r="N347" s="183" t="s">
        <v>1463</v>
      </c>
      <c r="O347" s="183"/>
      <c r="P347" s="174"/>
      <c r="Q347" s="173" t="s">
        <v>1464</v>
      </c>
      <c r="R347" s="174"/>
      <c r="S347" s="184" t="s">
        <v>1465</v>
      </c>
      <c r="T347" s="184"/>
      <c r="U347" s="184"/>
      <c r="V347" s="184"/>
      <c r="W347" s="174"/>
      <c r="X347" s="166"/>
      <c r="Y347" s="137" t="str">
        <f t="shared" si="24"/>
        <v>0490496</v>
      </c>
      <c r="Z347" s="137" t="str">
        <f t="shared" si="25"/>
        <v>医療法人社団　愛心館
社会医療法人社団愛心館　訪問看護ステーション　しろくま</v>
      </c>
      <c r="AA347" s="137" t="str">
        <f t="shared" si="26"/>
        <v>011-623-4693
(011-623-4692)</v>
      </c>
      <c r="AB347" s="137" t="str">
        <f t="shared" si="27"/>
        <v>( 訪看10 )第    218 号
( 訪看23 )第    400 号
( 訪看25 )第    503 号</v>
      </c>
    </row>
    <row r="348" spans="1:28" ht="23.25" customHeight="1" thickBot="1">
      <c r="A348" s="166"/>
      <c r="B348" s="174"/>
      <c r="C348" s="172" t="s">
        <v>1466</v>
      </c>
      <c r="D348" s="174"/>
      <c r="E348" s="175" t="s">
        <v>1467</v>
      </c>
      <c r="F348" s="175"/>
      <c r="G348" s="174"/>
      <c r="H348" s="176" t="s">
        <v>1468</v>
      </c>
      <c r="I348" s="176"/>
      <c r="J348" s="174"/>
      <c r="K348" s="176" t="s">
        <v>1469</v>
      </c>
      <c r="L348" s="176"/>
      <c r="M348" s="174"/>
      <c r="N348" s="183" t="s">
        <v>1470</v>
      </c>
      <c r="O348" s="183"/>
      <c r="P348" s="174"/>
      <c r="Q348" s="173" t="s">
        <v>1471</v>
      </c>
      <c r="R348" s="174"/>
      <c r="S348" s="184" t="s">
        <v>1472</v>
      </c>
      <c r="T348" s="184"/>
      <c r="U348" s="184"/>
      <c r="V348" s="184"/>
      <c r="W348" s="174"/>
      <c r="X348" s="166"/>
      <c r="Y348" s="137" t="str">
        <f t="shared" si="24"/>
        <v>0490504</v>
      </c>
      <c r="Z348" s="137" t="str">
        <f t="shared" si="25"/>
        <v>医療法人社団あすなろ会
訪問看護ステーション　はる</v>
      </c>
      <c r="AA348" s="137" t="str">
        <f t="shared" si="26"/>
        <v>011-640-5577
(011-631-8865)</v>
      </c>
      <c r="AB348" s="137" t="str">
        <f t="shared" si="27"/>
        <v>( 訪看23 )第    416 号
( 訪看25 )第    515 号</v>
      </c>
    </row>
    <row r="349" spans="1:28" ht="23.25" customHeight="1" thickBot="1">
      <c r="A349" s="166"/>
      <c r="B349" s="174"/>
      <c r="C349" s="172" t="s">
        <v>1473</v>
      </c>
      <c r="D349" s="174"/>
      <c r="E349" s="175" t="s">
        <v>1474</v>
      </c>
      <c r="F349" s="175"/>
      <c r="G349" s="174"/>
      <c r="H349" s="176" t="s">
        <v>1475</v>
      </c>
      <c r="I349" s="176"/>
      <c r="J349" s="174"/>
      <c r="K349" s="176" t="s">
        <v>1476</v>
      </c>
      <c r="L349" s="176"/>
      <c r="M349" s="174"/>
      <c r="N349" s="183" t="s">
        <v>1477</v>
      </c>
      <c r="O349" s="183"/>
      <c r="P349" s="174"/>
      <c r="Q349" s="173" t="s">
        <v>1478</v>
      </c>
      <c r="R349" s="174"/>
      <c r="S349" s="184" t="s">
        <v>1479</v>
      </c>
      <c r="T349" s="184"/>
      <c r="U349" s="184"/>
      <c r="V349" s="184"/>
      <c r="W349" s="174"/>
      <c r="X349" s="166"/>
      <c r="Y349" s="137" t="str">
        <f t="shared" si="24"/>
        <v>0490512</v>
      </c>
      <c r="Z349" s="137" t="str">
        <f t="shared" si="25"/>
        <v>株式会社健康パートナーズ
訪問看護ステーション健助</v>
      </c>
      <c r="AA349" s="137" t="str">
        <f t="shared" si="26"/>
        <v>011-699-6177
(011-699-6176)</v>
      </c>
      <c r="AB349" s="137" t="str">
        <f t="shared" si="27"/>
        <v>( 訪看23 )第    514 号
( 訪看25 )第    544 号</v>
      </c>
    </row>
    <row r="350" spans="1:28" ht="14.25" thickBot="1">
      <c r="A350" s="166"/>
      <c r="B350" s="174"/>
      <c r="C350" s="166"/>
      <c r="D350" s="174"/>
      <c r="E350" s="166"/>
      <c r="F350" s="166"/>
      <c r="G350" s="174"/>
      <c r="H350" s="166"/>
      <c r="I350" s="166"/>
      <c r="J350" s="174"/>
      <c r="K350" s="166"/>
      <c r="L350" s="166"/>
      <c r="M350" s="174"/>
      <c r="N350" s="166"/>
      <c r="O350" s="166"/>
      <c r="P350" s="174"/>
      <c r="Q350" s="166"/>
      <c r="R350" s="174"/>
      <c r="S350" s="166"/>
      <c r="T350" s="166"/>
      <c r="U350" s="166"/>
      <c r="V350" s="166"/>
      <c r="W350" s="174"/>
      <c r="X350" s="166"/>
      <c r="Y350" s="137" t="str">
        <f t="shared" si="24"/>
        <v/>
      </c>
      <c r="Z350" s="137">
        <f t="shared" si="25"/>
        <v>0</v>
      </c>
      <c r="AA350" s="137">
        <f t="shared" si="26"/>
        <v>0</v>
      </c>
      <c r="AB350" s="137">
        <f t="shared" si="27"/>
        <v>0</v>
      </c>
    </row>
    <row r="351" spans="1:28">
      <c r="A351" s="166"/>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66"/>
      <c r="X351" s="166"/>
      <c r="Y351" s="137" t="str">
        <f t="shared" si="24"/>
        <v/>
      </c>
      <c r="Z351" s="137">
        <f t="shared" si="25"/>
        <v>0</v>
      </c>
      <c r="AA351" s="137">
        <f t="shared" si="26"/>
        <v>0</v>
      </c>
      <c r="AB351" s="137">
        <f t="shared" si="27"/>
        <v>0</v>
      </c>
    </row>
    <row r="352" spans="1:28">
      <c r="A352" s="166"/>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37" t="str">
        <f t="shared" si="24"/>
        <v/>
      </c>
      <c r="Z352" s="137">
        <f t="shared" si="25"/>
        <v>0</v>
      </c>
      <c r="AA352" s="137">
        <f t="shared" si="26"/>
        <v>0</v>
      </c>
      <c r="AB352" s="137">
        <f t="shared" si="27"/>
        <v>0</v>
      </c>
    </row>
    <row r="353" spans="1:28">
      <c r="A353" s="166"/>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37" t="str">
        <f t="shared" si="24"/>
        <v/>
      </c>
      <c r="Z353" s="137">
        <f t="shared" si="25"/>
        <v>0</v>
      </c>
      <c r="AA353" s="137">
        <f t="shared" si="26"/>
        <v>0</v>
      </c>
      <c r="AB353" s="137">
        <f t="shared" si="27"/>
        <v>0</v>
      </c>
    </row>
    <row r="354" spans="1:28" ht="13.5" customHeight="1">
      <c r="A354" s="166"/>
      <c r="B354" s="166"/>
      <c r="C354" s="166"/>
      <c r="D354" s="166"/>
      <c r="E354" s="166"/>
      <c r="F354" s="166"/>
      <c r="G354" s="166"/>
      <c r="H354" s="166"/>
      <c r="I354" s="178" t="s">
        <v>262</v>
      </c>
      <c r="J354" s="178"/>
      <c r="K354" s="178"/>
      <c r="L354" s="166"/>
      <c r="M354" s="166"/>
      <c r="N354" s="166"/>
      <c r="O354" s="166"/>
      <c r="P354" s="166"/>
      <c r="Q354" s="166"/>
      <c r="R354" s="166"/>
      <c r="S354" s="166"/>
      <c r="T354" s="166"/>
      <c r="U354" s="166"/>
      <c r="V354" s="166"/>
      <c r="W354" s="166"/>
      <c r="X354" s="166"/>
      <c r="Y354" s="137" t="str">
        <f t="shared" si="24"/>
        <v/>
      </c>
      <c r="Z354" s="137">
        <f t="shared" si="25"/>
        <v>0</v>
      </c>
      <c r="AA354" s="137">
        <f t="shared" si="26"/>
        <v>0</v>
      </c>
      <c r="AB354" s="137">
        <f t="shared" si="27"/>
        <v>0</v>
      </c>
    </row>
    <row r="355" spans="1:28" ht="13.5" customHeight="1">
      <c r="A355" s="166"/>
      <c r="B355" s="179"/>
      <c r="C355" s="179"/>
      <c r="D355" s="179"/>
      <c r="E355" s="179"/>
      <c r="F355" s="166"/>
      <c r="G355" s="166"/>
      <c r="H355" s="166"/>
      <c r="I355" s="178"/>
      <c r="J355" s="178"/>
      <c r="K355" s="178"/>
      <c r="L355" s="166"/>
      <c r="M355" s="166"/>
      <c r="N355" s="166"/>
      <c r="O355" s="166"/>
      <c r="P355" s="166"/>
      <c r="Q355" s="166"/>
      <c r="R355" s="166"/>
      <c r="S355" s="166"/>
      <c r="T355" s="166"/>
      <c r="U355" s="166"/>
      <c r="V355" s="166"/>
      <c r="W355" s="166"/>
      <c r="X355" s="166"/>
      <c r="Y355" s="137" t="str">
        <f t="shared" si="24"/>
        <v/>
      </c>
      <c r="Z355" s="137">
        <f t="shared" si="25"/>
        <v>0</v>
      </c>
      <c r="AA355" s="137">
        <f t="shared" si="26"/>
        <v>0</v>
      </c>
      <c r="AB355" s="137">
        <f t="shared" si="27"/>
        <v>0</v>
      </c>
    </row>
    <row r="356" spans="1:28" ht="13.5" customHeight="1">
      <c r="A356" s="166"/>
      <c r="B356" s="166"/>
      <c r="C356" s="180" t="s">
        <v>4695</v>
      </c>
      <c r="D356" s="180"/>
      <c r="E356" s="180"/>
      <c r="F356" s="180"/>
      <c r="G356" s="180"/>
      <c r="H356" s="180"/>
      <c r="I356" s="180"/>
      <c r="J356" s="180"/>
      <c r="K356" s="180"/>
      <c r="L356" s="166"/>
      <c r="M356" s="166"/>
      <c r="N356" s="166"/>
      <c r="O356" s="181" t="s">
        <v>4696</v>
      </c>
      <c r="P356" s="181"/>
      <c r="Q356" s="181"/>
      <c r="R356" s="181"/>
      <c r="S356" s="181"/>
      <c r="T356" s="168" t="s">
        <v>396</v>
      </c>
      <c r="U356" s="167" t="s">
        <v>264</v>
      </c>
      <c r="V356" s="166"/>
      <c r="W356" s="166"/>
      <c r="X356" s="166"/>
      <c r="Y356" s="137" t="str">
        <f t="shared" si="24"/>
        <v/>
      </c>
      <c r="Z356" s="137">
        <f t="shared" si="25"/>
        <v>0</v>
      </c>
      <c r="AA356" s="137">
        <f t="shared" si="26"/>
        <v>0</v>
      </c>
      <c r="AB356" s="137">
        <f t="shared" si="27"/>
        <v>0</v>
      </c>
    </row>
    <row r="357" spans="1:28" ht="14.25" thickBot="1">
      <c r="A357" s="166"/>
      <c r="B357" s="166"/>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37" t="str">
        <f t="shared" si="24"/>
        <v/>
      </c>
      <c r="Z357" s="137">
        <f t="shared" si="25"/>
        <v>0</v>
      </c>
      <c r="AA357" s="137">
        <f t="shared" si="26"/>
        <v>0</v>
      </c>
      <c r="AB357" s="137">
        <f t="shared" si="27"/>
        <v>0</v>
      </c>
    </row>
    <row r="358" spans="1:28">
      <c r="A358" s="166"/>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66"/>
      <c r="Y358" s="137" t="str">
        <f t="shared" si="24"/>
        <v/>
      </c>
      <c r="Z358" s="137">
        <f t="shared" si="25"/>
        <v>0</v>
      </c>
      <c r="AA358" s="137">
        <f t="shared" si="26"/>
        <v>0</v>
      </c>
      <c r="AB358" s="137">
        <f t="shared" si="27"/>
        <v>0</v>
      </c>
    </row>
    <row r="359" spans="1:28" ht="14.25" customHeight="1" thickBot="1">
      <c r="A359" s="166"/>
      <c r="B359" s="169"/>
      <c r="C359" s="170" t="s">
        <v>265</v>
      </c>
      <c r="D359" s="169"/>
      <c r="E359" s="177" t="s">
        <v>266</v>
      </c>
      <c r="F359" s="177"/>
      <c r="G359" s="169"/>
      <c r="H359" s="177" t="s">
        <v>267</v>
      </c>
      <c r="I359" s="177"/>
      <c r="J359" s="169"/>
      <c r="K359" s="177" t="s">
        <v>268</v>
      </c>
      <c r="L359" s="177"/>
      <c r="M359" s="169"/>
      <c r="N359" s="177" t="s">
        <v>269</v>
      </c>
      <c r="O359" s="177"/>
      <c r="P359" s="169"/>
      <c r="Q359" s="171" t="s">
        <v>270</v>
      </c>
      <c r="R359" s="169"/>
      <c r="S359" s="177" t="s">
        <v>271</v>
      </c>
      <c r="T359" s="177"/>
      <c r="U359" s="177"/>
      <c r="V359" s="177"/>
      <c r="W359" s="169"/>
      <c r="X359" s="166"/>
      <c r="Y359" s="137" t="str">
        <f t="shared" si="24"/>
        <v>ｽﾃｼｮﾝｺﾄ</v>
      </c>
      <c r="Z359" s="137" t="str">
        <f t="shared" si="25"/>
        <v>事業者名/事業所名</v>
      </c>
      <c r="AA359" s="137" t="str">
        <f t="shared" si="26"/>
        <v>電話(FAX)番号</v>
      </c>
      <c r="AB359" s="137" t="str">
        <f t="shared" si="27"/>
        <v>受理番号</v>
      </c>
    </row>
    <row r="360" spans="1:28" ht="45.75" customHeight="1" thickBot="1">
      <c r="A360" s="166"/>
      <c r="B360" s="174"/>
      <c r="C360" s="172" t="s">
        <v>1480</v>
      </c>
      <c r="D360" s="174"/>
      <c r="E360" s="175" t="s">
        <v>1481</v>
      </c>
      <c r="F360" s="175"/>
      <c r="G360" s="174"/>
      <c r="H360" s="176" t="s">
        <v>1482</v>
      </c>
      <c r="I360" s="176"/>
      <c r="J360" s="174"/>
      <c r="K360" s="176" t="s">
        <v>1483</v>
      </c>
      <c r="L360" s="176"/>
      <c r="M360" s="174"/>
      <c r="N360" s="183" t="s">
        <v>1484</v>
      </c>
      <c r="O360" s="183"/>
      <c r="P360" s="174"/>
      <c r="Q360" s="173" t="s">
        <v>1485</v>
      </c>
      <c r="R360" s="174"/>
      <c r="S360" s="184" t="s">
        <v>1486</v>
      </c>
      <c r="T360" s="184"/>
      <c r="U360" s="184"/>
      <c r="V360" s="184"/>
      <c r="W360" s="174"/>
      <c r="X360" s="166"/>
      <c r="Y360" s="137" t="str">
        <f t="shared" si="24"/>
        <v>0490520</v>
      </c>
      <c r="Z360" s="137" t="str">
        <f t="shared" si="25"/>
        <v>医療法人社団　明生会
イムス札幌訪問看護ステーション</v>
      </c>
      <c r="AA360" s="137" t="str">
        <f t="shared" si="26"/>
        <v>011-215-9743
(011-215-9738)</v>
      </c>
      <c r="AB360" s="137" t="str">
        <f t="shared" si="27"/>
        <v>( 訪看10 )第    403 号
( 訪看23 )第    411 号
( 訪看25 )第    510 号
( 訪看30 )第     39 号</v>
      </c>
    </row>
    <row r="361" spans="1:28" ht="23.25" customHeight="1" thickBot="1">
      <c r="A361" s="166"/>
      <c r="B361" s="174"/>
      <c r="C361" s="172" t="s">
        <v>1487</v>
      </c>
      <c r="D361" s="174"/>
      <c r="E361" s="175" t="s">
        <v>1488</v>
      </c>
      <c r="F361" s="175"/>
      <c r="G361" s="174"/>
      <c r="H361" s="176" t="s">
        <v>1489</v>
      </c>
      <c r="I361" s="176"/>
      <c r="J361" s="174"/>
      <c r="K361" s="176" t="s">
        <v>1490</v>
      </c>
      <c r="L361" s="176"/>
      <c r="M361" s="174"/>
      <c r="N361" s="183" t="s">
        <v>1491</v>
      </c>
      <c r="O361" s="183"/>
      <c r="P361" s="174"/>
      <c r="Q361" s="173" t="s">
        <v>1492</v>
      </c>
      <c r="R361" s="174"/>
      <c r="S361" s="184" t="s">
        <v>994</v>
      </c>
      <c r="T361" s="184"/>
      <c r="U361" s="184"/>
      <c r="V361" s="184"/>
      <c r="W361" s="174"/>
      <c r="X361" s="166"/>
      <c r="Y361" s="137" t="str">
        <f t="shared" si="24"/>
        <v>0490538</v>
      </c>
      <c r="Z361" s="137" t="str">
        <f t="shared" si="25"/>
        <v>株式会社カンフィケアリサーチ
訪問看護センター　エオス</v>
      </c>
      <c r="AA361" s="137" t="str">
        <f t="shared" si="26"/>
        <v xml:space="preserve">011-691-7678
</v>
      </c>
      <c r="AB361" s="137" t="str">
        <f t="shared" si="27"/>
        <v>( 訪看23 )第    537 号
( 訪看25 )第    637 号</v>
      </c>
    </row>
    <row r="362" spans="1:28" ht="68.25" customHeight="1" thickBot="1">
      <c r="A362" s="166"/>
      <c r="B362" s="174"/>
      <c r="C362" s="172" t="s">
        <v>1493</v>
      </c>
      <c r="D362" s="174"/>
      <c r="E362" s="175" t="s">
        <v>1494</v>
      </c>
      <c r="F362" s="175"/>
      <c r="G362" s="174"/>
      <c r="H362" s="176" t="s">
        <v>1495</v>
      </c>
      <c r="I362" s="176"/>
      <c r="J362" s="174"/>
      <c r="K362" s="176" t="s">
        <v>1496</v>
      </c>
      <c r="L362" s="176"/>
      <c r="M362" s="174"/>
      <c r="N362" s="183" t="s">
        <v>1497</v>
      </c>
      <c r="O362" s="183"/>
      <c r="P362" s="174"/>
      <c r="Q362" s="173" t="s">
        <v>1498</v>
      </c>
      <c r="R362" s="174"/>
      <c r="S362" s="184" t="s">
        <v>1499</v>
      </c>
      <c r="T362" s="184"/>
      <c r="U362" s="184"/>
      <c r="V362" s="184"/>
      <c r="W362" s="174"/>
      <c r="X362" s="166"/>
      <c r="Y362" s="137" t="str">
        <f t="shared" si="24"/>
        <v>0490546</v>
      </c>
      <c r="Z362" s="137" t="str">
        <f t="shared" si="25"/>
        <v>合同会社山ざくら
のぞみ訪問看護ステーション</v>
      </c>
      <c r="AA362" s="137" t="str">
        <f t="shared" si="26"/>
        <v>011-676-5641
(011-676-5649)</v>
      </c>
      <c r="AB362" s="137" t="str">
        <f t="shared" si="27"/>
        <v>( 訪看10 )第    277 号
( 訪看23 )第    432 号
( 訪看25 )第    530 号
( 訪看26 )第     14 号
( 訪看27 )第     85 号
( 訪看28 )第     68 号</v>
      </c>
    </row>
    <row r="363" spans="1:28" ht="34.5" customHeight="1" thickBot="1">
      <c r="A363" s="166"/>
      <c r="B363" s="174"/>
      <c r="C363" s="172" t="s">
        <v>1500</v>
      </c>
      <c r="D363" s="174"/>
      <c r="E363" s="175" t="s">
        <v>1501</v>
      </c>
      <c r="F363" s="175"/>
      <c r="G363" s="174"/>
      <c r="H363" s="176" t="s">
        <v>1502</v>
      </c>
      <c r="I363" s="176"/>
      <c r="J363" s="174"/>
      <c r="K363" s="176" t="s">
        <v>1503</v>
      </c>
      <c r="L363" s="176"/>
      <c r="M363" s="174"/>
      <c r="N363" s="183" t="s">
        <v>1504</v>
      </c>
      <c r="O363" s="183"/>
      <c r="P363" s="174"/>
      <c r="Q363" s="173" t="s">
        <v>1505</v>
      </c>
      <c r="R363" s="174"/>
      <c r="S363" s="184" t="s">
        <v>1506</v>
      </c>
      <c r="T363" s="184"/>
      <c r="U363" s="184"/>
      <c r="V363" s="184"/>
      <c r="W363" s="174"/>
      <c r="X363" s="166"/>
      <c r="Y363" s="137" t="str">
        <f t="shared" si="24"/>
        <v>0490553</v>
      </c>
      <c r="Z363" s="137" t="str">
        <f t="shared" si="25"/>
        <v>株式会社リハ・イノベーション
ヴァルハラ訪問看護ステーション</v>
      </c>
      <c r="AA363" s="137" t="str">
        <f t="shared" si="26"/>
        <v>011-215-7960
(011-215-7961)</v>
      </c>
      <c r="AB363" s="137" t="str">
        <f t="shared" si="27"/>
        <v>( 訪看10 )第    318 号
( 訪看23 )第    428 号
( 訪看25 )第    525 号</v>
      </c>
    </row>
    <row r="364" spans="1:28" ht="34.5" customHeight="1" thickBot="1">
      <c r="A364" s="166"/>
      <c r="B364" s="174"/>
      <c r="C364" s="172" t="s">
        <v>1507</v>
      </c>
      <c r="D364" s="174"/>
      <c r="E364" s="175" t="s">
        <v>1508</v>
      </c>
      <c r="F364" s="175"/>
      <c r="G364" s="174"/>
      <c r="H364" s="176" t="s">
        <v>1509</v>
      </c>
      <c r="I364" s="176"/>
      <c r="J364" s="174"/>
      <c r="K364" s="176" t="s">
        <v>1510</v>
      </c>
      <c r="L364" s="176"/>
      <c r="M364" s="174"/>
      <c r="N364" s="183" t="s">
        <v>1511</v>
      </c>
      <c r="O364" s="183"/>
      <c r="P364" s="174"/>
      <c r="Q364" s="173" t="s">
        <v>1512</v>
      </c>
      <c r="R364" s="174"/>
      <c r="S364" s="184" t="s">
        <v>1513</v>
      </c>
      <c r="T364" s="184"/>
      <c r="U364" s="184"/>
      <c r="V364" s="184"/>
      <c r="W364" s="174"/>
      <c r="X364" s="166"/>
      <c r="Y364" s="137" t="str">
        <f t="shared" si="24"/>
        <v>0490561</v>
      </c>
      <c r="Z364" s="137" t="str">
        <f t="shared" si="25"/>
        <v>株式会社Ｆ．Ｔ．Ｆ．ＮＥＴ
訪問看護ステーション　安暖手西宮の沢</v>
      </c>
      <c r="AA364" s="137" t="str">
        <f t="shared" si="26"/>
        <v>011-688-5361
(011-688-5362)</v>
      </c>
      <c r="AB364" s="137" t="str">
        <f t="shared" si="27"/>
        <v>( 訪看10 )第    314 号
( 訪看23 )第    554 号
( 訪看25 )第    641 号</v>
      </c>
    </row>
    <row r="365" spans="1:28" ht="34.5" customHeight="1" thickBot="1">
      <c r="A365" s="166"/>
      <c r="B365" s="174"/>
      <c r="C365" s="172" t="s">
        <v>1514</v>
      </c>
      <c r="D365" s="174"/>
      <c r="E365" s="175" t="s">
        <v>1515</v>
      </c>
      <c r="F365" s="175"/>
      <c r="G365" s="174"/>
      <c r="H365" s="176" t="s">
        <v>1516</v>
      </c>
      <c r="I365" s="176"/>
      <c r="J365" s="174"/>
      <c r="K365" s="176" t="s">
        <v>1517</v>
      </c>
      <c r="L365" s="176"/>
      <c r="M365" s="174"/>
      <c r="N365" s="183" t="s">
        <v>1518</v>
      </c>
      <c r="O365" s="183"/>
      <c r="P365" s="174"/>
      <c r="Q365" s="173" t="s">
        <v>1519</v>
      </c>
      <c r="R365" s="174"/>
      <c r="S365" s="184" t="s">
        <v>1520</v>
      </c>
      <c r="T365" s="184"/>
      <c r="U365" s="184"/>
      <c r="V365" s="184"/>
      <c r="W365" s="174"/>
      <c r="X365" s="166"/>
      <c r="Y365" s="137" t="str">
        <f t="shared" si="24"/>
        <v>0490579</v>
      </c>
      <c r="Z365" s="137" t="str">
        <f t="shared" si="25"/>
        <v>株式会社ナナツボシ
ななつ星訪問看護ステーション</v>
      </c>
      <c r="AA365" s="137" t="str">
        <f t="shared" si="26"/>
        <v>011-624-6434
(011-624-6435)</v>
      </c>
      <c r="AB365" s="137" t="str">
        <f t="shared" si="27"/>
        <v>( 訪看10 )第    290 号
( 訪看23 )第    461 号
( 訪看25 )第    557 号</v>
      </c>
    </row>
    <row r="366" spans="1:28" ht="14.25" customHeight="1" thickBot="1">
      <c r="A366" s="166"/>
      <c r="B366" s="174"/>
      <c r="C366" s="172" t="s">
        <v>1521</v>
      </c>
      <c r="D366" s="174"/>
      <c r="E366" s="175" t="s">
        <v>1522</v>
      </c>
      <c r="F366" s="175"/>
      <c r="G366" s="174"/>
      <c r="H366" s="176" t="s">
        <v>1523</v>
      </c>
      <c r="I366" s="176"/>
      <c r="J366" s="174"/>
      <c r="K366" s="176" t="s">
        <v>1524</v>
      </c>
      <c r="L366" s="176"/>
      <c r="M366" s="174"/>
      <c r="N366" s="183" t="s">
        <v>1525</v>
      </c>
      <c r="O366" s="183"/>
      <c r="P366" s="174"/>
      <c r="Q366" s="173" t="s">
        <v>1526</v>
      </c>
      <c r="R366" s="174"/>
      <c r="S366" s="184" t="s">
        <v>346</v>
      </c>
      <c r="T366" s="184"/>
      <c r="U366" s="184"/>
      <c r="V366" s="184"/>
      <c r="W366" s="174"/>
      <c r="X366" s="166"/>
      <c r="Y366" s="137" t="str">
        <f t="shared" si="24"/>
        <v>0490587</v>
      </c>
      <c r="Z366" s="137" t="str">
        <f t="shared" si="25"/>
        <v>株式会社Ｎ・フィールド
訪問看護ステーション　デューン札幌西</v>
      </c>
      <c r="AA366" s="137" t="str">
        <f t="shared" si="26"/>
        <v>011-624-0170
(011-624-0171)</v>
      </c>
      <c r="AB366" s="137" t="str">
        <f t="shared" si="27"/>
        <v>( 訪看10 )第    245 号</v>
      </c>
    </row>
    <row r="367" spans="1:28" ht="23.25" customHeight="1" thickBot="1">
      <c r="A367" s="166"/>
      <c r="B367" s="174"/>
      <c r="C367" s="172" t="s">
        <v>1527</v>
      </c>
      <c r="D367" s="174"/>
      <c r="E367" s="175" t="s">
        <v>1528</v>
      </c>
      <c r="F367" s="175"/>
      <c r="G367" s="174"/>
      <c r="H367" s="176" t="s">
        <v>1529</v>
      </c>
      <c r="I367" s="176"/>
      <c r="J367" s="174"/>
      <c r="K367" s="176" t="s">
        <v>1530</v>
      </c>
      <c r="L367" s="176"/>
      <c r="M367" s="174"/>
      <c r="N367" s="183" t="s">
        <v>1531</v>
      </c>
      <c r="O367" s="183"/>
      <c r="P367" s="174"/>
      <c r="Q367" s="173" t="s">
        <v>1532</v>
      </c>
      <c r="R367" s="174"/>
      <c r="S367" s="184" t="s">
        <v>1533</v>
      </c>
      <c r="T367" s="184"/>
      <c r="U367" s="184"/>
      <c r="V367" s="184"/>
      <c r="W367" s="174"/>
      <c r="X367" s="166"/>
      <c r="Y367" s="137" t="str">
        <f t="shared" si="24"/>
        <v>0490595</v>
      </c>
      <c r="Z367" s="137" t="str">
        <f t="shared" si="25"/>
        <v>合同会社ＲＯＩＣＡＬ
ロイカルリハビリ訪問看護ステーション</v>
      </c>
      <c r="AA367" s="137" t="str">
        <f t="shared" si="26"/>
        <v>011-213-8951
(011-213-8953)</v>
      </c>
      <c r="AB367" s="137" t="str">
        <f t="shared" si="27"/>
        <v>( 訪看23 )第    466 号
( 訪看25 )第    562 号</v>
      </c>
    </row>
    <row r="368" spans="1:28" ht="57" customHeight="1" thickBot="1">
      <c r="A368" s="166"/>
      <c r="B368" s="174"/>
      <c r="C368" s="172" t="s">
        <v>1534</v>
      </c>
      <c r="D368" s="174"/>
      <c r="E368" s="175" t="s">
        <v>1535</v>
      </c>
      <c r="F368" s="175"/>
      <c r="G368" s="174"/>
      <c r="H368" s="176" t="s">
        <v>1536</v>
      </c>
      <c r="I368" s="176"/>
      <c r="J368" s="174"/>
      <c r="K368" s="176" t="s">
        <v>1537</v>
      </c>
      <c r="L368" s="176"/>
      <c r="M368" s="174"/>
      <c r="N368" s="183" t="s">
        <v>1538</v>
      </c>
      <c r="O368" s="183"/>
      <c r="P368" s="174"/>
      <c r="Q368" s="173" t="s">
        <v>1539</v>
      </c>
      <c r="R368" s="174"/>
      <c r="S368" s="184" t="s">
        <v>1540</v>
      </c>
      <c r="T368" s="184"/>
      <c r="U368" s="184"/>
      <c r="V368" s="184"/>
      <c r="W368" s="174"/>
      <c r="X368" s="166"/>
      <c r="Y368" s="137" t="str">
        <f t="shared" si="24"/>
        <v>0490611</v>
      </c>
      <c r="Z368" s="137" t="str">
        <f t="shared" si="25"/>
        <v>株式会社Ｍ＆Ｃ
もみじ訪問看護ステーション</v>
      </c>
      <c r="AA368" s="137" t="str">
        <f t="shared" si="26"/>
        <v>011-213-8572
(011-213-8573)</v>
      </c>
      <c r="AB368" s="137" t="str">
        <f t="shared" si="27"/>
        <v>( 訪看10 )第    282 号
( 訪看23 )第    503 号
( 訪看25 )第    602 号
( 訪看27 )第     88 号
( 訪看28 )第     71 号</v>
      </c>
    </row>
    <row r="369" spans="1:28" ht="14.25" thickBot="1">
      <c r="A369" s="166"/>
      <c r="B369" s="174"/>
      <c r="C369" s="166"/>
      <c r="D369" s="174"/>
      <c r="E369" s="166"/>
      <c r="F369" s="166"/>
      <c r="G369" s="174"/>
      <c r="H369" s="166"/>
      <c r="I369" s="166"/>
      <c r="J369" s="174"/>
      <c r="K369" s="166"/>
      <c r="L369" s="166"/>
      <c r="M369" s="174"/>
      <c r="N369" s="166"/>
      <c r="O369" s="166"/>
      <c r="P369" s="174"/>
      <c r="Q369" s="166"/>
      <c r="R369" s="174"/>
      <c r="S369" s="166"/>
      <c r="T369" s="166"/>
      <c r="U369" s="166"/>
      <c r="V369" s="166"/>
      <c r="W369" s="174"/>
      <c r="X369" s="166"/>
      <c r="Y369" s="137" t="str">
        <f t="shared" si="24"/>
        <v/>
      </c>
      <c r="Z369" s="137">
        <f t="shared" si="25"/>
        <v>0</v>
      </c>
      <c r="AA369" s="137">
        <f t="shared" si="26"/>
        <v>0</v>
      </c>
      <c r="AB369" s="137">
        <f t="shared" si="27"/>
        <v>0</v>
      </c>
    </row>
    <row r="370" spans="1:28">
      <c r="A370" s="166"/>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66"/>
      <c r="X370" s="166"/>
      <c r="Y370" s="137" t="str">
        <f t="shared" si="24"/>
        <v/>
      </c>
      <c r="Z370" s="137">
        <f t="shared" si="25"/>
        <v>0</v>
      </c>
      <c r="AA370" s="137">
        <f t="shared" si="26"/>
        <v>0</v>
      </c>
      <c r="AB370" s="137">
        <f t="shared" si="27"/>
        <v>0</v>
      </c>
    </row>
    <row r="371" spans="1:28">
      <c r="A371" s="166"/>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37" t="str">
        <f t="shared" si="24"/>
        <v/>
      </c>
      <c r="Z371" s="137">
        <f t="shared" si="25"/>
        <v>0</v>
      </c>
      <c r="AA371" s="137">
        <f t="shared" si="26"/>
        <v>0</v>
      </c>
      <c r="AB371" s="137">
        <f t="shared" si="27"/>
        <v>0</v>
      </c>
    </row>
    <row r="372" spans="1:28">
      <c r="A372" s="166"/>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37" t="str">
        <f t="shared" si="24"/>
        <v/>
      </c>
      <c r="Z372" s="137">
        <f t="shared" si="25"/>
        <v>0</v>
      </c>
      <c r="AA372" s="137">
        <f t="shared" si="26"/>
        <v>0</v>
      </c>
      <c r="AB372" s="137">
        <f t="shared" si="27"/>
        <v>0</v>
      </c>
    </row>
    <row r="373" spans="1:28" ht="13.5" customHeight="1">
      <c r="A373" s="166"/>
      <c r="B373" s="166"/>
      <c r="C373" s="166"/>
      <c r="D373" s="166"/>
      <c r="E373" s="166"/>
      <c r="F373" s="166"/>
      <c r="G373" s="166"/>
      <c r="H373" s="166"/>
      <c r="I373" s="178" t="s">
        <v>262</v>
      </c>
      <c r="J373" s="178"/>
      <c r="K373" s="178"/>
      <c r="L373" s="166"/>
      <c r="M373" s="166"/>
      <c r="N373" s="166"/>
      <c r="O373" s="166"/>
      <c r="P373" s="166"/>
      <c r="Q373" s="166"/>
      <c r="R373" s="166"/>
      <c r="S373" s="166"/>
      <c r="T373" s="166"/>
      <c r="U373" s="166"/>
      <c r="V373" s="166"/>
      <c r="W373" s="166"/>
      <c r="X373" s="166"/>
      <c r="Y373" s="137" t="str">
        <f t="shared" si="24"/>
        <v/>
      </c>
      <c r="Z373" s="137">
        <f t="shared" si="25"/>
        <v>0</v>
      </c>
      <c r="AA373" s="137">
        <f t="shared" si="26"/>
        <v>0</v>
      </c>
      <c r="AB373" s="137">
        <f t="shared" si="27"/>
        <v>0</v>
      </c>
    </row>
    <row r="374" spans="1:28" ht="13.5" customHeight="1">
      <c r="A374" s="166"/>
      <c r="B374" s="179"/>
      <c r="C374" s="179"/>
      <c r="D374" s="179"/>
      <c r="E374" s="179"/>
      <c r="F374" s="166"/>
      <c r="G374" s="166"/>
      <c r="H374" s="166"/>
      <c r="I374" s="178"/>
      <c r="J374" s="178"/>
      <c r="K374" s="178"/>
      <c r="L374" s="166"/>
      <c r="M374" s="166"/>
      <c r="N374" s="166"/>
      <c r="O374" s="166"/>
      <c r="P374" s="166"/>
      <c r="Q374" s="166"/>
      <c r="R374" s="166"/>
      <c r="S374" s="166"/>
      <c r="T374" s="166"/>
      <c r="U374" s="166"/>
      <c r="V374" s="166"/>
      <c r="W374" s="166"/>
      <c r="X374" s="166"/>
      <c r="Y374" s="137" t="str">
        <f t="shared" si="24"/>
        <v/>
      </c>
      <c r="Z374" s="137">
        <f t="shared" si="25"/>
        <v>0</v>
      </c>
      <c r="AA374" s="137">
        <f t="shared" si="26"/>
        <v>0</v>
      </c>
      <c r="AB374" s="137">
        <f t="shared" si="27"/>
        <v>0</v>
      </c>
    </row>
    <row r="375" spans="1:28" ht="13.5" customHeight="1">
      <c r="A375" s="166"/>
      <c r="B375" s="166"/>
      <c r="C375" s="180" t="s">
        <v>4695</v>
      </c>
      <c r="D375" s="180"/>
      <c r="E375" s="180"/>
      <c r="F375" s="180"/>
      <c r="G375" s="180"/>
      <c r="H375" s="180"/>
      <c r="I375" s="180"/>
      <c r="J375" s="180"/>
      <c r="K375" s="180"/>
      <c r="L375" s="166"/>
      <c r="M375" s="166"/>
      <c r="N375" s="166"/>
      <c r="O375" s="181" t="s">
        <v>4696</v>
      </c>
      <c r="P375" s="181"/>
      <c r="Q375" s="181"/>
      <c r="R375" s="181"/>
      <c r="S375" s="181"/>
      <c r="T375" s="168" t="s">
        <v>403</v>
      </c>
      <c r="U375" s="167" t="s">
        <v>264</v>
      </c>
      <c r="V375" s="166"/>
      <c r="W375" s="166"/>
      <c r="X375" s="166"/>
      <c r="Y375" s="137" t="str">
        <f t="shared" si="24"/>
        <v/>
      </c>
      <c r="Z375" s="137">
        <f t="shared" si="25"/>
        <v>0</v>
      </c>
      <c r="AA375" s="137">
        <f t="shared" si="26"/>
        <v>0</v>
      </c>
      <c r="AB375" s="137">
        <f t="shared" si="27"/>
        <v>0</v>
      </c>
    </row>
    <row r="376" spans="1:28" ht="14.25" thickBot="1">
      <c r="A376" s="166"/>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37" t="str">
        <f t="shared" si="24"/>
        <v/>
      </c>
      <c r="Z376" s="137">
        <f t="shared" si="25"/>
        <v>0</v>
      </c>
      <c r="AA376" s="137">
        <f t="shared" si="26"/>
        <v>0</v>
      </c>
      <c r="AB376" s="137">
        <f t="shared" si="27"/>
        <v>0</v>
      </c>
    </row>
    <row r="377" spans="1:28">
      <c r="A377" s="166"/>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66"/>
      <c r="Y377" s="137" t="str">
        <f t="shared" si="24"/>
        <v/>
      </c>
      <c r="Z377" s="137">
        <f t="shared" si="25"/>
        <v>0</v>
      </c>
      <c r="AA377" s="137">
        <f t="shared" si="26"/>
        <v>0</v>
      </c>
      <c r="AB377" s="137">
        <f t="shared" si="27"/>
        <v>0</v>
      </c>
    </row>
    <row r="378" spans="1:28" ht="14.25" customHeight="1" thickBot="1">
      <c r="A378" s="166"/>
      <c r="B378" s="169"/>
      <c r="C378" s="170" t="s">
        <v>265</v>
      </c>
      <c r="D378" s="169"/>
      <c r="E378" s="177" t="s">
        <v>266</v>
      </c>
      <c r="F378" s="177"/>
      <c r="G378" s="169"/>
      <c r="H378" s="177" t="s">
        <v>267</v>
      </c>
      <c r="I378" s="177"/>
      <c r="J378" s="169"/>
      <c r="K378" s="177" t="s">
        <v>268</v>
      </c>
      <c r="L378" s="177"/>
      <c r="M378" s="169"/>
      <c r="N378" s="177" t="s">
        <v>269</v>
      </c>
      <c r="O378" s="177"/>
      <c r="P378" s="169"/>
      <c r="Q378" s="171" t="s">
        <v>270</v>
      </c>
      <c r="R378" s="169"/>
      <c r="S378" s="177" t="s">
        <v>271</v>
      </c>
      <c r="T378" s="177"/>
      <c r="U378" s="177"/>
      <c r="V378" s="177"/>
      <c r="W378" s="169"/>
      <c r="X378" s="166"/>
      <c r="Y378" s="137" t="str">
        <f t="shared" si="24"/>
        <v>ｽﾃｼｮﾝｺﾄ</v>
      </c>
      <c r="Z378" s="137" t="str">
        <f t="shared" si="25"/>
        <v>事業者名/事業所名</v>
      </c>
      <c r="AA378" s="137" t="str">
        <f t="shared" si="26"/>
        <v>電話(FAX)番号</v>
      </c>
      <c r="AB378" s="137" t="str">
        <f t="shared" si="27"/>
        <v>受理番号</v>
      </c>
    </row>
    <row r="379" spans="1:28" ht="23.25" customHeight="1" thickBot="1">
      <c r="A379" s="166"/>
      <c r="B379" s="174"/>
      <c r="C379" s="172" t="s">
        <v>1541</v>
      </c>
      <c r="D379" s="174"/>
      <c r="E379" s="175" t="s">
        <v>1542</v>
      </c>
      <c r="F379" s="175"/>
      <c r="G379" s="174"/>
      <c r="H379" s="176" t="s">
        <v>1543</v>
      </c>
      <c r="I379" s="176"/>
      <c r="J379" s="174"/>
      <c r="K379" s="176" t="s">
        <v>1544</v>
      </c>
      <c r="L379" s="176"/>
      <c r="M379" s="174"/>
      <c r="N379" s="183" t="s">
        <v>1545</v>
      </c>
      <c r="O379" s="183"/>
      <c r="P379" s="174"/>
      <c r="Q379" s="173" t="s">
        <v>1546</v>
      </c>
      <c r="R379" s="174"/>
      <c r="S379" s="184" t="s">
        <v>981</v>
      </c>
      <c r="T379" s="184"/>
      <c r="U379" s="184"/>
      <c r="V379" s="184"/>
      <c r="W379" s="174"/>
      <c r="X379" s="166"/>
      <c r="Y379" s="137" t="str">
        <f t="shared" si="24"/>
        <v>0490629</v>
      </c>
      <c r="Z379" s="137" t="str">
        <f t="shared" si="25"/>
        <v>株式会社はる日
訪問看護ステーション晴日</v>
      </c>
      <c r="AA379" s="137" t="str">
        <f t="shared" si="26"/>
        <v>011-590-1703
(011-590-1715)</v>
      </c>
      <c r="AB379" s="137" t="str">
        <f t="shared" si="27"/>
        <v>( 訪看23 )第    522 号
( 訪看25 )第    612 号</v>
      </c>
    </row>
    <row r="380" spans="1:28" ht="23.25" customHeight="1" thickBot="1">
      <c r="A380" s="166"/>
      <c r="B380" s="174"/>
      <c r="C380" s="172" t="s">
        <v>1547</v>
      </c>
      <c r="D380" s="174"/>
      <c r="E380" s="175" t="s">
        <v>1548</v>
      </c>
      <c r="F380" s="175"/>
      <c r="G380" s="174"/>
      <c r="H380" s="176" t="s">
        <v>1549</v>
      </c>
      <c r="I380" s="176"/>
      <c r="J380" s="174"/>
      <c r="K380" s="176" t="s">
        <v>1550</v>
      </c>
      <c r="L380" s="176"/>
      <c r="M380" s="174"/>
      <c r="N380" s="183" t="s">
        <v>1551</v>
      </c>
      <c r="O380" s="183"/>
      <c r="P380" s="174"/>
      <c r="Q380" s="173" t="s">
        <v>1552</v>
      </c>
      <c r="R380" s="174"/>
      <c r="S380" s="184" t="s">
        <v>1553</v>
      </c>
      <c r="T380" s="184"/>
      <c r="U380" s="184"/>
      <c r="V380" s="184"/>
      <c r="W380" s="174"/>
      <c r="X380" s="166"/>
      <c r="Y380" s="137" t="str">
        <f t="shared" si="24"/>
        <v>0490637</v>
      </c>
      <c r="Z380" s="137" t="str">
        <f t="shared" si="25"/>
        <v>株式会社恵み野介護サービス
フレンドリィ指定訪問看護ステーション</v>
      </c>
      <c r="AA380" s="137" t="str">
        <f t="shared" si="26"/>
        <v>011-613-1188
(011-613-0035)</v>
      </c>
      <c r="AB380" s="137" t="str">
        <f t="shared" si="27"/>
        <v>( 訪看23 )第    533 号
( 訪看25 )第    618 号</v>
      </c>
    </row>
    <row r="381" spans="1:28" ht="45.75" customHeight="1" thickBot="1">
      <c r="A381" s="166"/>
      <c r="B381" s="174"/>
      <c r="C381" s="172" t="s">
        <v>1554</v>
      </c>
      <c r="D381" s="174"/>
      <c r="E381" s="175" t="s">
        <v>1555</v>
      </c>
      <c r="F381" s="175"/>
      <c r="G381" s="174"/>
      <c r="H381" s="176" t="s">
        <v>1556</v>
      </c>
      <c r="I381" s="176"/>
      <c r="J381" s="174"/>
      <c r="K381" s="176" t="s">
        <v>1557</v>
      </c>
      <c r="L381" s="176"/>
      <c r="M381" s="174"/>
      <c r="N381" s="183" t="s">
        <v>1558</v>
      </c>
      <c r="O381" s="183"/>
      <c r="P381" s="174"/>
      <c r="Q381" s="173" t="s">
        <v>1559</v>
      </c>
      <c r="R381" s="174"/>
      <c r="S381" s="184" t="s">
        <v>1560</v>
      </c>
      <c r="T381" s="184"/>
      <c r="U381" s="184"/>
      <c r="V381" s="184"/>
      <c r="W381" s="174"/>
      <c r="X381" s="166"/>
      <c r="Y381" s="137" t="str">
        <f t="shared" si="24"/>
        <v>0490645</v>
      </c>
      <c r="Z381" s="137" t="str">
        <f t="shared" si="25"/>
        <v>ＳＯＭＰＯケア株式会社
ＳＯＭＰＯケア　札幌星置　訪問看護</v>
      </c>
      <c r="AA381" s="137" t="str">
        <f t="shared" si="26"/>
        <v>011-691-3364
(011-691-3359)</v>
      </c>
      <c r="AB381" s="137" t="str">
        <f t="shared" si="27"/>
        <v>( 訪看10 )第    304 号
( 訪看23 )第    542 号
( 訪看25 )第    627 号
( 訪看27 )第    100 号</v>
      </c>
    </row>
    <row r="382" spans="1:28" ht="45.75" customHeight="1" thickBot="1">
      <c r="A382" s="166"/>
      <c r="B382" s="174"/>
      <c r="C382" s="172" t="s">
        <v>1561</v>
      </c>
      <c r="D382" s="174"/>
      <c r="E382" s="175" t="s">
        <v>1562</v>
      </c>
      <c r="F382" s="175"/>
      <c r="G382" s="174"/>
      <c r="H382" s="176" t="s">
        <v>1563</v>
      </c>
      <c r="I382" s="176"/>
      <c r="J382" s="174"/>
      <c r="K382" s="176" t="s">
        <v>1564</v>
      </c>
      <c r="L382" s="176"/>
      <c r="M382" s="174"/>
      <c r="N382" s="183" t="s">
        <v>1565</v>
      </c>
      <c r="O382" s="183"/>
      <c r="P382" s="174"/>
      <c r="Q382" s="173" t="s">
        <v>1566</v>
      </c>
      <c r="R382" s="174"/>
      <c r="S382" s="184" t="s">
        <v>1567</v>
      </c>
      <c r="T382" s="184"/>
      <c r="U382" s="184"/>
      <c r="V382" s="184"/>
      <c r="W382" s="174"/>
      <c r="X382" s="166"/>
      <c r="Y382" s="137" t="str">
        <f t="shared" si="24"/>
        <v>0490652</v>
      </c>
      <c r="Z382" s="137" t="str">
        <f t="shared" si="25"/>
        <v>ＳＯＭＰＯケア株式会社
ＳＯＭＰＯケア　札幌発寒　訪問看護</v>
      </c>
      <c r="AA382" s="137" t="str">
        <f t="shared" si="26"/>
        <v>011-668-7003
(011-669-7075)</v>
      </c>
      <c r="AB382" s="137" t="str">
        <f t="shared" si="27"/>
        <v>( 訪看10 )第    303 号
( 訪看23 )第    541 号
( 訪看25 )第    626 号
( 訪看27 )第     99 号</v>
      </c>
    </row>
    <row r="383" spans="1:28" ht="57" customHeight="1" thickBot="1">
      <c r="A383" s="166"/>
      <c r="B383" s="174"/>
      <c r="C383" s="172" t="s">
        <v>1568</v>
      </c>
      <c r="D383" s="174"/>
      <c r="E383" s="175" t="s">
        <v>1569</v>
      </c>
      <c r="F383" s="175"/>
      <c r="G383" s="174"/>
      <c r="H383" s="176" t="s">
        <v>1570</v>
      </c>
      <c r="I383" s="176"/>
      <c r="J383" s="174"/>
      <c r="K383" s="176" t="s">
        <v>1571</v>
      </c>
      <c r="L383" s="176"/>
      <c r="M383" s="174"/>
      <c r="N383" s="183" t="s">
        <v>1572</v>
      </c>
      <c r="O383" s="183"/>
      <c r="P383" s="174"/>
      <c r="Q383" s="173" t="s">
        <v>1573</v>
      </c>
      <c r="R383" s="174"/>
      <c r="S383" s="184" t="s">
        <v>1574</v>
      </c>
      <c r="T383" s="184"/>
      <c r="U383" s="184"/>
      <c r="V383" s="184"/>
      <c r="W383" s="174"/>
      <c r="X383" s="166"/>
      <c r="Y383" s="137" t="str">
        <f t="shared" si="24"/>
        <v>0490678</v>
      </c>
      <c r="Z383" s="137" t="str">
        <f t="shared" si="25"/>
        <v>株式会社Ｂｅｓｉｄｅ
こころナーシングステーション</v>
      </c>
      <c r="AA383" s="137" t="str">
        <f t="shared" si="26"/>
        <v>011-555-6144
(011-777-4728)</v>
      </c>
      <c r="AB383" s="137" t="str">
        <f t="shared" si="27"/>
        <v>( 訪看10 )第    319 号
( 訪看23 )第    562 号
( 訪看25 )第    648 号
( 訪看27 )第    148 号
( 訪看28 )第     82 号</v>
      </c>
    </row>
    <row r="384" spans="1:28" ht="23.25" customHeight="1" thickBot="1">
      <c r="A384" s="166"/>
      <c r="B384" s="174"/>
      <c r="C384" s="172" t="s">
        <v>1575</v>
      </c>
      <c r="D384" s="174"/>
      <c r="E384" s="175" t="s">
        <v>1576</v>
      </c>
      <c r="F384" s="175"/>
      <c r="G384" s="174"/>
      <c r="H384" s="176" t="s">
        <v>1577</v>
      </c>
      <c r="I384" s="176"/>
      <c r="J384" s="174"/>
      <c r="K384" s="176" t="s">
        <v>1578</v>
      </c>
      <c r="L384" s="176"/>
      <c r="M384" s="174"/>
      <c r="N384" s="183" t="s">
        <v>1579</v>
      </c>
      <c r="O384" s="183"/>
      <c r="P384" s="174"/>
      <c r="Q384" s="173" t="s">
        <v>1580</v>
      </c>
      <c r="R384" s="174"/>
      <c r="S384" s="184" t="s">
        <v>1581</v>
      </c>
      <c r="T384" s="184"/>
      <c r="U384" s="184"/>
      <c r="V384" s="184"/>
      <c r="W384" s="174"/>
      <c r="X384" s="166"/>
      <c r="Y384" s="137" t="str">
        <f t="shared" si="24"/>
        <v>0490686</v>
      </c>
      <c r="Z384" s="137" t="str">
        <f t="shared" si="25"/>
        <v>社会福祉法人杜の会
平和の杜訪問看護ステーション</v>
      </c>
      <c r="AA384" s="137" t="str">
        <f t="shared" si="26"/>
        <v>011-668-2020
(011-668-2525)</v>
      </c>
      <c r="AB384" s="137" t="str">
        <f t="shared" si="27"/>
        <v>( 訪看23 )第    564 号
( 訪看25 )第    650 号</v>
      </c>
    </row>
    <row r="385" spans="1:28" ht="34.5" customHeight="1" thickBot="1">
      <c r="A385" s="166"/>
      <c r="B385" s="174"/>
      <c r="C385" s="172" t="s">
        <v>1582</v>
      </c>
      <c r="D385" s="174"/>
      <c r="E385" s="175" t="s">
        <v>1583</v>
      </c>
      <c r="F385" s="175"/>
      <c r="G385" s="174"/>
      <c r="H385" s="176" t="s">
        <v>1584</v>
      </c>
      <c r="I385" s="176"/>
      <c r="J385" s="174"/>
      <c r="K385" s="176" t="s">
        <v>1585</v>
      </c>
      <c r="L385" s="176"/>
      <c r="M385" s="174"/>
      <c r="N385" s="183" t="s">
        <v>1586</v>
      </c>
      <c r="O385" s="183"/>
      <c r="P385" s="174"/>
      <c r="Q385" s="173" t="s">
        <v>1587</v>
      </c>
      <c r="R385" s="174"/>
      <c r="S385" s="184" t="s">
        <v>1588</v>
      </c>
      <c r="T385" s="184"/>
      <c r="U385" s="184"/>
      <c r="V385" s="184"/>
      <c r="W385" s="174"/>
      <c r="X385" s="166"/>
      <c r="Y385" s="137" t="str">
        <f t="shared" si="24"/>
        <v>0490694</v>
      </c>
      <c r="Z385" s="137" t="str">
        <f t="shared" si="25"/>
        <v>有限会社ほのぼの月寒
訪問看護ステーション　ほのぼの</v>
      </c>
      <c r="AA385" s="137" t="str">
        <f t="shared" si="26"/>
        <v>011-699-5401
(011-699-5402)</v>
      </c>
      <c r="AB385" s="137" t="str">
        <f t="shared" si="27"/>
        <v>( 訪看10 )第    386 号
( 訪看23 )第    571 号
( 訪看25 )第    656 号</v>
      </c>
    </row>
    <row r="386" spans="1:28" ht="45.75" customHeight="1" thickBot="1">
      <c r="A386" s="166"/>
      <c r="B386" s="174"/>
      <c r="C386" s="172" t="s">
        <v>1589</v>
      </c>
      <c r="D386" s="174"/>
      <c r="E386" s="175" t="s">
        <v>1590</v>
      </c>
      <c r="F386" s="175"/>
      <c r="G386" s="174"/>
      <c r="H386" s="176" t="s">
        <v>1591</v>
      </c>
      <c r="I386" s="176"/>
      <c r="J386" s="174"/>
      <c r="K386" s="176" t="s">
        <v>1592</v>
      </c>
      <c r="L386" s="176"/>
      <c r="M386" s="174"/>
      <c r="N386" s="183" t="s">
        <v>1593</v>
      </c>
      <c r="O386" s="183"/>
      <c r="P386" s="174"/>
      <c r="Q386" s="173" t="s">
        <v>1594</v>
      </c>
      <c r="R386" s="174"/>
      <c r="S386" s="184" t="s">
        <v>1595</v>
      </c>
      <c r="T386" s="184"/>
      <c r="U386" s="184"/>
      <c r="V386" s="184"/>
      <c r="W386" s="174"/>
      <c r="X386" s="166"/>
      <c r="Y386" s="137" t="str">
        <f t="shared" si="24"/>
        <v>0490702</v>
      </c>
      <c r="Z386" s="137" t="str">
        <f t="shared" si="25"/>
        <v>医療法人社団研仁会
医療法人社団　研仁会　訪問看護ステーションいづみ</v>
      </c>
      <c r="AA386" s="137" t="str">
        <f t="shared" si="26"/>
        <v>011-738-1239
(011-738-1238)</v>
      </c>
      <c r="AB386" s="137" t="str">
        <f t="shared" si="27"/>
        <v>( 訪看23 )第    575 号
( 訪看25 )第    659 号
( 訪看26 )第     25 号
( 訪看32 )第      5 号</v>
      </c>
    </row>
    <row r="387" spans="1:28" ht="23.25" customHeight="1" thickBot="1">
      <c r="A387" s="166"/>
      <c r="B387" s="174"/>
      <c r="C387" s="172" t="s">
        <v>1596</v>
      </c>
      <c r="D387" s="174"/>
      <c r="E387" s="175" t="s">
        <v>1597</v>
      </c>
      <c r="F387" s="175"/>
      <c r="G387" s="174"/>
      <c r="H387" s="176" t="s">
        <v>1598</v>
      </c>
      <c r="I387" s="176"/>
      <c r="J387" s="174"/>
      <c r="K387" s="176" t="s">
        <v>1599</v>
      </c>
      <c r="L387" s="176"/>
      <c r="M387" s="174"/>
      <c r="N387" s="183" t="s">
        <v>1600</v>
      </c>
      <c r="O387" s="183"/>
      <c r="P387" s="174"/>
      <c r="Q387" s="173" t="s">
        <v>1601</v>
      </c>
      <c r="R387" s="174"/>
      <c r="S387" s="184" t="s">
        <v>570</v>
      </c>
      <c r="T387" s="184"/>
      <c r="U387" s="184"/>
      <c r="V387" s="184"/>
      <c r="W387" s="174"/>
      <c r="X387" s="166"/>
      <c r="Y387" s="137" t="str">
        <f t="shared" si="24"/>
        <v>0490728</v>
      </c>
      <c r="Z387" s="137" t="str">
        <f t="shared" si="25"/>
        <v>株式会社Ｐｌａｒｋ
プラーク訪問看護ステーション</v>
      </c>
      <c r="AA387" s="137" t="str">
        <f t="shared" si="26"/>
        <v>011-699-6091
(011-699-6092)</v>
      </c>
      <c r="AB387" s="137" t="str">
        <f t="shared" si="27"/>
        <v>( 訪看23 )第    669 号
( 訪看25 )第    742 号</v>
      </c>
    </row>
    <row r="388" spans="1:28" ht="23.25" customHeight="1" thickBot="1">
      <c r="A388" s="166"/>
      <c r="B388" s="174"/>
      <c r="C388" s="172" t="s">
        <v>1602</v>
      </c>
      <c r="D388" s="174"/>
      <c r="E388" s="175" t="s">
        <v>1603</v>
      </c>
      <c r="F388" s="175"/>
      <c r="G388" s="174"/>
      <c r="H388" s="176" t="s">
        <v>1604</v>
      </c>
      <c r="I388" s="176"/>
      <c r="J388" s="174"/>
      <c r="K388" s="176" t="s">
        <v>1605</v>
      </c>
      <c r="L388" s="176"/>
      <c r="M388" s="174"/>
      <c r="N388" s="183" t="s">
        <v>1606</v>
      </c>
      <c r="O388" s="183"/>
      <c r="P388" s="174"/>
      <c r="Q388" s="173" t="s">
        <v>1607</v>
      </c>
      <c r="R388" s="174"/>
      <c r="S388" s="184" t="s">
        <v>570</v>
      </c>
      <c r="T388" s="184"/>
      <c r="U388" s="184"/>
      <c r="V388" s="184"/>
      <c r="W388" s="174"/>
      <c r="X388" s="166"/>
      <c r="Y388" s="137" t="str">
        <f t="shared" si="24"/>
        <v>0490736</v>
      </c>
      <c r="Z388" s="137" t="str">
        <f t="shared" si="25"/>
        <v>社会福祉法人勤医協福祉会
勤医協新発寒訪問看護ステーション</v>
      </c>
      <c r="AA388" s="137" t="str">
        <f t="shared" si="26"/>
        <v>011-699-1515
(011-699-1517)</v>
      </c>
      <c r="AB388" s="137" t="str">
        <f t="shared" si="27"/>
        <v>( 訪看23 )第    654 号
( 訪看25 )第    728 号</v>
      </c>
    </row>
    <row r="389" spans="1:28" ht="14.25" thickBot="1">
      <c r="A389" s="166"/>
      <c r="B389" s="174"/>
      <c r="C389" s="166"/>
      <c r="D389" s="174"/>
      <c r="E389" s="166"/>
      <c r="F389" s="166"/>
      <c r="G389" s="174"/>
      <c r="H389" s="166"/>
      <c r="I389" s="166"/>
      <c r="J389" s="174"/>
      <c r="K389" s="166"/>
      <c r="L389" s="166"/>
      <c r="M389" s="174"/>
      <c r="N389" s="166"/>
      <c r="O389" s="166"/>
      <c r="P389" s="174"/>
      <c r="Q389" s="166"/>
      <c r="R389" s="174"/>
      <c r="S389" s="166"/>
      <c r="T389" s="166"/>
      <c r="U389" s="166"/>
      <c r="V389" s="166"/>
      <c r="W389" s="174"/>
      <c r="X389" s="166"/>
      <c r="Y389" s="137" t="str">
        <f t="shared" si="24"/>
        <v/>
      </c>
      <c r="Z389" s="137">
        <f t="shared" si="25"/>
        <v>0</v>
      </c>
      <c r="AA389" s="137">
        <f t="shared" si="26"/>
        <v>0</v>
      </c>
      <c r="AB389" s="137">
        <f t="shared" si="27"/>
        <v>0</v>
      </c>
    </row>
    <row r="390" spans="1:28">
      <c r="A390" s="166"/>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66"/>
      <c r="X390" s="166"/>
      <c r="Y390" s="137" t="str">
        <f t="shared" si="24"/>
        <v/>
      </c>
      <c r="Z390" s="137">
        <f t="shared" si="25"/>
        <v>0</v>
      </c>
      <c r="AA390" s="137">
        <f t="shared" si="26"/>
        <v>0</v>
      </c>
      <c r="AB390" s="137">
        <f t="shared" si="27"/>
        <v>0</v>
      </c>
    </row>
    <row r="391" spans="1:28">
      <c r="A391" s="166"/>
      <c r="B391" s="166"/>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37" t="str">
        <f t="shared" si="24"/>
        <v/>
      </c>
      <c r="Z391" s="137">
        <f t="shared" si="25"/>
        <v>0</v>
      </c>
      <c r="AA391" s="137">
        <f t="shared" si="26"/>
        <v>0</v>
      </c>
      <c r="AB391" s="137">
        <f t="shared" si="27"/>
        <v>0</v>
      </c>
    </row>
    <row r="392" spans="1:28">
      <c r="A392" s="166"/>
      <c r="B392" s="166"/>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37" t="str">
        <f t="shared" si="24"/>
        <v/>
      </c>
      <c r="Z392" s="137">
        <f t="shared" si="25"/>
        <v>0</v>
      </c>
      <c r="AA392" s="137">
        <f t="shared" si="26"/>
        <v>0</v>
      </c>
      <c r="AB392" s="137">
        <f t="shared" si="27"/>
        <v>0</v>
      </c>
    </row>
    <row r="393" spans="1:28" ht="13.5" customHeight="1">
      <c r="A393" s="166"/>
      <c r="B393" s="166"/>
      <c r="C393" s="166"/>
      <c r="D393" s="166"/>
      <c r="E393" s="166"/>
      <c r="F393" s="166"/>
      <c r="G393" s="166"/>
      <c r="H393" s="166"/>
      <c r="I393" s="178" t="s">
        <v>262</v>
      </c>
      <c r="J393" s="178"/>
      <c r="K393" s="178"/>
      <c r="L393" s="166"/>
      <c r="M393" s="166"/>
      <c r="N393" s="166"/>
      <c r="O393" s="166"/>
      <c r="P393" s="166"/>
      <c r="Q393" s="166"/>
      <c r="R393" s="166"/>
      <c r="S393" s="166"/>
      <c r="T393" s="166"/>
      <c r="U393" s="166"/>
      <c r="V393" s="166"/>
      <c r="W393" s="166"/>
      <c r="X393" s="166"/>
      <c r="Y393" s="137" t="str">
        <f t="shared" si="24"/>
        <v/>
      </c>
      <c r="Z393" s="137">
        <f t="shared" si="25"/>
        <v>0</v>
      </c>
      <c r="AA393" s="137">
        <f t="shared" si="26"/>
        <v>0</v>
      </c>
      <c r="AB393" s="137">
        <f t="shared" si="27"/>
        <v>0</v>
      </c>
    </row>
    <row r="394" spans="1:28" ht="13.5" customHeight="1">
      <c r="A394" s="166"/>
      <c r="B394" s="179"/>
      <c r="C394" s="179"/>
      <c r="D394" s="179"/>
      <c r="E394" s="179"/>
      <c r="F394" s="166"/>
      <c r="G394" s="166"/>
      <c r="H394" s="166"/>
      <c r="I394" s="178"/>
      <c r="J394" s="178"/>
      <c r="K394" s="178"/>
      <c r="L394" s="166"/>
      <c r="M394" s="166"/>
      <c r="N394" s="166"/>
      <c r="O394" s="166"/>
      <c r="P394" s="166"/>
      <c r="Q394" s="166"/>
      <c r="R394" s="166"/>
      <c r="S394" s="166"/>
      <c r="T394" s="166"/>
      <c r="U394" s="166"/>
      <c r="V394" s="166"/>
      <c r="W394" s="166"/>
      <c r="X394" s="166"/>
      <c r="Y394" s="137" t="str">
        <f t="shared" si="24"/>
        <v/>
      </c>
      <c r="Z394" s="137">
        <f t="shared" si="25"/>
        <v>0</v>
      </c>
      <c r="AA394" s="137">
        <f t="shared" si="26"/>
        <v>0</v>
      </c>
      <c r="AB394" s="137">
        <f t="shared" si="27"/>
        <v>0</v>
      </c>
    </row>
    <row r="395" spans="1:28" ht="13.5" customHeight="1">
      <c r="A395" s="166"/>
      <c r="B395" s="166"/>
      <c r="C395" s="180" t="s">
        <v>4695</v>
      </c>
      <c r="D395" s="180"/>
      <c r="E395" s="180"/>
      <c r="F395" s="180"/>
      <c r="G395" s="180"/>
      <c r="H395" s="180"/>
      <c r="I395" s="180"/>
      <c r="J395" s="180"/>
      <c r="K395" s="180"/>
      <c r="L395" s="166"/>
      <c r="M395" s="166"/>
      <c r="N395" s="166"/>
      <c r="O395" s="181" t="s">
        <v>4696</v>
      </c>
      <c r="P395" s="181"/>
      <c r="Q395" s="181"/>
      <c r="R395" s="181"/>
      <c r="S395" s="181"/>
      <c r="T395" s="168" t="s">
        <v>410</v>
      </c>
      <c r="U395" s="167" t="s">
        <v>264</v>
      </c>
      <c r="V395" s="166"/>
      <c r="W395" s="166"/>
      <c r="X395" s="166"/>
      <c r="Y395" s="137" t="str">
        <f t="shared" si="24"/>
        <v/>
      </c>
      <c r="Z395" s="137">
        <f t="shared" si="25"/>
        <v>0</v>
      </c>
      <c r="AA395" s="137">
        <f t="shared" si="26"/>
        <v>0</v>
      </c>
      <c r="AB395" s="137">
        <f t="shared" si="27"/>
        <v>0</v>
      </c>
    </row>
    <row r="396" spans="1:28" ht="14.25" thickBot="1">
      <c r="A396" s="166"/>
      <c r="B396" s="166"/>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37" t="str">
        <f t="shared" si="24"/>
        <v/>
      </c>
      <c r="Z396" s="137">
        <f t="shared" si="25"/>
        <v>0</v>
      </c>
      <c r="AA396" s="137">
        <f t="shared" si="26"/>
        <v>0</v>
      </c>
      <c r="AB396" s="137">
        <f t="shared" si="27"/>
        <v>0</v>
      </c>
    </row>
    <row r="397" spans="1:28">
      <c r="A397" s="166"/>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66"/>
      <c r="Y397" s="137" t="str">
        <f t="shared" si="24"/>
        <v/>
      </c>
      <c r="Z397" s="137">
        <f t="shared" si="25"/>
        <v>0</v>
      </c>
      <c r="AA397" s="137">
        <f t="shared" si="26"/>
        <v>0</v>
      </c>
      <c r="AB397" s="137">
        <f t="shared" si="27"/>
        <v>0</v>
      </c>
    </row>
    <row r="398" spans="1:28" ht="14.25" customHeight="1" thickBot="1">
      <c r="A398" s="166"/>
      <c r="B398" s="169"/>
      <c r="C398" s="170" t="s">
        <v>265</v>
      </c>
      <c r="D398" s="169"/>
      <c r="E398" s="177" t="s">
        <v>266</v>
      </c>
      <c r="F398" s="177"/>
      <c r="G398" s="169"/>
      <c r="H398" s="177" t="s">
        <v>267</v>
      </c>
      <c r="I398" s="177"/>
      <c r="J398" s="169"/>
      <c r="K398" s="177" t="s">
        <v>268</v>
      </c>
      <c r="L398" s="177"/>
      <c r="M398" s="169"/>
      <c r="N398" s="177" t="s">
        <v>269</v>
      </c>
      <c r="O398" s="177"/>
      <c r="P398" s="169"/>
      <c r="Q398" s="171" t="s">
        <v>270</v>
      </c>
      <c r="R398" s="169"/>
      <c r="S398" s="177" t="s">
        <v>271</v>
      </c>
      <c r="T398" s="177"/>
      <c r="U398" s="177"/>
      <c r="V398" s="177"/>
      <c r="W398" s="169"/>
      <c r="X398" s="166"/>
      <c r="Y398" s="137" t="str">
        <f t="shared" si="24"/>
        <v>ｽﾃｼｮﾝｺﾄ</v>
      </c>
      <c r="Z398" s="137" t="str">
        <f t="shared" si="25"/>
        <v>事業者名/事業所名</v>
      </c>
      <c r="AA398" s="137" t="str">
        <f t="shared" si="26"/>
        <v>電話(FAX)番号</v>
      </c>
      <c r="AB398" s="137" t="str">
        <f t="shared" si="27"/>
        <v>受理番号</v>
      </c>
    </row>
    <row r="399" spans="1:28" ht="57" customHeight="1" thickBot="1">
      <c r="A399" s="166"/>
      <c r="B399" s="174"/>
      <c r="C399" s="172" t="s">
        <v>1608</v>
      </c>
      <c r="D399" s="174"/>
      <c r="E399" s="175" t="s">
        <v>1609</v>
      </c>
      <c r="F399" s="175"/>
      <c r="G399" s="174"/>
      <c r="H399" s="176" t="s">
        <v>1610</v>
      </c>
      <c r="I399" s="176"/>
      <c r="J399" s="174"/>
      <c r="K399" s="176" t="s">
        <v>1611</v>
      </c>
      <c r="L399" s="176"/>
      <c r="M399" s="174"/>
      <c r="N399" s="183" t="s">
        <v>1612</v>
      </c>
      <c r="O399" s="183"/>
      <c r="P399" s="174"/>
      <c r="Q399" s="173" t="s">
        <v>1613</v>
      </c>
      <c r="R399" s="174"/>
      <c r="S399" s="184" t="s">
        <v>1614</v>
      </c>
      <c r="T399" s="184"/>
      <c r="U399" s="184"/>
      <c r="V399" s="184"/>
      <c r="W399" s="174"/>
      <c r="X399" s="166"/>
      <c r="Y399" s="137" t="str">
        <f t="shared" ref="Y399:Y462" si="28">IF(E399="","",MID(E399,1,2)&amp;MID(E399,4,4)&amp;MID(E399,9,1))</f>
        <v>0490744</v>
      </c>
      <c r="Z399" s="137" t="str">
        <f t="shared" ref="Z399:Z462" si="29">H399</f>
        <v>株式会社アイビー
訪問看護ステーション　シンシア</v>
      </c>
      <c r="AA399" s="137" t="str">
        <f t="shared" ref="AA399:AA462" si="30">N399</f>
        <v>011-600-2263
(011-600-2384)</v>
      </c>
      <c r="AB399" s="137" t="str">
        <f t="shared" ref="AB399:AB462" si="31">Q399</f>
        <v>( 訪看10 )第    458 号
( 訪看23 )第    670 号
( 訪看25 )第    743 号
( 訪看27 )第    202 号
( 訪看28 )第    124 号</v>
      </c>
    </row>
    <row r="400" spans="1:28" ht="23.25" customHeight="1" thickBot="1">
      <c r="A400" s="166"/>
      <c r="B400" s="174"/>
      <c r="C400" s="172" t="s">
        <v>1615</v>
      </c>
      <c r="D400" s="174"/>
      <c r="E400" s="175" t="s">
        <v>1616</v>
      </c>
      <c r="F400" s="175"/>
      <c r="G400" s="174"/>
      <c r="H400" s="176" t="s">
        <v>1617</v>
      </c>
      <c r="I400" s="176"/>
      <c r="J400" s="174"/>
      <c r="K400" s="176" t="s">
        <v>1618</v>
      </c>
      <c r="L400" s="176"/>
      <c r="M400" s="174"/>
      <c r="N400" s="183" t="s">
        <v>1619</v>
      </c>
      <c r="O400" s="183"/>
      <c r="P400" s="174"/>
      <c r="Q400" s="173" t="s">
        <v>1620</v>
      </c>
      <c r="R400" s="174"/>
      <c r="S400" s="184" t="s">
        <v>1621</v>
      </c>
      <c r="T400" s="184"/>
      <c r="U400" s="184"/>
      <c r="V400" s="184"/>
      <c r="W400" s="174"/>
      <c r="X400" s="166"/>
      <c r="Y400" s="137" t="str">
        <f t="shared" si="28"/>
        <v>0490769</v>
      </c>
      <c r="Z400" s="137" t="str">
        <f t="shared" si="29"/>
        <v>株式会社ＧＯＮＥＸＴ
訪問看護・リハビリ　ていーね</v>
      </c>
      <c r="AA400" s="137" t="str">
        <f t="shared" si="30"/>
        <v>011-699-6444
(011-699-6412)</v>
      </c>
      <c r="AB400" s="137" t="str">
        <f t="shared" si="31"/>
        <v>( 訪看23 )第    723 号
( 訪看25 )第    795 号</v>
      </c>
    </row>
    <row r="401" spans="1:28" ht="23.25" customHeight="1" thickBot="1">
      <c r="A401" s="166"/>
      <c r="B401" s="174"/>
      <c r="C401" s="172" t="s">
        <v>1622</v>
      </c>
      <c r="D401" s="174"/>
      <c r="E401" s="175" t="s">
        <v>1623</v>
      </c>
      <c r="F401" s="175"/>
      <c r="G401" s="174"/>
      <c r="H401" s="176" t="s">
        <v>1624</v>
      </c>
      <c r="I401" s="176"/>
      <c r="J401" s="174"/>
      <c r="K401" s="176" t="s">
        <v>1625</v>
      </c>
      <c r="L401" s="176"/>
      <c r="M401" s="174"/>
      <c r="N401" s="183" t="s">
        <v>1626</v>
      </c>
      <c r="O401" s="183"/>
      <c r="P401" s="174"/>
      <c r="Q401" s="173" t="s">
        <v>1627</v>
      </c>
      <c r="R401" s="174"/>
      <c r="S401" s="184" t="s">
        <v>1111</v>
      </c>
      <c r="T401" s="184"/>
      <c r="U401" s="184"/>
      <c r="V401" s="184"/>
      <c r="W401" s="174"/>
      <c r="X401" s="166"/>
      <c r="Y401" s="137" t="str">
        <f t="shared" si="28"/>
        <v>0490777</v>
      </c>
      <c r="Z401" s="137" t="str">
        <f t="shared" si="29"/>
        <v>株式会社サンウェルズ
サンウェルズ西野訪問看護ステーション</v>
      </c>
      <c r="AA401" s="137" t="str">
        <f t="shared" si="30"/>
        <v>011-215-5966
(011-215-5967)</v>
      </c>
      <c r="AB401" s="137" t="str">
        <f t="shared" si="31"/>
        <v>( 訪看23 )第    698 号
( 訪看25 )第    770 号</v>
      </c>
    </row>
    <row r="402" spans="1:28" ht="57" customHeight="1" thickBot="1">
      <c r="A402" s="166"/>
      <c r="B402" s="174"/>
      <c r="C402" s="172" t="s">
        <v>1628</v>
      </c>
      <c r="D402" s="174"/>
      <c r="E402" s="175" t="s">
        <v>1629</v>
      </c>
      <c r="F402" s="175"/>
      <c r="G402" s="174"/>
      <c r="H402" s="176" t="s">
        <v>1630</v>
      </c>
      <c r="I402" s="176"/>
      <c r="J402" s="174"/>
      <c r="K402" s="176" t="s">
        <v>1631</v>
      </c>
      <c r="L402" s="176"/>
      <c r="M402" s="174"/>
      <c r="N402" s="183" t="s">
        <v>1632</v>
      </c>
      <c r="O402" s="183"/>
      <c r="P402" s="174"/>
      <c r="Q402" s="173" t="s">
        <v>1633</v>
      </c>
      <c r="R402" s="174"/>
      <c r="S402" s="184" t="s">
        <v>904</v>
      </c>
      <c r="T402" s="184"/>
      <c r="U402" s="184"/>
      <c r="V402" s="184"/>
      <c r="W402" s="174"/>
      <c r="X402" s="166"/>
      <c r="Y402" s="137" t="str">
        <f t="shared" si="28"/>
        <v>0490785</v>
      </c>
      <c r="Z402" s="137" t="str">
        <f t="shared" si="29"/>
        <v>株式会社ネクスド
ご近助ナースリハビリステーション札幌</v>
      </c>
      <c r="AA402" s="137" t="str">
        <f t="shared" si="30"/>
        <v>011-215-8925
(011-215-8926)</v>
      </c>
      <c r="AB402" s="137" t="str">
        <f t="shared" si="31"/>
        <v>( 訪看10 )第    465 号
( 訪看23 )第    717 号
( 訪看25 )第    789 号
( 訪看27 )第    206 号
( 訪看28 )第    127 号</v>
      </c>
    </row>
    <row r="403" spans="1:28" ht="57" customHeight="1" thickBot="1">
      <c r="A403" s="166"/>
      <c r="B403" s="174"/>
      <c r="C403" s="172" t="s">
        <v>1634</v>
      </c>
      <c r="D403" s="174"/>
      <c r="E403" s="175" t="s">
        <v>1635</v>
      </c>
      <c r="F403" s="175"/>
      <c r="G403" s="174"/>
      <c r="H403" s="176" t="s">
        <v>1636</v>
      </c>
      <c r="I403" s="176"/>
      <c r="J403" s="174"/>
      <c r="K403" s="176" t="s">
        <v>1637</v>
      </c>
      <c r="L403" s="176"/>
      <c r="M403" s="174"/>
      <c r="N403" s="183" t="s">
        <v>1638</v>
      </c>
      <c r="O403" s="183"/>
      <c r="P403" s="174"/>
      <c r="Q403" s="173" t="s">
        <v>1639</v>
      </c>
      <c r="R403" s="174"/>
      <c r="S403" s="184" t="s">
        <v>904</v>
      </c>
      <c r="T403" s="184"/>
      <c r="U403" s="184"/>
      <c r="V403" s="184"/>
      <c r="W403" s="174"/>
      <c r="X403" s="166"/>
      <c r="Y403" s="137" t="str">
        <f t="shared" si="28"/>
        <v>0490793</v>
      </c>
      <c r="Z403" s="137" t="str">
        <f t="shared" si="29"/>
        <v>有限会社Ｈｉｔ－Ｊａｐａｎ
訪問看護ステーション　マイス札幌</v>
      </c>
      <c r="AA403" s="137" t="str">
        <f t="shared" si="30"/>
        <v>011-839-7095
(011-839-7095)</v>
      </c>
      <c r="AB403" s="137" t="str">
        <f t="shared" si="31"/>
        <v>( 訪看10 )第    464 号
( 訪看23 )第    716 号
( 訪看25 )第    788 号
( 訪看27 )第    205 号
( 訪看28 )第    126 号</v>
      </c>
    </row>
    <row r="404" spans="1:28" ht="23.25" customHeight="1" thickBot="1">
      <c r="A404" s="166"/>
      <c r="B404" s="174"/>
      <c r="C404" s="172" t="s">
        <v>1640</v>
      </c>
      <c r="D404" s="174"/>
      <c r="E404" s="175" t="s">
        <v>1641</v>
      </c>
      <c r="F404" s="175"/>
      <c r="G404" s="174"/>
      <c r="H404" s="176" t="s">
        <v>1642</v>
      </c>
      <c r="I404" s="176"/>
      <c r="J404" s="174"/>
      <c r="K404" s="176" t="s">
        <v>1643</v>
      </c>
      <c r="L404" s="176"/>
      <c r="M404" s="174"/>
      <c r="N404" s="183" t="s">
        <v>1644</v>
      </c>
      <c r="O404" s="183"/>
      <c r="P404" s="174"/>
      <c r="Q404" s="173" t="s">
        <v>1645</v>
      </c>
      <c r="R404" s="174"/>
      <c r="S404" s="184" t="s">
        <v>1621</v>
      </c>
      <c r="T404" s="184"/>
      <c r="U404" s="184"/>
      <c r="V404" s="184"/>
      <c r="W404" s="174"/>
      <c r="X404" s="166"/>
      <c r="Y404" s="137" t="str">
        <f t="shared" si="28"/>
        <v>0490801</v>
      </c>
      <c r="Z404" s="137" t="str">
        <f t="shared" si="29"/>
        <v>株式会社サンウェルズ
サンウェルズ西宮の沢訪問看護ステーション</v>
      </c>
      <c r="AA404" s="137" t="str">
        <f t="shared" si="30"/>
        <v>011-215-7836
(011-215-7837)</v>
      </c>
      <c r="AB404" s="137" t="str">
        <f t="shared" si="31"/>
        <v>( 訪看23 )第    724 号
( 訪看25 )第    796 号</v>
      </c>
    </row>
    <row r="405" spans="1:28" ht="57" customHeight="1" thickBot="1">
      <c r="A405" s="166"/>
      <c r="B405" s="174"/>
      <c r="C405" s="172" t="s">
        <v>1646</v>
      </c>
      <c r="D405" s="174"/>
      <c r="E405" s="175" t="s">
        <v>1647</v>
      </c>
      <c r="F405" s="175"/>
      <c r="G405" s="174"/>
      <c r="H405" s="176" t="s">
        <v>1648</v>
      </c>
      <c r="I405" s="176"/>
      <c r="J405" s="174"/>
      <c r="K405" s="176" t="s">
        <v>1649</v>
      </c>
      <c r="L405" s="176"/>
      <c r="M405" s="174"/>
      <c r="N405" s="183" t="s">
        <v>1650</v>
      </c>
      <c r="O405" s="183"/>
      <c r="P405" s="174"/>
      <c r="Q405" s="173" t="s">
        <v>1651</v>
      </c>
      <c r="R405" s="174"/>
      <c r="S405" s="184" t="s">
        <v>1652</v>
      </c>
      <c r="T405" s="184"/>
      <c r="U405" s="184"/>
      <c r="V405" s="184"/>
      <c r="W405" s="174"/>
      <c r="X405" s="166"/>
      <c r="Y405" s="137" t="str">
        <f t="shared" si="28"/>
        <v>0490827</v>
      </c>
      <c r="Z405" s="137" t="str">
        <f t="shared" si="29"/>
        <v>合同会社メノウエニテ
ＭＴ訪問看護ステーション</v>
      </c>
      <c r="AA405" s="137" t="str">
        <f t="shared" si="30"/>
        <v xml:space="preserve">090-3115-0727
</v>
      </c>
      <c r="AB405" s="137" t="str">
        <f t="shared" si="31"/>
        <v>( 訪看10 )第    485 号
( 訪看23 )第    753 号
( 訪看25 )第    827 号
( 訪看27 )第    227 号
( 訪看28 )第    142 号</v>
      </c>
    </row>
    <row r="406" spans="1:28" ht="23.25" customHeight="1" thickBot="1">
      <c r="A406" s="166"/>
      <c r="B406" s="174"/>
      <c r="C406" s="172" t="s">
        <v>1653</v>
      </c>
      <c r="D406" s="174"/>
      <c r="E406" s="175" t="s">
        <v>1654</v>
      </c>
      <c r="F406" s="175"/>
      <c r="G406" s="174"/>
      <c r="H406" s="176" t="s">
        <v>1655</v>
      </c>
      <c r="I406" s="176"/>
      <c r="J406" s="174"/>
      <c r="K406" s="176" t="s">
        <v>1656</v>
      </c>
      <c r="L406" s="176"/>
      <c r="M406" s="174"/>
      <c r="N406" s="183" t="s">
        <v>1657</v>
      </c>
      <c r="O406" s="183"/>
      <c r="P406" s="174"/>
      <c r="Q406" s="173" t="s">
        <v>1658</v>
      </c>
      <c r="R406" s="174"/>
      <c r="S406" s="184" t="s">
        <v>1659</v>
      </c>
      <c r="T406" s="184"/>
      <c r="U406" s="184"/>
      <c r="V406" s="184"/>
      <c r="W406" s="174"/>
      <c r="X406" s="166"/>
      <c r="Y406" s="137" t="str">
        <f t="shared" si="28"/>
        <v>0490843</v>
      </c>
      <c r="Z406" s="137" t="str">
        <f t="shared" si="29"/>
        <v>株式会社心笑
訪問看護ステーション　心笑</v>
      </c>
      <c r="AA406" s="137" t="str">
        <f t="shared" si="30"/>
        <v>011-215-7883
(011-215-7886)</v>
      </c>
      <c r="AB406" s="137" t="str">
        <f t="shared" si="31"/>
        <v>( 訪看23 )第    763 号
( 訪看25 )第    837 号</v>
      </c>
    </row>
    <row r="407" spans="1:28" ht="45.75" customHeight="1" thickBot="1">
      <c r="A407" s="166"/>
      <c r="B407" s="174"/>
      <c r="C407" s="172" t="s">
        <v>1660</v>
      </c>
      <c r="D407" s="174"/>
      <c r="E407" s="175" t="s">
        <v>1661</v>
      </c>
      <c r="F407" s="175"/>
      <c r="G407" s="174"/>
      <c r="H407" s="176" t="s">
        <v>1662</v>
      </c>
      <c r="I407" s="176"/>
      <c r="J407" s="174"/>
      <c r="K407" s="176" t="s">
        <v>1663</v>
      </c>
      <c r="L407" s="176"/>
      <c r="M407" s="174"/>
      <c r="N407" s="183" t="s">
        <v>1664</v>
      </c>
      <c r="O407" s="183"/>
      <c r="P407" s="174"/>
      <c r="Q407" s="173" t="s">
        <v>1665</v>
      </c>
      <c r="R407" s="174"/>
      <c r="S407" s="184" t="s">
        <v>1666</v>
      </c>
      <c r="T407" s="184"/>
      <c r="U407" s="184"/>
      <c r="V407" s="184"/>
      <c r="W407" s="174"/>
      <c r="X407" s="166"/>
      <c r="Y407" s="137" t="str">
        <f t="shared" si="28"/>
        <v>0490850</v>
      </c>
      <c r="Z407" s="137" t="str">
        <f t="shared" si="29"/>
        <v>ＨＴＣ株式会社
訪問看護ステーション我が家　手稲</v>
      </c>
      <c r="AA407" s="137" t="str">
        <f t="shared" si="30"/>
        <v xml:space="preserve">080-4041-6760
</v>
      </c>
      <c r="AB407" s="137" t="str">
        <f t="shared" si="31"/>
        <v>( 訪看10 )第    497 号
( 訪看23 )第    764 号
( 訪看25 )第    838 号
( 訪看27 )第    232 号</v>
      </c>
    </row>
    <row r="408" spans="1:28" ht="23.25" customHeight="1" thickBot="1">
      <c r="A408" s="166"/>
      <c r="B408" s="174"/>
      <c r="C408" s="172" t="s">
        <v>1667</v>
      </c>
      <c r="D408" s="174"/>
      <c r="E408" s="175" t="s">
        <v>1668</v>
      </c>
      <c r="F408" s="175"/>
      <c r="G408" s="174"/>
      <c r="H408" s="176" t="s">
        <v>1669</v>
      </c>
      <c r="I408" s="176"/>
      <c r="J408" s="174"/>
      <c r="K408" s="176" t="s">
        <v>1670</v>
      </c>
      <c r="L408" s="176"/>
      <c r="M408" s="174"/>
      <c r="N408" s="183" t="s">
        <v>1671</v>
      </c>
      <c r="O408" s="183"/>
      <c r="P408" s="174"/>
      <c r="Q408" s="173" t="s">
        <v>1672</v>
      </c>
      <c r="R408" s="174"/>
      <c r="S408" s="184" t="s">
        <v>1673</v>
      </c>
      <c r="T408" s="184"/>
      <c r="U408" s="184"/>
      <c r="V408" s="184"/>
      <c r="W408" s="174"/>
      <c r="X408" s="166"/>
      <c r="Y408" s="137" t="str">
        <f t="shared" si="28"/>
        <v>0490868</v>
      </c>
      <c r="Z408" s="137" t="str">
        <f t="shared" si="29"/>
        <v>合同会社結家
訪問看護ステーション結まーる</v>
      </c>
      <c r="AA408" s="137" t="str">
        <f t="shared" si="30"/>
        <v>011-676-6778
(011-676-5415)</v>
      </c>
      <c r="AB408" s="137" t="str">
        <f t="shared" si="31"/>
        <v>( 訪看23 )第    768 号
( 訪看25 )第    842 号</v>
      </c>
    </row>
    <row r="409" spans="1:28" ht="14.25" thickBot="1">
      <c r="A409" s="166"/>
      <c r="B409" s="174"/>
      <c r="C409" s="166"/>
      <c r="D409" s="174"/>
      <c r="E409" s="166"/>
      <c r="F409" s="166"/>
      <c r="G409" s="174"/>
      <c r="H409" s="166"/>
      <c r="I409" s="166"/>
      <c r="J409" s="174"/>
      <c r="K409" s="166"/>
      <c r="L409" s="166"/>
      <c r="M409" s="174"/>
      <c r="N409" s="166"/>
      <c r="O409" s="166"/>
      <c r="P409" s="174"/>
      <c r="Q409" s="166"/>
      <c r="R409" s="174"/>
      <c r="S409" s="166"/>
      <c r="T409" s="166"/>
      <c r="U409" s="166"/>
      <c r="V409" s="166"/>
      <c r="W409" s="174"/>
      <c r="X409" s="166"/>
      <c r="Y409" s="137" t="str">
        <f t="shared" si="28"/>
        <v/>
      </c>
      <c r="Z409" s="137">
        <f t="shared" si="29"/>
        <v>0</v>
      </c>
      <c r="AA409" s="137">
        <f t="shared" si="30"/>
        <v>0</v>
      </c>
      <c r="AB409" s="137">
        <f t="shared" si="31"/>
        <v>0</v>
      </c>
    </row>
    <row r="410" spans="1:28">
      <c r="A410" s="166"/>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66"/>
      <c r="X410" s="166"/>
      <c r="Y410" s="137" t="str">
        <f t="shared" si="28"/>
        <v/>
      </c>
      <c r="Z410" s="137">
        <f t="shared" si="29"/>
        <v>0</v>
      </c>
      <c r="AA410" s="137">
        <f t="shared" si="30"/>
        <v>0</v>
      </c>
      <c r="AB410" s="137">
        <f t="shared" si="31"/>
        <v>0</v>
      </c>
    </row>
    <row r="411" spans="1:28">
      <c r="A411" s="166"/>
      <c r="B411" s="166"/>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37" t="str">
        <f t="shared" si="28"/>
        <v/>
      </c>
      <c r="Z411" s="137">
        <f t="shared" si="29"/>
        <v>0</v>
      </c>
      <c r="AA411" s="137">
        <f t="shared" si="30"/>
        <v>0</v>
      </c>
      <c r="AB411" s="137">
        <f t="shared" si="31"/>
        <v>0</v>
      </c>
    </row>
    <row r="412" spans="1:28">
      <c r="A412" s="166"/>
      <c r="B412" s="166"/>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37" t="str">
        <f t="shared" si="28"/>
        <v/>
      </c>
      <c r="Z412" s="137">
        <f t="shared" si="29"/>
        <v>0</v>
      </c>
      <c r="AA412" s="137">
        <f t="shared" si="30"/>
        <v>0</v>
      </c>
      <c r="AB412" s="137">
        <f t="shared" si="31"/>
        <v>0</v>
      </c>
    </row>
    <row r="413" spans="1:28" ht="13.5" customHeight="1">
      <c r="A413" s="166"/>
      <c r="B413" s="166"/>
      <c r="C413" s="166"/>
      <c r="D413" s="166"/>
      <c r="E413" s="166"/>
      <c r="F413" s="166"/>
      <c r="G413" s="166"/>
      <c r="H413" s="166"/>
      <c r="I413" s="178" t="s">
        <v>262</v>
      </c>
      <c r="J413" s="178"/>
      <c r="K413" s="178"/>
      <c r="L413" s="166"/>
      <c r="M413" s="166"/>
      <c r="N413" s="166"/>
      <c r="O413" s="166"/>
      <c r="P413" s="166"/>
      <c r="Q413" s="166"/>
      <c r="R413" s="166"/>
      <c r="S413" s="166"/>
      <c r="T413" s="166"/>
      <c r="U413" s="166"/>
      <c r="V413" s="166"/>
      <c r="W413" s="166"/>
      <c r="X413" s="166"/>
      <c r="Y413" s="137" t="str">
        <f t="shared" si="28"/>
        <v/>
      </c>
      <c r="Z413" s="137">
        <f t="shared" si="29"/>
        <v>0</v>
      </c>
      <c r="AA413" s="137">
        <f t="shared" si="30"/>
        <v>0</v>
      </c>
      <c r="AB413" s="137">
        <f t="shared" si="31"/>
        <v>0</v>
      </c>
    </row>
    <row r="414" spans="1:28" ht="13.5" customHeight="1">
      <c r="A414" s="166"/>
      <c r="B414" s="179"/>
      <c r="C414" s="179"/>
      <c r="D414" s="179"/>
      <c r="E414" s="179"/>
      <c r="F414" s="166"/>
      <c r="G414" s="166"/>
      <c r="H414" s="166"/>
      <c r="I414" s="178"/>
      <c r="J414" s="178"/>
      <c r="K414" s="178"/>
      <c r="L414" s="166"/>
      <c r="M414" s="166"/>
      <c r="N414" s="166"/>
      <c r="O414" s="166"/>
      <c r="P414" s="166"/>
      <c r="Q414" s="166"/>
      <c r="R414" s="166"/>
      <c r="S414" s="166"/>
      <c r="T414" s="166"/>
      <c r="U414" s="166"/>
      <c r="V414" s="166"/>
      <c r="W414" s="166"/>
      <c r="X414" s="166"/>
      <c r="Y414" s="137" t="str">
        <f t="shared" si="28"/>
        <v/>
      </c>
      <c r="Z414" s="137">
        <f t="shared" si="29"/>
        <v>0</v>
      </c>
      <c r="AA414" s="137">
        <f t="shared" si="30"/>
        <v>0</v>
      </c>
      <c r="AB414" s="137">
        <f t="shared" si="31"/>
        <v>0</v>
      </c>
    </row>
    <row r="415" spans="1:28" ht="13.5" customHeight="1">
      <c r="A415" s="166"/>
      <c r="B415" s="166"/>
      <c r="C415" s="180" t="s">
        <v>4695</v>
      </c>
      <c r="D415" s="180"/>
      <c r="E415" s="180"/>
      <c r="F415" s="180"/>
      <c r="G415" s="180"/>
      <c r="H415" s="180"/>
      <c r="I415" s="180"/>
      <c r="J415" s="180"/>
      <c r="K415" s="180"/>
      <c r="L415" s="166"/>
      <c r="M415" s="166"/>
      <c r="N415" s="166"/>
      <c r="O415" s="181" t="s">
        <v>4696</v>
      </c>
      <c r="P415" s="181"/>
      <c r="Q415" s="181"/>
      <c r="R415" s="181"/>
      <c r="S415" s="181"/>
      <c r="T415" s="168" t="s">
        <v>417</v>
      </c>
      <c r="U415" s="167" t="s">
        <v>264</v>
      </c>
      <c r="V415" s="166"/>
      <c r="W415" s="166"/>
      <c r="X415" s="166"/>
      <c r="Y415" s="137" t="str">
        <f t="shared" si="28"/>
        <v/>
      </c>
      <c r="Z415" s="137">
        <f t="shared" si="29"/>
        <v>0</v>
      </c>
      <c r="AA415" s="137">
        <f t="shared" si="30"/>
        <v>0</v>
      </c>
      <c r="AB415" s="137">
        <f t="shared" si="31"/>
        <v>0</v>
      </c>
    </row>
    <row r="416" spans="1:28" ht="14.25" thickBot="1">
      <c r="A416" s="166"/>
      <c r="B416" s="16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37" t="str">
        <f t="shared" si="28"/>
        <v/>
      </c>
      <c r="Z416" s="137">
        <f t="shared" si="29"/>
        <v>0</v>
      </c>
      <c r="AA416" s="137">
        <f t="shared" si="30"/>
        <v>0</v>
      </c>
      <c r="AB416" s="137">
        <f t="shared" si="31"/>
        <v>0</v>
      </c>
    </row>
    <row r="417" spans="1:28">
      <c r="A417" s="166"/>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66"/>
      <c r="Y417" s="137" t="str">
        <f t="shared" si="28"/>
        <v/>
      </c>
      <c r="Z417" s="137">
        <f t="shared" si="29"/>
        <v>0</v>
      </c>
      <c r="AA417" s="137">
        <f t="shared" si="30"/>
        <v>0</v>
      </c>
      <c r="AB417" s="137">
        <f t="shared" si="31"/>
        <v>0</v>
      </c>
    </row>
    <row r="418" spans="1:28" ht="14.25" customHeight="1" thickBot="1">
      <c r="A418" s="166"/>
      <c r="B418" s="169"/>
      <c r="C418" s="170" t="s">
        <v>265</v>
      </c>
      <c r="D418" s="169"/>
      <c r="E418" s="177" t="s">
        <v>266</v>
      </c>
      <c r="F418" s="177"/>
      <c r="G418" s="169"/>
      <c r="H418" s="177" t="s">
        <v>267</v>
      </c>
      <c r="I418" s="177"/>
      <c r="J418" s="169"/>
      <c r="K418" s="177" t="s">
        <v>268</v>
      </c>
      <c r="L418" s="177"/>
      <c r="M418" s="169"/>
      <c r="N418" s="177" t="s">
        <v>269</v>
      </c>
      <c r="O418" s="177"/>
      <c r="P418" s="169"/>
      <c r="Q418" s="171" t="s">
        <v>270</v>
      </c>
      <c r="R418" s="169"/>
      <c r="S418" s="177" t="s">
        <v>271</v>
      </c>
      <c r="T418" s="177"/>
      <c r="U418" s="177"/>
      <c r="V418" s="177"/>
      <c r="W418" s="169"/>
      <c r="X418" s="166"/>
      <c r="Y418" s="137" t="str">
        <f t="shared" si="28"/>
        <v>ｽﾃｼｮﾝｺﾄ</v>
      </c>
      <c r="Z418" s="137" t="str">
        <f t="shared" si="29"/>
        <v>事業者名/事業所名</v>
      </c>
      <c r="AA418" s="137" t="str">
        <f t="shared" si="30"/>
        <v>電話(FAX)番号</v>
      </c>
      <c r="AB418" s="137" t="str">
        <f t="shared" si="31"/>
        <v>受理番号</v>
      </c>
    </row>
    <row r="419" spans="1:28" ht="57" customHeight="1" thickBot="1">
      <c r="A419" s="166"/>
      <c r="B419" s="174"/>
      <c r="C419" s="172" t="s">
        <v>1674</v>
      </c>
      <c r="D419" s="174"/>
      <c r="E419" s="175" t="s">
        <v>1675</v>
      </c>
      <c r="F419" s="175"/>
      <c r="G419" s="174"/>
      <c r="H419" s="176" t="s">
        <v>1676</v>
      </c>
      <c r="I419" s="176"/>
      <c r="J419" s="174"/>
      <c r="K419" s="176" t="s">
        <v>1677</v>
      </c>
      <c r="L419" s="176"/>
      <c r="M419" s="174"/>
      <c r="N419" s="183" t="s">
        <v>1678</v>
      </c>
      <c r="O419" s="183"/>
      <c r="P419" s="174"/>
      <c r="Q419" s="173" t="s">
        <v>1679</v>
      </c>
      <c r="R419" s="174"/>
      <c r="S419" s="184" t="s">
        <v>1680</v>
      </c>
      <c r="T419" s="184"/>
      <c r="U419" s="184"/>
      <c r="V419" s="184"/>
      <c r="W419" s="174"/>
      <c r="X419" s="166"/>
      <c r="Y419" s="137" t="str">
        <f t="shared" si="28"/>
        <v>0490876</v>
      </c>
      <c r="Z419" s="137" t="str">
        <f t="shared" si="29"/>
        <v>株式会社Ａｍｍｉ’ｓ
札幌あんみナースステーション</v>
      </c>
      <c r="AA419" s="137" t="str">
        <f t="shared" si="30"/>
        <v>011-590-0882
(011-590-0852)</v>
      </c>
      <c r="AB419" s="137" t="str">
        <f t="shared" si="31"/>
        <v>( 訪看10 )第    543 号
( 訪看23 )第    816 号
( 訪看25 )第    890 号
( 訪看27 )第    262 号
( 訪看28 )第    167 号</v>
      </c>
    </row>
    <row r="420" spans="1:28" ht="23.25" customHeight="1" thickBot="1">
      <c r="A420" s="166"/>
      <c r="B420" s="174"/>
      <c r="C420" s="172" t="s">
        <v>1681</v>
      </c>
      <c r="D420" s="174"/>
      <c r="E420" s="175" t="s">
        <v>1682</v>
      </c>
      <c r="F420" s="175"/>
      <c r="G420" s="174"/>
      <c r="H420" s="176" t="s">
        <v>1683</v>
      </c>
      <c r="I420" s="176"/>
      <c r="J420" s="174"/>
      <c r="K420" s="176" t="s">
        <v>1684</v>
      </c>
      <c r="L420" s="176"/>
      <c r="M420" s="174"/>
      <c r="N420" s="183" t="s">
        <v>1685</v>
      </c>
      <c r="O420" s="183"/>
      <c r="P420" s="174"/>
      <c r="Q420" s="173" t="s">
        <v>1686</v>
      </c>
      <c r="R420" s="174"/>
      <c r="S420" s="184" t="s">
        <v>1687</v>
      </c>
      <c r="T420" s="184"/>
      <c r="U420" s="184"/>
      <c r="V420" s="184"/>
      <c r="W420" s="174"/>
      <c r="X420" s="166"/>
      <c r="Y420" s="137" t="str">
        <f t="shared" si="28"/>
        <v>0490892</v>
      </c>
      <c r="Z420" s="137" t="str">
        <f t="shared" si="29"/>
        <v>株式会社　ライフデザイン
訪問看護ステーション　れら</v>
      </c>
      <c r="AA420" s="137" t="str">
        <f t="shared" si="30"/>
        <v>011-215-5138
(011-215-5583)</v>
      </c>
      <c r="AB420" s="137" t="str">
        <f t="shared" si="31"/>
        <v>( 訪看23 )第    817 号
( 訪看25 )第    891 号</v>
      </c>
    </row>
    <row r="421" spans="1:28" ht="45.75" customHeight="1" thickBot="1">
      <c r="A421" s="166"/>
      <c r="B421" s="174"/>
      <c r="C421" s="172" t="s">
        <v>1688</v>
      </c>
      <c r="D421" s="174"/>
      <c r="E421" s="175" t="s">
        <v>1689</v>
      </c>
      <c r="F421" s="175"/>
      <c r="G421" s="174"/>
      <c r="H421" s="176" t="s">
        <v>1690</v>
      </c>
      <c r="I421" s="176"/>
      <c r="J421" s="174"/>
      <c r="K421" s="176" t="s">
        <v>1691</v>
      </c>
      <c r="L421" s="176"/>
      <c r="M421" s="174"/>
      <c r="N421" s="183" t="s">
        <v>1692</v>
      </c>
      <c r="O421" s="183"/>
      <c r="P421" s="174"/>
      <c r="Q421" s="173" t="s">
        <v>1693</v>
      </c>
      <c r="R421" s="174"/>
      <c r="S421" s="184" t="s">
        <v>1694</v>
      </c>
      <c r="T421" s="184"/>
      <c r="U421" s="184"/>
      <c r="V421" s="184"/>
      <c r="W421" s="174"/>
      <c r="X421" s="166"/>
      <c r="Y421" s="137" t="str">
        <f t="shared" si="28"/>
        <v>0490900</v>
      </c>
      <c r="Z421" s="137" t="str">
        <f t="shared" si="29"/>
        <v>合同会社ここから
こころの訪問看護ステーションひなた</v>
      </c>
      <c r="AA421" s="137" t="str">
        <f t="shared" si="30"/>
        <v xml:space="preserve">070-8484-8945
</v>
      </c>
      <c r="AB421" s="137" t="str">
        <f t="shared" si="31"/>
        <v>( 訪看10 )第    523 号
( 訪看23 )第    793 号
( 訪看27 )第    251 号
( 訪看28 )第    160 号</v>
      </c>
    </row>
    <row r="422" spans="1:28" ht="23.25" customHeight="1" thickBot="1">
      <c r="A422" s="166"/>
      <c r="B422" s="174"/>
      <c r="C422" s="172" t="s">
        <v>1695</v>
      </c>
      <c r="D422" s="174"/>
      <c r="E422" s="175" t="s">
        <v>1696</v>
      </c>
      <c r="F422" s="175"/>
      <c r="G422" s="174"/>
      <c r="H422" s="176" t="s">
        <v>1697</v>
      </c>
      <c r="I422" s="176"/>
      <c r="J422" s="174"/>
      <c r="K422" s="176" t="s">
        <v>1698</v>
      </c>
      <c r="L422" s="176"/>
      <c r="M422" s="174"/>
      <c r="N422" s="183" t="s">
        <v>1699</v>
      </c>
      <c r="O422" s="183"/>
      <c r="P422" s="174"/>
      <c r="Q422" s="173" t="s">
        <v>1700</v>
      </c>
      <c r="R422" s="174"/>
      <c r="S422" s="184" t="s">
        <v>1701</v>
      </c>
      <c r="T422" s="184"/>
      <c r="U422" s="184"/>
      <c r="V422" s="184"/>
      <c r="W422" s="174"/>
      <c r="X422" s="166"/>
      <c r="Y422" s="137" t="str">
        <f t="shared" si="28"/>
        <v>0490918</v>
      </c>
      <c r="Z422" s="137" t="str">
        <f t="shared" si="29"/>
        <v>ＡＭＩＲＡ株式会社
ＡＭＩＲＡ訪問看護ステーション</v>
      </c>
      <c r="AA422" s="137" t="str">
        <f t="shared" si="30"/>
        <v>011-688-5253
(011-688-5259)</v>
      </c>
      <c r="AB422" s="137" t="str">
        <f t="shared" si="31"/>
        <v>( 訪看23 )第    805 号
( 訪看25 )第    879 号</v>
      </c>
    </row>
    <row r="423" spans="1:28" ht="57" customHeight="1" thickBot="1">
      <c r="A423" s="166"/>
      <c r="B423" s="174"/>
      <c r="C423" s="172" t="s">
        <v>1702</v>
      </c>
      <c r="D423" s="174"/>
      <c r="E423" s="175" t="s">
        <v>1703</v>
      </c>
      <c r="F423" s="175"/>
      <c r="G423" s="174"/>
      <c r="H423" s="176" t="s">
        <v>1704</v>
      </c>
      <c r="I423" s="176"/>
      <c r="J423" s="174"/>
      <c r="K423" s="176" t="s">
        <v>1705</v>
      </c>
      <c r="L423" s="176"/>
      <c r="M423" s="174"/>
      <c r="N423" s="183" t="s">
        <v>1706</v>
      </c>
      <c r="O423" s="183"/>
      <c r="P423" s="174"/>
      <c r="Q423" s="173" t="s">
        <v>1707</v>
      </c>
      <c r="R423" s="174"/>
      <c r="S423" s="184" t="s">
        <v>1708</v>
      </c>
      <c r="T423" s="184"/>
      <c r="U423" s="184"/>
      <c r="V423" s="184"/>
      <c r="W423" s="174"/>
      <c r="X423" s="166"/>
      <c r="Y423" s="137" t="str">
        <f t="shared" si="28"/>
        <v>0490926</v>
      </c>
      <c r="Z423" s="137" t="str">
        <f t="shared" si="29"/>
        <v>合同会社　愛
愛訪問看護リハステーション</v>
      </c>
      <c r="AA423" s="137" t="str">
        <f t="shared" si="30"/>
        <v>011-688-5912
(011-688-5914)</v>
      </c>
      <c r="AB423" s="137" t="str">
        <f t="shared" si="31"/>
        <v>( 訪看10 )第    562 号
( 訪看23 )第    804 号
( 訪看25 )第    878 号
( 訪看27 )第    271 号
( 訪看28 )第    174 号</v>
      </c>
    </row>
    <row r="424" spans="1:28" ht="23.25" customHeight="1" thickBot="1">
      <c r="A424" s="166"/>
      <c r="B424" s="174"/>
      <c r="C424" s="172" t="s">
        <v>1709</v>
      </c>
      <c r="D424" s="174"/>
      <c r="E424" s="175" t="s">
        <v>1710</v>
      </c>
      <c r="F424" s="175"/>
      <c r="G424" s="174"/>
      <c r="H424" s="176" t="s">
        <v>1711</v>
      </c>
      <c r="I424" s="176"/>
      <c r="J424" s="174"/>
      <c r="K424" s="176" t="s">
        <v>1712</v>
      </c>
      <c r="L424" s="176"/>
      <c r="M424" s="174"/>
      <c r="N424" s="183" t="s">
        <v>1713</v>
      </c>
      <c r="O424" s="183"/>
      <c r="P424" s="174"/>
      <c r="Q424" s="173" t="s">
        <v>1714</v>
      </c>
      <c r="R424" s="174"/>
      <c r="S424" s="184" t="s">
        <v>1715</v>
      </c>
      <c r="T424" s="184"/>
      <c r="U424" s="184"/>
      <c r="V424" s="184"/>
      <c r="W424" s="174"/>
      <c r="X424" s="166"/>
      <c r="Y424" s="137" t="str">
        <f t="shared" si="28"/>
        <v>0490934</v>
      </c>
      <c r="Z424" s="137" t="str">
        <f t="shared" si="29"/>
        <v>ウェルスリー株式会社
指定訪問看護ステーションぬくもりホームケア</v>
      </c>
      <c r="AA424" s="137" t="str">
        <f t="shared" si="30"/>
        <v xml:space="preserve">080-5587-8823
</v>
      </c>
      <c r="AB424" s="137" t="str">
        <f t="shared" si="31"/>
        <v>( 訪看23 )第    820 号
( 訪看25 )第    894 号</v>
      </c>
    </row>
    <row r="425" spans="1:28" ht="23.25" customHeight="1" thickBot="1">
      <c r="A425" s="166"/>
      <c r="B425" s="174"/>
      <c r="C425" s="172" t="s">
        <v>1716</v>
      </c>
      <c r="D425" s="174"/>
      <c r="E425" s="175" t="s">
        <v>1717</v>
      </c>
      <c r="F425" s="175"/>
      <c r="G425" s="174"/>
      <c r="H425" s="176" t="s">
        <v>1718</v>
      </c>
      <c r="I425" s="176"/>
      <c r="J425" s="174"/>
      <c r="K425" s="176" t="s">
        <v>1719</v>
      </c>
      <c r="L425" s="176"/>
      <c r="M425" s="174"/>
      <c r="N425" s="183" t="s">
        <v>1720</v>
      </c>
      <c r="O425" s="183"/>
      <c r="P425" s="174"/>
      <c r="Q425" s="173" t="s">
        <v>1721</v>
      </c>
      <c r="R425" s="174"/>
      <c r="S425" s="184" t="s">
        <v>1722</v>
      </c>
      <c r="T425" s="184"/>
      <c r="U425" s="184"/>
      <c r="V425" s="184"/>
      <c r="W425" s="174"/>
      <c r="X425" s="166"/>
      <c r="Y425" s="137" t="str">
        <f t="shared" si="28"/>
        <v>0490959</v>
      </c>
      <c r="Z425" s="137" t="str">
        <f t="shared" si="29"/>
        <v>株式会社サンウェルズ
サンウェルズ月寒訪問看護ステーション</v>
      </c>
      <c r="AA425" s="137" t="str">
        <f t="shared" si="30"/>
        <v>011-826-3789
(011-826-3338)</v>
      </c>
      <c r="AB425" s="137" t="str">
        <f t="shared" si="31"/>
        <v>( 訪看23 )第    825 号
( 訪看25 )第    899 号</v>
      </c>
    </row>
    <row r="426" spans="1:28" ht="45.75" customHeight="1" thickBot="1">
      <c r="A426" s="166"/>
      <c r="B426" s="174"/>
      <c r="C426" s="172" t="s">
        <v>1723</v>
      </c>
      <c r="D426" s="174"/>
      <c r="E426" s="175" t="s">
        <v>1724</v>
      </c>
      <c r="F426" s="175"/>
      <c r="G426" s="174"/>
      <c r="H426" s="176" t="s">
        <v>1725</v>
      </c>
      <c r="I426" s="176"/>
      <c r="J426" s="174"/>
      <c r="K426" s="176" t="s">
        <v>1726</v>
      </c>
      <c r="L426" s="176"/>
      <c r="M426" s="174"/>
      <c r="N426" s="183" t="s">
        <v>1727</v>
      </c>
      <c r="O426" s="183"/>
      <c r="P426" s="174"/>
      <c r="Q426" s="173" t="s">
        <v>1728</v>
      </c>
      <c r="R426" s="174"/>
      <c r="S426" s="184" t="s">
        <v>734</v>
      </c>
      <c r="T426" s="184"/>
      <c r="U426" s="184"/>
      <c r="V426" s="184"/>
      <c r="W426" s="174"/>
      <c r="X426" s="166"/>
      <c r="Y426" s="137" t="str">
        <f t="shared" si="28"/>
        <v>0490967</v>
      </c>
      <c r="Z426" s="137" t="str">
        <f t="shared" si="29"/>
        <v>株式会社アクア
訪問看護ステーション　アクア</v>
      </c>
      <c r="AA426" s="137" t="str">
        <f t="shared" si="30"/>
        <v>011-688-9270
(011-688-9278)</v>
      </c>
      <c r="AB426" s="137" t="str">
        <f t="shared" si="31"/>
        <v>( 訪看10 )第    556 号
( 訪看23 )第    834 号
( 訪看25 )第    908 号
( 訪看27 )第    268 号</v>
      </c>
    </row>
    <row r="427" spans="1:28" ht="34.5" customHeight="1" thickBot="1">
      <c r="A427" s="166"/>
      <c r="B427" s="174"/>
      <c r="C427" s="172" t="s">
        <v>1729</v>
      </c>
      <c r="D427" s="174"/>
      <c r="E427" s="175" t="s">
        <v>1730</v>
      </c>
      <c r="F427" s="175"/>
      <c r="G427" s="174"/>
      <c r="H427" s="176" t="s">
        <v>1731</v>
      </c>
      <c r="I427" s="176"/>
      <c r="J427" s="174"/>
      <c r="K427" s="176" t="s">
        <v>1732</v>
      </c>
      <c r="L427" s="176"/>
      <c r="M427" s="174"/>
      <c r="N427" s="183" t="s">
        <v>1733</v>
      </c>
      <c r="O427" s="183"/>
      <c r="P427" s="174"/>
      <c r="Q427" s="173" t="s">
        <v>1734</v>
      </c>
      <c r="R427" s="174"/>
      <c r="S427" s="184" t="s">
        <v>1735</v>
      </c>
      <c r="T427" s="184"/>
      <c r="U427" s="184"/>
      <c r="V427" s="184"/>
      <c r="W427" s="174"/>
      <c r="X427" s="166"/>
      <c r="Y427" s="137" t="str">
        <f t="shared" si="28"/>
        <v>0490975</v>
      </c>
      <c r="Z427" s="137" t="str">
        <f t="shared" si="29"/>
        <v>株式会社ココロにハルを・ＳｈｉｇＭａ
ココハル訪問看護ステーション</v>
      </c>
      <c r="AA427" s="137" t="str">
        <f t="shared" si="30"/>
        <v>011-213-8976
(011-213-8976)</v>
      </c>
      <c r="AB427" s="137" t="str">
        <f t="shared" si="31"/>
        <v>( 訪看10 )第    558 号
( 訪看23 )第    836 号
( 訪看25 )第    909 号</v>
      </c>
    </row>
    <row r="428" spans="1:28" ht="45.75" customHeight="1" thickBot="1">
      <c r="A428" s="166"/>
      <c r="B428" s="174"/>
      <c r="C428" s="172" t="s">
        <v>1736</v>
      </c>
      <c r="D428" s="174"/>
      <c r="E428" s="175" t="s">
        <v>1737</v>
      </c>
      <c r="F428" s="175"/>
      <c r="G428" s="174"/>
      <c r="H428" s="176" t="s">
        <v>1738</v>
      </c>
      <c r="I428" s="176"/>
      <c r="J428" s="174"/>
      <c r="K428" s="176" t="s">
        <v>1739</v>
      </c>
      <c r="L428" s="176"/>
      <c r="M428" s="174"/>
      <c r="N428" s="183" t="s">
        <v>1740</v>
      </c>
      <c r="O428" s="183"/>
      <c r="P428" s="174"/>
      <c r="Q428" s="173" t="s">
        <v>1741</v>
      </c>
      <c r="R428" s="174"/>
      <c r="S428" s="184" t="s">
        <v>734</v>
      </c>
      <c r="T428" s="184"/>
      <c r="U428" s="184"/>
      <c r="V428" s="184"/>
      <c r="W428" s="174"/>
      <c r="X428" s="166"/>
      <c r="Y428" s="137" t="str">
        <f t="shared" si="28"/>
        <v>0490983</v>
      </c>
      <c r="Z428" s="137" t="str">
        <f t="shared" si="29"/>
        <v>医療法人社団優希
アーク訪問看護ステーション</v>
      </c>
      <c r="AA428" s="137" t="str">
        <f t="shared" si="30"/>
        <v>011-500-2498
(011-351-2984)</v>
      </c>
      <c r="AB428" s="137" t="str">
        <f t="shared" si="31"/>
        <v>( 訪看23 )第    839 号
( 訪看25 )第    912 号
( 訪看26 )第     44 号
( 訪看32 )第     27 号</v>
      </c>
    </row>
    <row r="429" spans="1:28" ht="14.25" thickBot="1">
      <c r="A429" s="166"/>
      <c r="B429" s="174"/>
      <c r="C429" s="166"/>
      <c r="D429" s="174"/>
      <c r="E429" s="166"/>
      <c r="F429" s="166"/>
      <c r="G429" s="174"/>
      <c r="H429" s="166"/>
      <c r="I429" s="166"/>
      <c r="J429" s="174"/>
      <c r="K429" s="166"/>
      <c r="L429" s="166"/>
      <c r="M429" s="174"/>
      <c r="N429" s="166"/>
      <c r="O429" s="166"/>
      <c r="P429" s="174"/>
      <c r="Q429" s="166"/>
      <c r="R429" s="174"/>
      <c r="S429" s="166"/>
      <c r="T429" s="166"/>
      <c r="U429" s="166"/>
      <c r="V429" s="166"/>
      <c r="W429" s="174"/>
      <c r="X429" s="166"/>
      <c r="Y429" s="137" t="str">
        <f t="shared" si="28"/>
        <v/>
      </c>
      <c r="Z429" s="137">
        <f t="shared" si="29"/>
        <v>0</v>
      </c>
      <c r="AA429" s="137">
        <f t="shared" si="30"/>
        <v>0</v>
      </c>
      <c r="AB429" s="137">
        <f t="shared" si="31"/>
        <v>0</v>
      </c>
    </row>
    <row r="430" spans="1:28">
      <c r="A430" s="166"/>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66"/>
      <c r="X430" s="166"/>
      <c r="Y430" s="137" t="str">
        <f t="shared" si="28"/>
        <v/>
      </c>
      <c r="Z430" s="137">
        <f t="shared" si="29"/>
        <v>0</v>
      </c>
      <c r="AA430" s="137">
        <f t="shared" si="30"/>
        <v>0</v>
      </c>
      <c r="AB430" s="137">
        <f t="shared" si="31"/>
        <v>0</v>
      </c>
    </row>
    <row r="431" spans="1:28">
      <c r="A431" s="166"/>
      <c r="B431" s="166"/>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37" t="str">
        <f t="shared" si="28"/>
        <v/>
      </c>
      <c r="Z431" s="137">
        <f t="shared" si="29"/>
        <v>0</v>
      </c>
      <c r="AA431" s="137">
        <f t="shared" si="30"/>
        <v>0</v>
      </c>
      <c r="AB431" s="137">
        <f t="shared" si="31"/>
        <v>0</v>
      </c>
    </row>
    <row r="432" spans="1:28">
      <c r="A432" s="166"/>
      <c r="B432" s="166"/>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37" t="str">
        <f t="shared" si="28"/>
        <v/>
      </c>
      <c r="Z432" s="137">
        <f t="shared" si="29"/>
        <v>0</v>
      </c>
      <c r="AA432" s="137">
        <f t="shared" si="30"/>
        <v>0</v>
      </c>
      <c r="AB432" s="137">
        <f t="shared" si="31"/>
        <v>0</v>
      </c>
    </row>
    <row r="433" spans="1:28" ht="13.5" customHeight="1">
      <c r="A433" s="166"/>
      <c r="B433" s="166"/>
      <c r="C433" s="166"/>
      <c r="D433" s="166"/>
      <c r="E433" s="166"/>
      <c r="F433" s="166"/>
      <c r="G433" s="166"/>
      <c r="H433" s="166"/>
      <c r="I433" s="178" t="s">
        <v>262</v>
      </c>
      <c r="J433" s="178"/>
      <c r="K433" s="178"/>
      <c r="L433" s="166"/>
      <c r="M433" s="166"/>
      <c r="N433" s="166"/>
      <c r="O433" s="166"/>
      <c r="P433" s="166"/>
      <c r="Q433" s="166"/>
      <c r="R433" s="166"/>
      <c r="S433" s="166"/>
      <c r="T433" s="166"/>
      <c r="U433" s="166"/>
      <c r="V433" s="166"/>
      <c r="W433" s="166"/>
      <c r="X433" s="166"/>
      <c r="Y433" s="137" t="str">
        <f t="shared" si="28"/>
        <v/>
      </c>
      <c r="Z433" s="137">
        <f t="shared" si="29"/>
        <v>0</v>
      </c>
      <c r="AA433" s="137">
        <f t="shared" si="30"/>
        <v>0</v>
      </c>
      <c r="AB433" s="137">
        <f t="shared" si="31"/>
        <v>0</v>
      </c>
    </row>
    <row r="434" spans="1:28" ht="13.5" customHeight="1">
      <c r="A434" s="166"/>
      <c r="B434" s="179"/>
      <c r="C434" s="179"/>
      <c r="D434" s="179"/>
      <c r="E434" s="179"/>
      <c r="F434" s="166"/>
      <c r="G434" s="166"/>
      <c r="H434" s="166"/>
      <c r="I434" s="178"/>
      <c r="J434" s="178"/>
      <c r="K434" s="178"/>
      <c r="L434" s="166"/>
      <c r="M434" s="166"/>
      <c r="N434" s="166"/>
      <c r="O434" s="166"/>
      <c r="P434" s="166"/>
      <c r="Q434" s="166"/>
      <c r="R434" s="166"/>
      <c r="S434" s="166"/>
      <c r="T434" s="166"/>
      <c r="U434" s="166"/>
      <c r="V434" s="166"/>
      <c r="W434" s="166"/>
      <c r="X434" s="166"/>
      <c r="Y434" s="137" t="str">
        <f t="shared" si="28"/>
        <v/>
      </c>
      <c r="Z434" s="137">
        <f t="shared" si="29"/>
        <v>0</v>
      </c>
      <c r="AA434" s="137">
        <f t="shared" si="30"/>
        <v>0</v>
      </c>
      <c r="AB434" s="137">
        <f t="shared" si="31"/>
        <v>0</v>
      </c>
    </row>
    <row r="435" spans="1:28" ht="13.5" customHeight="1">
      <c r="A435" s="166"/>
      <c r="B435" s="166"/>
      <c r="C435" s="180" t="s">
        <v>4695</v>
      </c>
      <c r="D435" s="180"/>
      <c r="E435" s="180"/>
      <c r="F435" s="180"/>
      <c r="G435" s="180"/>
      <c r="H435" s="180"/>
      <c r="I435" s="180"/>
      <c r="J435" s="180"/>
      <c r="K435" s="180"/>
      <c r="L435" s="166"/>
      <c r="M435" s="166"/>
      <c r="N435" s="166"/>
      <c r="O435" s="181" t="s">
        <v>4696</v>
      </c>
      <c r="P435" s="181"/>
      <c r="Q435" s="181"/>
      <c r="R435" s="181"/>
      <c r="S435" s="181"/>
      <c r="T435" s="168" t="s">
        <v>424</v>
      </c>
      <c r="U435" s="167" t="s">
        <v>264</v>
      </c>
      <c r="V435" s="166"/>
      <c r="W435" s="166"/>
      <c r="X435" s="166"/>
      <c r="Y435" s="137" t="str">
        <f t="shared" si="28"/>
        <v/>
      </c>
      <c r="Z435" s="137">
        <f t="shared" si="29"/>
        <v>0</v>
      </c>
      <c r="AA435" s="137">
        <f t="shared" si="30"/>
        <v>0</v>
      </c>
      <c r="AB435" s="137">
        <f t="shared" si="31"/>
        <v>0</v>
      </c>
    </row>
    <row r="436" spans="1:28" ht="14.25" thickBot="1">
      <c r="A436" s="166"/>
      <c r="B436" s="166"/>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37" t="str">
        <f t="shared" si="28"/>
        <v/>
      </c>
      <c r="Z436" s="137">
        <f t="shared" si="29"/>
        <v>0</v>
      </c>
      <c r="AA436" s="137">
        <f t="shared" si="30"/>
        <v>0</v>
      </c>
      <c r="AB436" s="137">
        <f t="shared" si="31"/>
        <v>0</v>
      </c>
    </row>
    <row r="437" spans="1:28">
      <c r="A437" s="166"/>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66"/>
      <c r="Y437" s="137" t="str">
        <f t="shared" si="28"/>
        <v/>
      </c>
      <c r="Z437" s="137">
        <f t="shared" si="29"/>
        <v>0</v>
      </c>
      <c r="AA437" s="137">
        <f t="shared" si="30"/>
        <v>0</v>
      </c>
      <c r="AB437" s="137">
        <f t="shared" si="31"/>
        <v>0</v>
      </c>
    </row>
    <row r="438" spans="1:28" ht="14.25" customHeight="1" thickBot="1">
      <c r="A438" s="166"/>
      <c r="B438" s="169"/>
      <c r="C438" s="170" t="s">
        <v>265</v>
      </c>
      <c r="D438" s="169"/>
      <c r="E438" s="177" t="s">
        <v>266</v>
      </c>
      <c r="F438" s="177"/>
      <c r="G438" s="169"/>
      <c r="H438" s="177" t="s">
        <v>267</v>
      </c>
      <c r="I438" s="177"/>
      <c r="J438" s="169"/>
      <c r="K438" s="177" t="s">
        <v>268</v>
      </c>
      <c r="L438" s="177"/>
      <c r="M438" s="169"/>
      <c r="N438" s="177" t="s">
        <v>269</v>
      </c>
      <c r="O438" s="177"/>
      <c r="P438" s="169"/>
      <c r="Q438" s="171" t="s">
        <v>270</v>
      </c>
      <c r="R438" s="169"/>
      <c r="S438" s="177" t="s">
        <v>271</v>
      </c>
      <c r="T438" s="177"/>
      <c r="U438" s="177"/>
      <c r="V438" s="177"/>
      <c r="W438" s="169"/>
      <c r="X438" s="166"/>
      <c r="Y438" s="137" t="str">
        <f t="shared" si="28"/>
        <v>ｽﾃｼｮﾝｺﾄ</v>
      </c>
      <c r="Z438" s="137" t="str">
        <f t="shared" si="29"/>
        <v>事業者名/事業所名</v>
      </c>
      <c r="AA438" s="137" t="str">
        <f t="shared" si="30"/>
        <v>電話(FAX)番号</v>
      </c>
      <c r="AB438" s="137" t="str">
        <f t="shared" si="31"/>
        <v>受理番号</v>
      </c>
    </row>
    <row r="439" spans="1:28" ht="57" customHeight="1" thickBot="1">
      <c r="A439" s="166"/>
      <c r="B439" s="174"/>
      <c r="C439" s="172" t="s">
        <v>1742</v>
      </c>
      <c r="D439" s="174"/>
      <c r="E439" s="175" t="s">
        <v>1743</v>
      </c>
      <c r="F439" s="175"/>
      <c r="G439" s="174"/>
      <c r="H439" s="176" t="s">
        <v>1744</v>
      </c>
      <c r="I439" s="176"/>
      <c r="J439" s="174"/>
      <c r="K439" s="176" t="s">
        <v>1745</v>
      </c>
      <c r="L439" s="176"/>
      <c r="M439" s="174"/>
      <c r="N439" s="183" t="s">
        <v>1746</v>
      </c>
      <c r="O439" s="183"/>
      <c r="P439" s="174"/>
      <c r="Q439" s="173" t="s">
        <v>1747</v>
      </c>
      <c r="R439" s="174"/>
      <c r="S439" s="184" t="s">
        <v>1748</v>
      </c>
      <c r="T439" s="184"/>
      <c r="U439" s="184"/>
      <c r="V439" s="184"/>
      <c r="W439" s="174"/>
      <c r="X439" s="166"/>
      <c r="Y439" s="137" t="str">
        <f t="shared" si="28"/>
        <v>0590030</v>
      </c>
      <c r="Z439" s="137" t="str">
        <f t="shared" si="29"/>
        <v>社会福祉法人渓仁会
訪問看護ステーションあおば</v>
      </c>
      <c r="AA439" s="137" t="str">
        <f t="shared" si="30"/>
        <v>011-893-5500
(011-893-5303)</v>
      </c>
      <c r="AB439" s="137" t="str">
        <f t="shared" si="31"/>
        <v>( 訪看10 )第     55 号
( 訪看23 )第     44 号
( 訪看25 )第    157 号
( 訪看27 )第    220 号
( 訪看30 )第     32 号</v>
      </c>
    </row>
    <row r="440" spans="1:28" ht="23.25" customHeight="1" thickBot="1">
      <c r="A440" s="166"/>
      <c r="B440" s="174"/>
      <c r="C440" s="172" t="s">
        <v>1749</v>
      </c>
      <c r="D440" s="174"/>
      <c r="E440" s="175" t="s">
        <v>1750</v>
      </c>
      <c r="F440" s="175"/>
      <c r="G440" s="174"/>
      <c r="H440" s="176" t="s">
        <v>1751</v>
      </c>
      <c r="I440" s="176"/>
      <c r="J440" s="174"/>
      <c r="K440" s="176" t="s">
        <v>1752</v>
      </c>
      <c r="L440" s="176"/>
      <c r="M440" s="174"/>
      <c r="N440" s="183" t="s">
        <v>1753</v>
      </c>
      <c r="O440" s="183"/>
      <c r="P440" s="174"/>
      <c r="Q440" s="173" t="s">
        <v>1754</v>
      </c>
      <c r="R440" s="174"/>
      <c r="S440" s="184" t="s">
        <v>1755</v>
      </c>
      <c r="T440" s="184"/>
      <c r="U440" s="184"/>
      <c r="V440" s="184"/>
      <c r="W440" s="174"/>
      <c r="X440" s="166"/>
      <c r="Y440" s="137" t="str">
        <f t="shared" si="28"/>
        <v>0590089</v>
      </c>
      <c r="Z440" s="137" t="str">
        <f t="shared" si="29"/>
        <v>医療法人　北志会
医療法人　北志会　訪問看護ステーション　らいらっく</v>
      </c>
      <c r="AA440" s="137" t="str">
        <f t="shared" si="30"/>
        <v>011-812-8822
(011-831-2015)</v>
      </c>
      <c r="AB440" s="137" t="str">
        <f t="shared" si="31"/>
        <v>( 訪看23 )第     46 号
( 訪看25 )第    170 号</v>
      </c>
    </row>
    <row r="441" spans="1:28" ht="34.5" customHeight="1" thickBot="1">
      <c r="A441" s="166"/>
      <c r="B441" s="174"/>
      <c r="C441" s="172" t="s">
        <v>1756</v>
      </c>
      <c r="D441" s="174"/>
      <c r="E441" s="175" t="s">
        <v>1757</v>
      </c>
      <c r="F441" s="175"/>
      <c r="G441" s="174"/>
      <c r="H441" s="176" t="s">
        <v>1758</v>
      </c>
      <c r="I441" s="176"/>
      <c r="J441" s="174"/>
      <c r="K441" s="176" t="s">
        <v>1759</v>
      </c>
      <c r="L441" s="176"/>
      <c r="M441" s="174"/>
      <c r="N441" s="183" t="s">
        <v>1760</v>
      </c>
      <c r="O441" s="183"/>
      <c r="P441" s="174"/>
      <c r="Q441" s="173" t="s">
        <v>1761</v>
      </c>
      <c r="R441" s="174"/>
      <c r="S441" s="184" t="s">
        <v>1762</v>
      </c>
      <c r="T441" s="184"/>
      <c r="U441" s="184"/>
      <c r="V441" s="184"/>
      <c r="W441" s="174"/>
      <c r="X441" s="166"/>
      <c r="Y441" s="137" t="str">
        <f t="shared" si="28"/>
        <v>0590113</v>
      </c>
      <c r="Z441" s="137" t="str">
        <f t="shared" si="29"/>
        <v>社会医療法人恵佑会
訪問看護ステーション　恵佑会</v>
      </c>
      <c r="AA441" s="137" t="str">
        <f t="shared" si="30"/>
        <v>011-868-0102
(011-868-0105)</v>
      </c>
      <c r="AB441" s="137" t="str">
        <f t="shared" si="31"/>
        <v>( 訪看23 )第    220 号
( 訪看25 )第    310 号
( 訪看26 )第      5 号</v>
      </c>
    </row>
    <row r="442" spans="1:28" ht="23.25" customHeight="1" thickBot="1">
      <c r="A442" s="166"/>
      <c r="B442" s="174"/>
      <c r="C442" s="172" t="s">
        <v>1763</v>
      </c>
      <c r="D442" s="174"/>
      <c r="E442" s="175" t="s">
        <v>1764</v>
      </c>
      <c r="F442" s="175"/>
      <c r="G442" s="174"/>
      <c r="H442" s="176" t="s">
        <v>1765</v>
      </c>
      <c r="I442" s="176"/>
      <c r="J442" s="174"/>
      <c r="K442" s="176" t="s">
        <v>1766</v>
      </c>
      <c r="L442" s="176"/>
      <c r="M442" s="174"/>
      <c r="N442" s="183" t="s">
        <v>1767</v>
      </c>
      <c r="O442" s="183"/>
      <c r="P442" s="174"/>
      <c r="Q442" s="173" t="s">
        <v>1768</v>
      </c>
      <c r="R442" s="174"/>
      <c r="S442" s="184" t="s">
        <v>1769</v>
      </c>
      <c r="T442" s="184"/>
      <c r="U442" s="184"/>
      <c r="V442" s="184"/>
      <c r="W442" s="174"/>
      <c r="X442" s="166"/>
      <c r="Y442" s="137" t="str">
        <f t="shared" si="28"/>
        <v>0590196</v>
      </c>
      <c r="Z442" s="137" t="str">
        <f t="shared" si="29"/>
        <v>社会医療法人貞仁会
新札幌ひばりが丘訪問看護ステーション</v>
      </c>
      <c r="AA442" s="137" t="str">
        <f t="shared" si="30"/>
        <v xml:space="preserve">011-894-7070
</v>
      </c>
      <c r="AB442" s="137" t="str">
        <f t="shared" si="31"/>
        <v>( 訪看23 )第     51 号
( 訪看25 )第    229 号</v>
      </c>
    </row>
    <row r="443" spans="1:28" ht="23.25" customHeight="1" thickBot="1">
      <c r="A443" s="166"/>
      <c r="B443" s="174"/>
      <c r="C443" s="172" t="s">
        <v>1770</v>
      </c>
      <c r="D443" s="174"/>
      <c r="E443" s="175" t="s">
        <v>1771</v>
      </c>
      <c r="F443" s="175"/>
      <c r="G443" s="174"/>
      <c r="H443" s="176" t="s">
        <v>1772</v>
      </c>
      <c r="I443" s="176"/>
      <c r="J443" s="174"/>
      <c r="K443" s="176" t="s">
        <v>1773</v>
      </c>
      <c r="L443" s="176"/>
      <c r="M443" s="174"/>
      <c r="N443" s="183" t="s">
        <v>1774</v>
      </c>
      <c r="O443" s="183"/>
      <c r="P443" s="174"/>
      <c r="Q443" s="173" t="s">
        <v>1775</v>
      </c>
      <c r="R443" s="174"/>
      <c r="S443" s="184" t="s">
        <v>1776</v>
      </c>
      <c r="T443" s="184"/>
      <c r="U443" s="184"/>
      <c r="V443" s="184"/>
      <c r="W443" s="174"/>
      <c r="X443" s="166"/>
      <c r="Y443" s="137" t="str">
        <f t="shared" si="28"/>
        <v>0590261</v>
      </c>
      <c r="Z443" s="137" t="str">
        <f t="shared" si="29"/>
        <v>特定非営利活動法人　Ｒｅｗａｒｄｉｎｇ　Ｎｅｘｔ　
特定非営利法人　訪問看護ステーションポットこもれび</v>
      </c>
      <c r="AA443" s="137" t="str">
        <f t="shared" si="30"/>
        <v>011-856-6757
(011-854-6775)</v>
      </c>
      <c r="AB443" s="137" t="str">
        <f t="shared" si="31"/>
        <v>( 訪看23 )第    195 号
( 訪看25 )第    286 号</v>
      </c>
    </row>
    <row r="444" spans="1:28" ht="57" customHeight="1" thickBot="1">
      <c r="A444" s="166"/>
      <c r="B444" s="174"/>
      <c r="C444" s="172" t="s">
        <v>1777</v>
      </c>
      <c r="D444" s="174"/>
      <c r="E444" s="175" t="s">
        <v>1778</v>
      </c>
      <c r="F444" s="175"/>
      <c r="G444" s="174"/>
      <c r="H444" s="176" t="s">
        <v>1779</v>
      </c>
      <c r="I444" s="176"/>
      <c r="J444" s="174"/>
      <c r="K444" s="176" t="s">
        <v>1780</v>
      </c>
      <c r="L444" s="176"/>
      <c r="M444" s="174"/>
      <c r="N444" s="183" t="s">
        <v>1781</v>
      </c>
      <c r="O444" s="183"/>
      <c r="P444" s="174"/>
      <c r="Q444" s="173" t="s">
        <v>1782</v>
      </c>
      <c r="R444" s="174"/>
      <c r="S444" s="184" t="s">
        <v>1783</v>
      </c>
      <c r="T444" s="184"/>
      <c r="U444" s="184"/>
      <c r="V444" s="184"/>
      <c r="W444" s="174"/>
      <c r="X444" s="166"/>
      <c r="Y444" s="137" t="str">
        <f t="shared" si="28"/>
        <v>0590295</v>
      </c>
      <c r="Z444" s="137" t="str">
        <f t="shared" si="29"/>
        <v>医療法人為久会
五輪橋訪問看護ステーション</v>
      </c>
      <c r="AA444" s="137" t="str">
        <f t="shared" si="30"/>
        <v>011-571-1823
(011-571-1823)</v>
      </c>
      <c r="AB444" s="137" t="str">
        <f t="shared" si="31"/>
        <v>( 訪看10 )第    164 号
( 訪看23 )第    218 号
( 訪看25 )第    307 号
( 訪看27 )第     19 号
( 訪看28 )第     17 号</v>
      </c>
    </row>
    <row r="445" spans="1:28" ht="23.25" customHeight="1" thickBot="1">
      <c r="A445" s="166"/>
      <c r="B445" s="174"/>
      <c r="C445" s="172" t="s">
        <v>1784</v>
      </c>
      <c r="D445" s="174"/>
      <c r="E445" s="175" t="s">
        <v>1785</v>
      </c>
      <c r="F445" s="175"/>
      <c r="G445" s="174"/>
      <c r="H445" s="176" t="s">
        <v>1786</v>
      </c>
      <c r="I445" s="176"/>
      <c r="J445" s="174"/>
      <c r="K445" s="176" t="s">
        <v>1787</v>
      </c>
      <c r="L445" s="176"/>
      <c r="M445" s="174"/>
      <c r="N445" s="183" t="s">
        <v>1788</v>
      </c>
      <c r="O445" s="183"/>
      <c r="P445" s="174"/>
      <c r="Q445" s="173" t="s">
        <v>1789</v>
      </c>
      <c r="R445" s="174"/>
      <c r="S445" s="184" t="s">
        <v>1790</v>
      </c>
      <c r="T445" s="184"/>
      <c r="U445" s="184"/>
      <c r="V445" s="184"/>
      <c r="W445" s="174"/>
      <c r="X445" s="166"/>
      <c r="Y445" s="137" t="str">
        <f t="shared" si="28"/>
        <v>0590337</v>
      </c>
      <c r="Z445" s="137" t="str">
        <f t="shared" si="29"/>
        <v>株式会社メディカルリーディング
訪問看護事業所　さらん</v>
      </c>
      <c r="AA445" s="137" t="str">
        <f t="shared" si="30"/>
        <v>011-887-0385
(011-887-0383)</v>
      </c>
      <c r="AB445" s="137" t="str">
        <f t="shared" si="31"/>
        <v>( 訪看23 )第    269 号
( 訪看25 )第    325 号</v>
      </c>
    </row>
    <row r="446" spans="1:28" ht="23.25" customHeight="1" thickBot="1">
      <c r="A446" s="166"/>
      <c r="B446" s="174"/>
      <c r="C446" s="172" t="s">
        <v>1791</v>
      </c>
      <c r="D446" s="174"/>
      <c r="E446" s="175" t="s">
        <v>1792</v>
      </c>
      <c r="F446" s="175"/>
      <c r="G446" s="174"/>
      <c r="H446" s="176" t="s">
        <v>1793</v>
      </c>
      <c r="I446" s="176"/>
      <c r="J446" s="174"/>
      <c r="K446" s="176" t="s">
        <v>1794</v>
      </c>
      <c r="L446" s="176"/>
      <c r="M446" s="174"/>
      <c r="N446" s="183" t="s">
        <v>1795</v>
      </c>
      <c r="O446" s="183"/>
      <c r="P446" s="174"/>
      <c r="Q446" s="173" t="s">
        <v>1796</v>
      </c>
      <c r="R446" s="174"/>
      <c r="S446" s="184" t="s">
        <v>1797</v>
      </c>
      <c r="T446" s="184"/>
      <c r="U446" s="184"/>
      <c r="V446" s="184"/>
      <c r="W446" s="174"/>
      <c r="X446" s="166"/>
      <c r="Y446" s="137" t="str">
        <f t="shared" si="28"/>
        <v>0590345</v>
      </c>
      <c r="Z446" s="137" t="str">
        <f t="shared" si="29"/>
        <v>医療法人　新産健会
訪問看護ふれあいステーション</v>
      </c>
      <c r="AA446" s="137" t="str">
        <f t="shared" si="30"/>
        <v>011-826-3309
(011-854-8509)</v>
      </c>
      <c r="AB446" s="137" t="str">
        <f t="shared" si="31"/>
        <v>( 訪看23 )第    435 号
( 訪看25 )第    357 号</v>
      </c>
    </row>
    <row r="447" spans="1:28" ht="23.25" customHeight="1" thickBot="1">
      <c r="A447" s="166"/>
      <c r="B447" s="174"/>
      <c r="C447" s="172" t="s">
        <v>1798</v>
      </c>
      <c r="D447" s="174"/>
      <c r="E447" s="175" t="s">
        <v>1799</v>
      </c>
      <c r="F447" s="175"/>
      <c r="G447" s="174"/>
      <c r="H447" s="176" t="s">
        <v>1800</v>
      </c>
      <c r="I447" s="176"/>
      <c r="J447" s="174"/>
      <c r="K447" s="176" t="s">
        <v>1801</v>
      </c>
      <c r="L447" s="176"/>
      <c r="M447" s="174"/>
      <c r="N447" s="183" t="s">
        <v>1802</v>
      </c>
      <c r="O447" s="183"/>
      <c r="P447" s="174"/>
      <c r="Q447" s="173" t="s">
        <v>1803</v>
      </c>
      <c r="R447" s="174"/>
      <c r="S447" s="184" t="s">
        <v>1804</v>
      </c>
      <c r="T447" s="184"/>
      <c r="U447" s="184"/>
      <c r="V447" s="184"/>
      <c r="W447" s="174"/>
      <c r="X447" s="166"/>
      <c r="Y447" s="137" t="str">
        <f t="shared" si="28"/>
        <v>0590360</v>
      </c>
      <c r="Z447" s="137" t="str">
        <f t="shared" si="29"/>
        <v>医療法人　中山会
医療法人中山会新札幌パウロ病院訪問看護ステーション</v>
      </c>
      <c r="AA447" s="137" t="str">
        <f t="shared" si="30"/>
        <v>011-899-1131
(011-899-1127)</v>
      </c>
      <c r="AB447" s="137" t="str">
        <f t="shared" si="31"/>
        <v>( 訪看23 )第    300 号
( 訪看25 )第    349 号</v>
      </c>
    </row>
    <row r="448" spans="1:28" ht="14.25" thickBot="1">
      <c r="A448" s="166"/>
      <c r="B448" s="174"/>
      <c r="C448" s="166"/>
      <c r="D448" s="174"/>
      <c r="E448" s="166"/>
      <c r="F448" s="166"/>
      <c r="G448" s="174"/>
      <c r="H448" s="166"/>
      <c r="I448" s="166"/>
      <c r="J448" s="174"/>
      <c r="K448" s="166"/>
      <c r="L448" s="166"/>
      <c r="M448" s="174"/>
      <c r="N448" s="166"/>
      <c r="O448" s="166"/>
      <c r="P448" s="174"/>
      <c r="Q448" s="166"/>
      <c r="R448" s="174"/>
      <c r="S448" s="166"/>
      <c r="T448" s="166"/>
      <c r="U448" s="166"/>
      <c r="V448" s="166"/>
      <c r="W448" s="174"/>
      <c r="X448" s="166"/>
      <c r="Y448" s="137" t="str">
        <f t="shared" si="28"/>
        <v/>
      </c>
      <c r="Z448" s="137">
        <f t="shared" si="29"/>
        <v>0</v>
      </c>
      <c r="AA448" s="137">
        <f t="shared" si="30"/>
        <v>0</v>
      </c>
      <c r="AB448" s="137">
        <f t="shared" si="31"/>
        <v>0</v>
      </c>
    </row>
    <row r="449" spans="1:28">
      <c r="A449" s="166"/>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66"/>
      <c r="X449" s="166"/>
      <c r="Y449" s="137" t="str">
        <f t="shared" si="28"/>
        <v/>
      </c>
      <c r="Z449" s="137">
        <f t="shared" si="29"/>
        <v>0</v>
      </c>
      <c r="AA449" s="137">
        <f t="shared" si="30"/>
        <v>0</v>
      </c>
      <c r="AB449" s="137">
        <f t="shared" si="31"/>
        <v>0</v>
      </c>
    </row>
    <row r="450" spans="1:28">
      <c r="A450" s="166"/>
      <c r="B450" s="166"/>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37" t="str">
        <f t="shared" si="28"/>
        <v/>
      </c>
      <c r="Z450" s="137">
        <f t="shared" si="29"/>
        <v>0</v>
      </c>
      <c r="AA450" s="137">
        <f t="shared" si="30"/>
        <v>0</v>
      </c>
      <c r="AB450" s="137">
        <f t="shared" si="31"/>
        <v>0</v>
      </c>
    </row>
    <row r="451" spans="1:28">
      <c r="A451" s="166"/>
      <c r="B451" s="166"/>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37" t="str">
        <f t="shared" si="28"/>
        <v/>
      </c>
      <c r="Z451" s="137">
        <f t="shared" si="29"/>
        <v>0</v>
      </c>
      <c r="AA451" s="137">
        <f t="shared" si="30"/>
        <v>0</v>
      </c>
      <c r="AB451" s="137">
        <f t="shared" si="31"/>
        <v>0</v>
      </c>
    </row>
    <row r="452" spans="1:28" ht="13.5" customHeight="1">
      <c r="A452" s="166"/>
      <c r="B452" s="166"/>
      <c r="C452" s="166"/>
      <c r="D452" s="166"/>
      <c r="E452" s="166"/>
      <c r="F452" s="166"/>
      <c r="G452" s="166"/>
      <c r="H452" s="166"/>
      <c r="I452" s="178" t="s">
        <v>262</v>
      </c>
      <c r="J452" s="178"/>
      <c r="K452" s="178"/>
      <c r="L452" s="166"/>
      <c r="M452" s="166"/>
      <c r="N452" s="166"/>
      <c r="O452" s="166"/>
      <c r="P452" s="166"/>
      <c r="Q452" s="166"/>
      <c r="R452" s="166"/>
      <c r="S452" s="166"/>
      <c r="T452" s="166"/>
      <c r="U452" s="166"/>
      <c r="V452" s="166"/>
      <c r="W452" s="166"/>
      <c r="X452" s="166"/>
      <c r="Y452" s="137" t="str">
        <f t="shared" si="28"/>
        <v/>
      </c>
      <c r="Z452" s="137">
        <f t="shared" si="29"/>
        <v>0</v>
      </c>
      <c r="AA452" s="137">
        <f t="shared" si="30"/>
        <v>0</v>
      </c>
      <c r="AB452" s="137">
        <f t="shared" si="31"/>
        <v>0</v>
      </c>
    </row>
    <row r="453" spans="1:28" ht="13.5" customHeight="1">
      <c r="A453" s="166"/>
      <c r="B453" s="179"/>
      <c r="C453" s="179"/>
      <c r="D453" s="179"/>
      <c r="E453" s="179"/>
      <c r="F453" s="166"/>
      <c r="G453" s="166"/>
      <c r="H453" s="166"/>
      <c r="I453" s="178"/>
      <c r="J453" s="178"/>
      <c r="K453" s="178"/>
      <c r="L453" s="166"/>
      <c r="M453" s="166"/>
      <c r="N453" s="166"/>
      <c r="O453" s="166"/>
      <c r="P453" s="166"/>
      <c r="Q453" s="166"/>
      <c r="R453" s="166"/>
      <c r="S453" s="166"/>
      <c r="T453" s="166"/>
      <c r="U453" s="166"/>
      <c r="V453" s="166"/>
      <c r="W453" s="166"/>
      <c r="X453" s="166"/>
      <c r="Y453" s="137" t="str">
        <f t="shared" si="28"/>
        <v/>
      </c>
      <c r="Z453" s="137">
        <f t="shared" si="29"/>
        <v>0</v>
      </c>
      <c r="AA453" s="137">
        <f t="shared" si="30"/>
        <v>0</v>
      </c>
      <c r="AB453" s="137">
        <f t="shared" si="31"/>
        <v>0</v>
      </c>
    </row>
    <row r="454" spans="1:28" ht="13.5" customHeight="1">
      <c r="A454" s="166"/>
      <c r="B454" s="166"/>
      <c r="C454" s="180" t="s">
        <v>4695</v>
      </c>
      <c r="D454" s="180"/>
      <c r="E454" s="180"/>
      <c r="F454" s="180"/>
      <c r="G454" s="180"/>
      <c r="H454" s="180"/>
      <c r="I454" s="180"/>
      <c r="J454" s="180"/>
      <c r="K454" s="180"/>
      <c r="L454" s="166"/>
      <c r="M454" s="166"/>
      <c r="N454" s="166"/>
      <c r="O454" s="181" t="s">
        <v>4696</v>
      </c>
      <c r="P454" s="181"/>
      <c r="Q454" s="181"/>
      <c r="R454" s="181"/>
      <c r="S454" s="181"/>
      <c r="T454" s="168" t="s">
        <v>431</v>
      </c>
      <c r="U454" s="167" t="s">
        <v>264</v>
      </c>
      <c r="V454" s="166"/>
      <c r="W454" s="166"/>
      <c r="X454" s="166"/>
      <c r="Y454" s="137" t="str">
        <f t="shared" si="28"/>
        <v/>
      </c>
      <c r="Z454" s="137">
        <f t="shared" si="29"/>
        <v>0</v>
      </c>
      <c r="AA454" s="137">
        <f t="shared" si="30"/>
        <v>0</v>
      </c>
      <c r="AB454" s="137">
        <f t="shared" si="31"/>
        <v>0</v>
      </c>
    </row>
    <row r="455" spans="1:28" ht="14.25" thickBot="1">
      <c r="A455" s="166"/>
      <c r="B455" s="166"/>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37" t="str">
        <f t="shared" si="28"/>
        <v/>
      </c>
      <c r="Z455" s="137">
        <f t="shared" si="29"/>
        <v>0</v>
      </c>
      <c r="AA455" s="137">
        <f t="shared" si="30"/>
        <v>0</v>
      </c>
      <c r="AB455" s="137">
        <f t="shared" si="31"/>
        <v>0</v>
      </c>
    </row>
    <row r="456" spans="1:28">
      <c r="A456" s="166"/>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66"/>
      <c r="Y456" s="137" t="str">
        <f t="shared" si="28"/>
        <v/>
      </c>
      <c r="Z456" s="137">
        <f t="shared" si="29"/>
        <v>0</v>
      </c>
      <c r="AA456" s="137">
        <f t="shared" si="30"/>
        <v>0</v>
      </c>
      <c r="AB456" s="137">
        <f t="shared" si="31"/>
        <v>0</v>
      </c>
    </row>
    <row r="457" spans="1:28" ht="14.25" customHeight="1" thickBot="1">
      <c r="A457" s="166"/>
      <c r="B457" s="169"/>
      <c r="C457" s="170" t="s">
        <v>265</v>
      </c>
      <c r="D457" s="169"/>
      <c r="E457" s="177" t="s">
        <v>266</v>
      </c>
      <c r="F457" s="177"/>
      <c r="G457" s="169"/>
      <c r="H457" s="177" t="s">
        <v>267</v>
      </c>
      <c r="I457" s="177"/>
      <c r="J457" s="169"/>
      <c r="K457" s="177" t="s">
        <v>268</v>
      </c>
      <c r="L457" s="177"/>
      <c r="M457" s="169"/>
      <c r="N457" s="177" t="s">
        <v>269</v>
      </c>
      <c r="O457" s="177"/>
      <c r="P457" s="169"/>
      <c r="Q457" s="171" t="s">
        <v>270</v>
      </c>
      <c r="R457" s="169"/>
      <c r="S457" s="177" t="s">
        <v>271</v>
      </c>
      <c r="T457" s="177"/>
      <c r="U457" s="177"/>
      <c r="V457" s="177"/>
      <c r="W457" s="169"/>
      <c r="X457" s="166"/>
      <c r="Y457" s="137" t="str">
        <f t="shared" si="28"/>
        <v>ｽﾃｼｮﾝｺﾄ</v>
      </c>
      <c r="Z457" s="137" t="str">
        <f t="shared" si="29"/>
        <v>事業者名/事業所名</v>
      </c>
      <c r="AA457" s="137" t="str">
        <f t="shared" si="30"/>
        <v>電話(FAX)番号</v>
      </c>
      <c r="AB457" s="137" t="str">
        <f t="shared" si="31"/>
        <v>受理番号</v>
      </c>
    </row>
    <row r="458" spans="1:28" ht="90.75" customHeight="1" thickBot="1">
      <c r="A458" s="166"/>
      <c r="B458" s="174"/>
      <c r="C458" s="172" t="s">
        <v>1805</v>
      </c>
      <c r="D458" s="174"/>
      <c r="E458" s="175" t="s">
        <v>1806</v>
      </c>
      <c r="F458" s="175"/>
      <c r="G458" s="174"/>
      <c r="H458" s="176" t="s">
        <v>1807</v>
      </c>
      <c r="I458" s="176"/>
      <c r="J458" s="174"/>
      <c r="K458" s="176" t="s">
        <v>1808</v>
      </c>
      <c r="L458" s="176"/>
      <c r="M458" s="174"/>
      <c r="N458" s="183" t="s">
        <v>1809</v>
      </c>
      <c r="O458" s="183"/>
      <c r="P458" s="174"/>
      <c r="Q458" s="173" t="s">
        <v>1810</v>
      </c>
      <c r="R458" s="174"/>
      <c r="S458" s="184" t="s">
        <v>1811</v>
      </c>
      <c r="T458" s="184"/>
      <c r="U458" s="184"/>
      <c r="V458" s="184"/>
      <c r="W458" s="174"/>
      <c r="X458" s="166"/>
      <c r="Y458" s="137" t="str">
        <f t="shared" si="28"/>
        <v>0590378</v>
      </c>
      <c r="Z458" s="137" t="str">
        <f t="shared" si="29"/>
        <v>医療法人せせらぎ
訪問看護ステーション　そよ風</v>
      </c>
      <c r="AA458" s="137" t="str">
        <f t="shared" si="30"/>
        <v>011-888-0808
(011-888-0888)</v>
      </c>
      <c r="AB458" s="137" t="str">
        <f t="shared" si="31"/>
        <v>( 訪看10 )第    505 号
( 訪看23 )第    254 号
( 訪看25 )第    347 号
( 訪看26 )第     13 号
( 訪看27 )第    240 号
( 訪看28 )第    148 号
( 訪看29 )第     15 号
( 訪看32 )第      6 号</v>
      </c>
    </row>
    <row r="459" spans="1:28" ht="34.5" customHeight="1" thickBot="1">
      <c r="A459" s="166"/>
      <c r="B459" s="174"/>
      <c r="C459" s="172" t="s">
        <v>1812</v>
      </c>
      <c r="D459" s="174"/>
      <c r="E459" s="175" t="s">
        <v>1813</v>
      </c>
      <c r="F459" s="175"/>
      <c r="G459" s="174"/>
      <c r="H459" s="176" t="s">
        <v>1814</v>
      </c>
      <c r="I459" s="176"/>
      <c r="J459" s="174"/>
      <c r="K459" s="176" t="s">
        <v>1815</v>
      </c>
      <c r="L459" s="176"/>
      <c r="M459" s="174"/>
      <c r="N459" s="183" t="s">
        <v>1816</v>
      </c>
      <c r="O459" s="183"/>
      <c r="P459" s="174"/>
      <c r="Q459" s="173" t="s">
        <v>1817</v>
      </c>
      <c r="R459" s="174"/>
      <c r="S459" s="184" t="s">
        <v>1818</v>
      </c>
      <c r="T459" s="184"/>
      <c r="U459" s="184"/>
      <c r="V459" s="184"/>
      <c r="W459" s="174"/>
      <c r="X459" s="166"/>
      <c r="Y459" s="137" t="str">
        <f t="shared" si="28"/>
        <v>0590386</v>
      </c>
      <c r="Z459" s="137" t="str">
        <f t="shared" si="29"/>
        <v>社会医療法人　恵和会
訪問看護ステーション　水源池すずらん</v>
      </c>
      <c r="AA459" s="137" t="str">
        <f t="shared" si="30"/>
        <v>011-584-6800
(011-584-1360)</v>
      </c>
      <c r="AB459" s="137" t="str">
        <f t="shared" si="31"/>
        <v>( 訪看10 )第     59 号
( 訪看23 )第    257 号
( 訪看25 )第    352 号</v>
      </c>
    </row>
    <row r="460" spans="1:28" ht="34.5" customHeight="1" thickBot="1">
      <c r="A460" s="166"/>
      <c r="B460" s="174"/>
      <c r="C460" s="172" t="s">
        <v>1819</v>
      </c>
      <c r="D460" s="174"/>
      <c r="E460" s="175" t="s">
        <v>1820</v>
      </c>
      <c r="F460" s="175"/>
      <c r="G460" s="174"/>
      <c r="H460" s="176" t="s">
        <v>1821</v>
      </c>
      <c r="I460" s="176"/>
      <c r="J460" s="174"/>
      <c r="K460" s="176" t="s">
        <v>1822</v>
      </c>
      <c r="L460" s="176"/>
      <c r="M460" s="174"/>
      <c r="N460" s="183" t="s">
        <v>1823</v>
      </c>
      <c r="O460" s="183"/>
      <c r="P460" s="174"/>
      <c r="Q460" s="173" t="s">
        <v>1824</v>
      </c>
      <c r="R460" s="174"/>
      <c r="S460" s="184" t="s">
        <v>1825</v>
      </c>
      <c r="T460" s="184"/>
      <c r="U460" s="184"/>
      <c r="V460" s="184"/>
      <c r="W460" s="174"/>
      <c r="X460" s="166"/>
      <c r="Y460" s="137" t="str">
        <f t="shared" si="28"/>
        <v>0590394</v>
      </c>
      <c r="Z460" s="137" t="str">
        <f t="shared" si="29"/>
        <v>株式会社　惠円
訪問看護ステーション惠円</v>
      </c>
      <c r="AA460" s="137" t="str">
        <f t="shared" si="30"/>
        <v>011-882-5667
(011-882-5667)</v>
      </c>
      <c r="AB460" s="137" t="str">
        <f t="shared" si="31"/>
        <v>( 訪看10 )第    122 号
( 訪看23 )第    280 号
( 訪看25 )第    378 号</v>
      </c>
    </row>
    <row r="461" spans="1:28" ht="34.5" customHeight="1" thickBot="1">
      <c r="A461" s="166"/>
      <c r="B461" s="174"/>
      <c r="C461" s="172" t="s">
        <v>1826</v>
      </c>
      <c r="D461" s="174"/>
      <c r="E461" s="175" t="s">
        <v>1827</v>
      </c>
      <c r="F461" s="175"/>
      <c r="G461" s="174"/>
      <c r="H461" s="176" t="s">
        <v>1828</v>
      </c>
      <c r="I461" s="176"/>
      <c r="J461" s="174"/>
      <c r="K461" s="176" t="s">
        <v>1829</v>
      </c>
      <c r="L461" s="176"/>
      <c r="M461" s="174"/>
      <c r="N461" s="183" t="s">
        <v>1830</v>
      </c>
      <c r="O461" s="183"/>
      <c r="P461" s="174"/>
      <c r="Q461" s="173" t="s">
        <v>1831</v>
      </c>
      <c r="R461" s="174"/>
      <c r="S461" s="184" t="s">
        <v>1832</v>
      </c>
      <c r="T461" s="184"/>
      <c r="U461" s="184"/>
      <c r="V461" s="184"/>
      <c r="W461" s="174"/>
      <c r="X461" s="166"/>
      <c r="Y461" s="137" t="str">
        <f t="shared" si="28"/>
        <v>0590436</v>
      </c>
      <c r="Z461" s="137" t="str">
        <f t="shared" si="29"/>
        <v>札幌ケアサプライ合同会社
訪問看護ステーション木の葉</v>
      </c>
      <c r="AA461" s="137" t="str">
        <f t="shared" si="30"/>
        <v>011-301-7130
(011-301-8515)</v>
      </c>
      <c r="AB461" s="137" t="str">
        <f t="shared" si="31"/>
        <v>( 訪看10 )第    480 号
( 訪看23 )第    277 号
( 訪看25 )第    375 号</v>
      </c>
    </row>
    <row r="462" spans="1:28" ht="23.25" customHeight="1" thickBot="1">
      <c r="A462" s="166"/>
      <c r="B462" s="174"/>
      <c r="C462" s="172" t="s">
        <v>1833</v>
      </c>
      <c r="D462" s="174"/>
      <c r="E462" s="175" t="s">
        <v>1834</v>
      </c>
      <c r="F462" s="175"/>
      <c r="G462" s="174"/>
      <c r="H462" s="176" t="s">
        <v>1835</v>
      </c>
      <c r="I462" s="176"/>
      <c r="J462" s="174"/>
      <c r="K462" s="176" t="s">
        <v>1836</v>
      </c>
      <c r="L462" s="176"/>
      <c r="M462" s="174"/>
      <c r="N462" s="183" t="s">
        <v>1837</v>
      </c>
      <c r="O462" s="183"/>
      <c r="P462" s="174"/>
      <c r="Q462" s="173" t="s">
        <v>1838</v>
      </c>
      <c r="R462" s="174"/>
      <c r="S462" s="184" t="s">
        <v>1839</v>
      </c>
      <c r="T462" s="184"/>
      <c r="U462" s="184"/>
      <c r="V462" s="184"/>
      <c r="W462" s="174"/>
      <c r="X462" s="166"/>
      <c r="Y462" s="137" t="str">
        <f t="shared" si="28"/>
        <v>0590444</v>
      </c>
      <c r="Z462" s="137" t="str">
        <f t="shared" si="29"/>
        <v>さっぽろ高齢者福祉生活協同組合
福祉生協　白石ナースステーション</v>
      </c>
      <c r="AA462" s="137" t="str">
        <f t="shared" si="30"/>
        <v>011-865-1717
(011-865-0078)</v>
      </c>
      <c r="AB462" s="137" t="str">
        <f t="shared" si="31"/>
        <v>( 訪看23 )第    278 号
( 訪看25 )第    376 号</v>
      </c>
    </row>
    <row r="463" spans="1:28" ht="45.75" customHeight="1" thickBot="1">
      <c r="A463" s="166"/>
      <c r="B463" s="174"/>
      <c r="C463" s="172" t="s">
        <v>1840</v>
      </c>
      <c r="D463" s="174"/>
      <c r="E463" s="175" t="s">
        <v>1841</v>
      </c>
      <c r="F463" s="175"/>
      <c r="G463" s="174"/>
      <c r="H463" s="176" t="s">
        <v>1842</v>
      </c>
      <c r="I463" s="176"/>
      <c r="J463" s="174"/>
      <c r="K463" s="176" t="s">
        <v>1843</v>
      </c>
      <c r="L463" s="176"/>
      <c r="M463" s="174"/>
      <c r="N463" s="183" t="s">
        <v>1844</v>
      </c>
      <c r="O463" s="183"/>
      <c r="P463" s="174"/>
      <c r="Q463" s="173" t="s">
        <v>1845</v>
      </c>
      <c r="R463" s="174"/>
      <c r="S463" s="184" t="s">
        <v>1846</v>
      </c>
      <c r="T463" s="184"/>
      <c r="U463" s="184"/>
      <c r="V463" s="184"/>
      <c r="W463" s="174"/>
      <c r="X463" s="166"/>
      <c r="Y463" s="137" t="str">
        <f t="shared" ref="Y463:Y526" si="32">IF(E463="","",MID(E463,1,2)&amp;MID(E463,4,4)&amp;MID(E463,9,1))</f>
        <v>0590477</v>
      </c>
      <c r="Z463" s="137" t="str">
        <f t="shared" ref="Z463:Z526" si="33">H463</f>
        <v>株式会社　メディカルシャトー
訪問看護リハビリステーション白ゆり新さっぽろ</v>
      </c>
      <c r="AA463" s="137" t="str">
        <f t="shared" ref="AA463:AA526" si="34">N463</f>
        <v>011-899-2003
(011-899-2004)</v>
      </c>
      <c r="AB463" s="137" t="str">
        <f t="shared" ref="AB463:AB526" si="35">Q463</f>
        <v>( 訪看10 )第    206 号
( 訪看23 )第    289 号
( 訪看25 )第    388 号
( 訪看27 )第     37 号</v>
      </c>
    </row>
    <row r="464" spans="1:28" ht="57" customHeight="1" thickBot="1">
      <c r="A464" s="166"/>
      <c r="B464" s="174"/>
      <c r="C464" s="172" t="s">
        <v>1847</v>
      </c>
      <c r="D464" s="174"/>
      <c r="E464" s="175" t="s">
        <v>1848</v>
      </c>
      <c r="F464" s="175"/>
      <c r="G464" s="174"/>
      <c r="H464" s="176" t="s">
        <v>1849</v>
      </c>
      <c r="I464" s="176"/>
      <c r="J464" s="174"/>
      <c r="K464" s="176" t="s">
        <v>1850</v>
      </c>
      <c r="L464" s="176"/>
      <c r="M464" s="174"/>
      <c r="N464" s="183" t="s">
        <v>1851</v>
      </c>
      <c r="O464" s="183"/>
      <c r="P464" s="174"/>
      <c r="Q464" s="173" t="s">
        <v>1852</v>
      </c>
      <c r="R464" s="174"/>
      <c r="S464" s="184" t="s">
        <v>1853</v>
      </c>
      <c r="T464" s="184"/>
      <c r="U464" s="184"/>
      <c r="V464" s="184"/>
      <c r="W464" s="174"/>
      <c r="X464" s="166"/>
      <c r="Y464" s="137" t="str">
        <f t="shared" si="32"/>
        <v>0590485</v>
      </c>
      <c r="Z464" s="137" t="str">
        <f t="shared" si="33"/>
        <v>合同会社　グリーンアイランド
訪問看護ステーション　なずな</v>
      </c>
      <c r="AA464" s="137" t="str">
        <f t="shared" si="34"/>
        <v>011-876-8585
(011-876-8348)</v>
      </c>
      <c r="AB464" s="137" t="str">
        <f t="shared" si="35"/>
        <v>( 訪看10 )第    136 号
( 訪看23 )第    437 号
( 訪看25 )第    452 号
( 訪看27 )第     52 号
( 訪看28 )第     39 号</v>
      </c>
    </row>
    <row r="465" spans="1:28" ht="34.5" customHeight="1" thickBot="1">
      <c r="A465" s="166"/>
      <c r="B465" s="174"/>
      <c r="C465" s="172" t="s">
        <v>1854</v>
      </c>
      <c r="D465" s="174"/>
      <c r="E465" s="175" t="s">
        <v>1855</v>
      </c>
      <c r="F465" s="175"/>
      <c r="G465" s="174"/>
      <c r="H465" s="176" t="s">
        <v>1856</v>
      </c>
      <c r="I465" s="176"/>
      <c r="J465" s="174"/>
      <c r="K465" s="176" t="s">
        <v>1857</v>
      </c>
      <c r="L465" s="176"/>
      <c r="M465" s="174"/>
      <c r="N465" s="183" t="s">
        <v>1858</v>
      </c>
      <c r="O465" s="183"/>
      <c r="P465" s="174"/>
      <c r="Q465" s="173" t="s">
        <v>1859</v>
      </c>
      <c r="R465" s="174"/>
      <c r="S465" s="184" t="s">
        <v>1860</v>
      </c>
      <c r="T465" s="184"/>
      <c r="U465" s="184"/>
      <c r="V465" s="184"/>
      <c r="W465" s="174"/>
      <c r="X465" s="166"/>
      <c r="Y465" s="137" t="str">
        <f t="shared" si="32"/>
        <v>0590501</v>
      </c>
      <c r="Z465" s="137" t="str">
        <f t="shared" si="33"/>
        <v>株式会社ライフドリーム
訪問看護ステーション　ライフ札幌</v>
      </c>
      <c r="AA465" s="137" t="str">
        <f t="shared" si="34"/>
        <v>011-872-6116
(011-879-5702)</v>
      </c>
      <c r="AB465" s="137" t="str">
        <f t="shared" si="35"/>
        <v>( 訪看10 )第    407 号
( 訪看23 )第    293 号
( 訪看25 )第    393 号</v>
      </c>
    </row>
    <row r="466" spans="1:28" ht="23.25" customHeight="1" thickBot="1">
      <c r="A466" s="166"/>
      <c r="B466" s="174"/>
      <c r="C466" s="172" t="s">
        <v>1861</v>
      </c>
      <c r="D466" s="174"/>
      <c r="E466" s="175" t="s">
        <v>1862</v>
      </c>
      <c r="F466" s="175"/>
      <c r="G466" s="174"/>
      <c r="H466" s="176" t="s">
        <v>1863</v>
      </c>
      <c r="I466" s="176"/>
      <c r="J466" s="174"/>
      <c r="K466" s="176" t="s">
        <v>1864</v>
      </c>
      <c r="L466" s="176"/>
      <c r="M466" s="174"/>
      <c r="N466" s="183" t="s">
        <v>1865</v>
      </c>
      <c r="O466" s="183"/>
      <c r="P466" s="174"/>
      <c r="Q466" s="173" t="s">
        <v>1866</v>
      </c>
      <c r="R466" s="174"/>
      <c r="S466" s="184" t="s">
        <v>1867</v>
      </c>
      <c r="T466" s="184"/>
      <c r="U466" s="184"/>
      <c r="V466" s="184"/>
      <c r="W466" s="174"/>
      <c r="X466" s="166"/>
      <c r="Y466" s="137" t="str">
        <f t="shared" si="32"/>
        <v>0590543</v>
      </c>
      <c r="Z466" s="137" t="str">
        <f t="shared" si="33"/>
        <v>合同会社ハウスデイサービス
ハウスプラザ訪問看護ステーション</v>
      </c>
      <c r="AA466" s="137" t="str">
        <f t="shared" si="34"/>
        <v>011-807-7042
(011-888-2301)</v>
      </c>
      <c r="AB466" s="137" t="str">
        <f t="shared" si="35"/>
        <v>( 訪看23 )第    406 号
( 訪看25 )第    507 号</v>
      </c>
    </row>
    <row r="467" spans="1:28" ht="14.25" thickBot="1">
      <c r="A467" s="166"/>
      <c r="B467" s="174"/>
      <c r="C467" s="166"/>
      <c r="D467" s="174"/>
      <c r="E467" s="166"/>
      <c r="F467" s="166"/>
      <c r="G467" s="174"/>
      <c r="H467" s="166"/>
      <c r="I467" s="166"/>
      <c r="J467" s="174"/>
      <c r="K467" s="166"/>
      <c r="L467" s="166"/>
      <c r="M467" s="174"/>
      <c r="N467" s="166"/>
      <c r="O467" s="166"/>
      <c r="P467" s="174"/>
      <c r="Q467" s="166"/>
      <c r="R467" s="174"/>
      <c r="S467" s="166"/>
      <c r="T467" s="166"/>
      <c r="U467" s="166"/>
      <c r="V467" s="166"/>
      <c r="W467" s="174"/>
      <c r="X467" s="166"/>
      <c r="Y467" s="137" t="str">
        <f t="shared" si="32"/>
        <v/>
      </c>
      <c r="Z467" s="137">
        <f t="shared" si="33"/>
        <v>0</v>
      </c>
      <c r="AA467" s="137">
        <f t="shared" si="34"/>
        <v>0</v>
      </c>
      <c r="AB467" s="137">
        <f t="shared" si="35"/>
        <v>0</v>
      </c>
    </row>
    <row r="468" spans="1:28">
      <c r="A468" s="166"/>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66"/>
      <c r="X468" s="166"/>
      <c r="Y468" s="137" t="str">
        <f t="shared" si="32"/>
        <v/>
      </c>
      <c r="Z468" s="137">
        <f t="shared" si="33"/>
        <v>0</v>
      </c>
      <c r="AA468" s="137">
        <f t="shared" si="34"/>
        <v>0</v>
      </c>
      <c r="AB468" s="137">
        <f t="shared" si="35"/>
        <v>0</v>
      </c>
    </row>
    <row r="469" spans="1:28">
      <c r="A469" s="166"/>
      <c r="B469" s="166"/>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37" t="str">
        <f t="shared" si="32"/>
        <v/>
      </c>
      <c r="Z469" s="137">
        <f t="shared" si="33"/>
        <v>0</v>
      </c>
      <c r="AA469" s="137">
        <f t="shared" si="34"/>
        <v>0</v>
      </c>
      <c r="AB469" s="137">
        <f t="shared" si="35"/>
        <v>0</v>
      </c>
    </row>
    <row r="470" spans="1:28">
      <c r="A470" s="166"/>
      <c r="B470" s="166"/>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37" t="str">
        <f t="shared" si="32"/>
        <v/>
      </c>
      <c r="Z470" s="137">
        <f t="shared" si="33"/>
        <v>0</v>
      </c>
      <c r="AA470" s="137">
        <f t="shared" si="34"/>
        <v>0</v>
      </c>
      <c r="AB470" s="137">
        <f t="shared" si="35"/>
        <v>0</v>
      </c>
    </row>
    <row r="471" spans="1:28" ht="13.5" customHeight="1">
      <c r="A471" s="166"/>
      <c r="B471" s="166"/>
      <c r="C471" s="166"/>
      <c r="D471" s="166"/>
      <c r="E471" s="166"/>
      <c r="F471" s="166"/>
      <c r="G471" s="166"/>
      <c r="H471" s="166"/>
      <c r="I471" s="178" t="s">
        <v>262</v>
      </c>
      <c r="J471" s="178"/>
      <c r="K471" s="178"/>
      <c r="L471" s="166"/>
      <c r="M471" s="166"/>
      <c r="N471" s="166"/>
      <c r="O471" s="166"/>
      <c r="P471" s="166"/>
      <c r="Q471" s="166"/>
      <c r="R471" s="166"/>
      <c r="S471" s="166"/>
      <c r="T471" s="166"/>
      <c r="U471" s="166"/>
      <c r="V471" s="166"/>
      <c r="W471" s="166"/>
      <c r="X471" s="166"/>
      <c r="Y471" s="137" t="str">
        <f t="shared" si="32"/>
        <v/>
      </c>
      <c r="Z471" s="137">
        <f t="shared" si="33"/>
        <v>0</v>
      </c>
      <c r="AA471" s="137">
        <f t="shared" si="34"/>
        <v>0</v>
      </c>
      <c r="AB471" s="137">
        <f t="shared" si="35"/>
        <v>0</v>
      </c>
    </row>
    <row r="472" spans="1:28" ht="13.5" customHeight="1">
      <c r="A472" s="166"/>
      <c r="B472" s="179"/>
      <c r="C472" s="179"/>
      <c r="D472" s="179"/>
      <c r="E472" s="179"/>
      <c r="F472" s="166"/>
      <c r="G472" s="166"/>
      <c r="H472" s="166"/>
      <c r="I472" s="178"/>
      <c r="J472" s="178"/>
      <c r="K472" s="178"/>
      <c r="L472" s="166"/>
      <c r="M472" s="166"/>
      <c r="N472" s="166"/>
      <c r="O472" s="166"/>
      <c r="P472" s="166"/>
      <c r="Q472" s="166"/>
      <c r="R472" s="166"/>
      <c r="S472" s="166"/>
      <c r="T472" s="166"/>
      <c r="U472" s="166"/>
      <c r="V472" s="166"/>
      <c r="W472" s="166"/>
      <c r="X472" s="166"/>
      <c r="Y472" s="137" t="str">
        <f t="shared" si="32"/>
        <v/>
      </c>
      <c r="Z472" s="137">
        <f t="shared" si="33"/>
        <v>0</v>
      </c>
      <c r="AA472" s="137">
        <f t="shared" si="34"/>
        <v>0</v>
      </c>
      <c r="AB472" s="137">
        <f t="shared" si="35"/>
        <v>0</v>
      </c>
    </row>
    <row r="473" spans="1:28" ht="13.5" customHeight="1">
      <c r="A473" s="166"/>
      <c r="B473" s="166"/>
      <c r="C473" s="180" t="s">
        <v>4695</v>
      </c>
      <c r="D473" s="180"/>
      <c r="E473" s="180"/>
      <c r="F473" s="180"/>
      <c r="G473" s="180"/>
      <c r="H473" s="180"/>
      <c r="I473" s="180"/>
      <c r="J473" s="180"/>
      <c r="K473" s="180"/>
      <c r="L473" s="166"/>
      <c r="M473" s="166"/>
      <c r="N473" s="166"/>
      <c r="O473" s="181" t="s">
        <v>4696</v>
      </c>
      <c r="P473" s="181"/>
      <c r="Q473" s="181"/>
      <c r="R473" s="181"/>
      <c r="S473" s="181"/>
      <c r="T473" s="168" t="s">
        <v>438</v>
      </c>
      <c r="U473" s="167" t="s">
        <v>264</v>
      </c>
      <c r="V473" s="166"/>
      <c r="W473" s="166"/>
      <c r="X473" s="166"/>
      <c r="Y473" s="137" t="str">
        <f t="shared" si="32"/>
        <v/>
      </c>
      <c r="Z473" s="137">
        <f t="shared" si="33"/>
        <v>0</v>
      </c>
      <c r="AA473" s="137">
        <f t="shared" si="34"/>
        <v>0</v>
      </c>
      <c r="AB473" s="137">
        <f t="shared" si="35"/>
        <v>0</v>
      </c>
    </row>
    <row r="474" spans="1:28" ht="14.25" thickBot="1">
      <c r="A474" s="166"/>
      <c r="B474" s="166"/>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37" t="str">
        <f t="shared" si="32"/>
        <v/>
      </c>
      <c r="Z474" s="137">
        <f t="shared" si="33"/>
        <v>0</v>
      </c>
      <c r="AA474" s="137">
        <f t="shared" si="34"/>
        <v>0</v>
      </c>
      <c r="AB474" s="137">
        <f t="shared" si="35"/>
        <v>0</v>
      </c>
    </row>
    <row r="475" spans="1:28">
      <c r="A475" s="166"/>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66"/>
      <c r="Y475" s="137" t="str">
        <f t="shared" si="32"/>
        <v/>
      </c>
      <c r="Z475" s="137">
        <f t="shared" si="33"/>
        <v>0</v>
      </c>
      <c r="AA475" s="137">
        <f t="shared" si="34"/>
        <v>0</v>
      </c>
      <c r="AB475" s="137">
        <f t="shared" si="35"/>
        <v>0</v>
      </c>
    </row>
    <row r="476" spans="1:28" ht="14.25" customHeight="1" thickBot="1">
      <c r="A476" s="166"/>
      <c r="B476" s="169"/>
      <c r="C476" s="170" t="s">
        <v>265</v>
      </c>
      <c r="D476" s="169"/>
      <c r="E476" s="177" t="s">
        <v>266</v>
      </c>
      <c r="F476" s="177"/>
      <c r="G476" s="169"/>
      <c r="H476" s="177" t="s">
        <v>267</v>
      </c>
      <c r="I476" s="177"/>
      <c r="J476" s="169"/>
      <c r="K476" s="177" t="s">
        <v>268</v>
      </c>
      <c r="L476" s="177"/>
      <c r="M476" s="169"/>
      <c r="N476" s="177" t="s">
        <v>269</v>
      </c>
      <c r="O476" s="177"/>
      <c r="P476" s="169"/>
      <c r="Q476" s="171" t="s">
        <v>270</v>
      </c>
      <c r="R476" s="169"/>
      <c r="S476" s="177" t="s">
        <v>271</v>
      </c>
      <c r="T476" s="177"/>
      <c r="U476" s="177"/>
      <c r="V476" s="177"/>
      <c r="W476" s="169"/>
      <c r="X476" s="166"/>
      <c r="Y476" s="137" t="str">
        <f t="shared" si="32"/>
        <v>ｽﾃｼｮﾝｺﾄ</v>
      </c>
      <c r="Z476" s="137" t="str">
        <f t="shared" si="33"/>
        <v>事業者名/事業所名</v>
      </c>
      <c r="AA476" s="137" t="str">
        <f t="shared" si="34"/>
        <v>電話(FAX)番号</v>
      </c>
      <c r="AB476" s="137" t="str">
        <f t="shared" si="35"/>
        <v>受理番号</v>
      </c>
    </row>
    <row r="477" spans="1:28" ht="23.25" customHeight="1" thickBot="1">
      <c r="A477" s="166"/>
      <c r="B477" s="174"/>
      <c r="C477" s="172" t="s">
        <v>1868</v>
      </c>
      <c r="D477" s="174"/>
      <c r="E477" s="175" t="s">
        <v>1869</v>
      </c>
      <c r="F477" s="175"/>
      <c r="G477" s="174"/>
      <c r="H477" s="176" t="s">
        <v>1870</v>
      </c>
      <c r="I477" s="176"/>
      <c r="J477" s="174"/>
      <c r="K477" s="176" t="s">
        <v>1871</v>
      </c>
      <c r="L477" s="176"/>
      <c r="M477" s="174"/>
      <c r="N477" s="183" t="s">
        <v>1872</v>
      </c>
      <c r="O477" s="183"/>
      <c r="P477" s="174"/>
      <c r="Q477" s="173" t="s">
        <v>1873</v>
      </c>
      <c r="R477" s="174"/>
      <c r="S477" s="184" t="s">
        <v>1874</v>
      </c>
      <c r="T477" s="184"/>
      <c r="U477" s="184"/>
      <c r="V477" s="184"/>
      <c r="W477" s="174"/>
      <c r="X477" s="166"/>
      <c r="Y477" s="137" t="str">
        <f t="shared" si="32"/>
        <v>0590568</v>
      </c>
      <c r="Z477" s="137" t="str">
        <f t="shared" si="33"/>
        <v>医療法人徳洲会
訪問看護ステーション徳洲苑しろいし</v>
      </c>
      <c r="AA477" s="137" t="str">
        <f t="shared" si="34"/>
        <v>011-836-1153
(011-836-1172)</v>
      </c>
      <c r="AB477" s="137" t="str">
        <f t="shared" si="35"/>
        <v>( 訪看23 )第    302 号
( 訪看25 )第    400 号</v>
      </c>
    </row>
    <row r="478" spans="1:28" ht="57" customHeight="1" thickBot="1">
      <c r="A478" s="166"/>
      <c r="B478" s="174"/>
      <c r="C478" s="172" t="s">
        <v>1875</v>
      </c>
      <c r="D478" s="174"/>
      <c r="E478" s="175" t="s">
        <v>1876</v>
      </c>
      <c r="F478" s="175"/>
      <c r="G478" s="174"/>
      <c r="H478" s="176" t="s">
        <v>1877</v>
      </c>
      <c r="I478" s="176"/>
      <c r="J478" s="174"/>
      <c r="K478" s="176" t="s">
        <v>1878</v>
      </c>
      <c r="L478" s="176"/>
      <c r="M478" s="174"/>
      <c r="N478" s="183" t="s">
        <v>1879</v>
      </c>
      <c r="O478" s="183"/>
      <c r="P478" s="174"/>
      <c r="Q478" s="173" t="s">
        <v>1880</v>
      </c>
      <c r="R478" s="174"/>
      <c r="S478" s="184" t="s">
        <v>1881</v>
      </c>
      <c r="T478" s="184"/>
      <c r="U478" s="184"/>
      <c r="V478" s="184"/>
      <c r="W478" s="174"/>
      <c r="X478" s="166"/>
      <c r="Y478" s="137" t="str">
        <f t="shared" si="32"/>
        <v>0590584</v>
      </c>
      <c r="Z478" s="137" t="str">
        <f t="shared" si="33"/>
        <v>医療法人社団鈴木内科医院
鈴木内科訪問看護ステーション</v>
      </c>
      <c r="AA478" s="137" t="str">
        <f t="shared" si="34"/>
        <v>011-398-5333
(011-398-5334)</v>
      </c>
      <c r="AB478" s="137" t="str">
        <f t="shared" si="35"/>
        <v>( 訪看10 )第    240 号
( 訪看23 )第    311 号
( 訪看25 )第    412 号
( 訪看27 )第     57 号
( 訪看28 )第     44 号</v>
      </c>
    </row>
    <row r="479" spans="1:28" ht="23.25" customHeight="1" thickBot="1">
      <c r="A479" s="166"/>
      <c r="B479" s="174"/>
      <c r="C479" s="172" t="s">
        <v>1882</v>
      </c>
      <c r="D479" s="174"/>
      <c r="E479" s="175" t="s">
        <v>1883</v>
      </c>
      <c r="F479" s="175"/>
      <c r="G479" s="174"/>
      <c r="H479" s="176" t="s">
        <v>1884</v>
      </c>
      <c r="I479" s="176"/>
      <c r="J479" s="174"/>
      <c r="K479" s="176" t="s">
        <v>1885</v>
      </c>
      <c r="L479" s="176"/>
      <c r="M479" s="174"/>
      <c r="N479" s="183" t="s">
        <v>1886</v>
      </c>
      <c r="O479" s="183"/>
      <c r="P479" s="174"/>
      <c r="Q479" s="173" t="s">
        <v>1887</v>
      </c>
      <c r="R479" s="174"/>
      <c r="S479" s="184" t="s">
        <v>1888</v>
      </c>
      <c r="T479" s="184"/>
      <c r="U479" s="184"/>
      <c r="V479" s="184"/>
      <c r="W479" s="174"/>
      <c r="X479" s="166"/>
      <c r="Y479" s="137" t="str">
        <f t="shared" si="32"/>
        <v>0590600</v>
      </c>
      <c r="Z479" s="137" t="str">
        <f t="shared" si="33"/>
        <v>医療法人ふぁみーゆ
訪問看護ステーションクレール厚別</v>
      </c>
      <c r="AA479" s="137" t="str">
        <f t="shared" si="34"/>
        <v>011-899-0906
(011-899-3000)</v>
      </c>
      <c r="AB479" s="137" t="str">
        <f t="shared" si="35"/>
        <v>( 訪看23 )第    354 号
( 訪看25 )第    451 号</v>
      </c>
    </row>
    <row r="480" spans="1:28" ht="23.25" customHeight="1" thickBot="1">
      <c r="A480" s="166"/>
      <c r="B480" s="174"/>
      <c r="C480" s="172" t="s">
        <v>1889</v>
      </c>
      <c r="D480" s="174"/>
      <c r="E480" s="175" t="s">
        <v>1890</v>
      </c>
      <c r="F480" s="175"/>
      <c r="G480" s="174"/>
      <c r="H480" s="176" t="s">
        <v>1891</v>
      </c>
      <c r="I480" s="176"/>
      <c r="J480" s="174"/>
      <c r="K480" s="176" t="s">
        <v>1892</v>
      </c>
      <c r="L480" s="176"/>
      <c r="M480" s="174"/>
      <c r="N480" s="183" t="s">
        <v>1893</v>
      </c>
      <c r="O480" s="183"/>
      <c r="P480" s="174"/>
      <c r="Q480" s="173" t="s">
        <v>1894</v>
      </c>
      <c r="R480" s="174"/>
      <c r="S480" s="184" t="s">
        <v>1895</v>
      </c>
      <c r="T480" s="184"/>
      <c r="U480" s="184"/>
      <c r="V480" s="184"/>
      <c r="W480" s="174"/>
      <c r="X480" s="166"/>
      <c r="Y480" s="137" t="str">
        <f t="shared" si="32"/>
        <v>0590634</v>
      </c>
      <c r="Z480" s="137" t="str">
        <f t="shared" si="33"/>
        <v>社会福祉法人　勤医協福祉会
勤医協訪問看護ステーション　もなみの里</v>
      </c>
      <c r="AA480" s="137" t="str">
        <f t="shared" si="34"/>
        <v>011-588-2702
(011-588-2700)</v>
      </c>
      <c r="AB480" s="137" t="str">
        <f t="shared" si="35"/>
        <v>( 訪看23 )第    341 号
( 訪看25 )第    441 号</v>
      </c>
    </row>
    <row r="481" spans="1:28" ht="57" customHeight="1" thickBot="1">
      <c r="A481" s="166"/>
      <c r="B481" s="174"/>
      <c r="C481" s="172" t="s">
        <v>1896</v>
      </c>
      <c r="D481" s="174"/>
      <c r="E481" s="175" t="s">
        <v>1897</v>
      </c>
      <c r="F481" s="175"/>
      <c r="G481" s="174"/>
      <c r="H481" s="176" t="s">
        <v>1898</v>
      </c>
      <c r="I481" s="176"/>
      <c r="J481" s="174"/>
      <c r="K481" s="176" t="s">
        <v>1899</v>
      </c>
      <c r="L481" s="176"/>
      <c r="M481" s="174"/>
      <c r="N481" s="183" t="s">
        <v>1900</v>
      </c>
      <c r="O481" s="183"/>
      <c r="P481" s="174"/>
      <c r="Q481" s="173" t="s">
        <v>1901</v>
      </c>
      <c r="R481" s="174"/>
      <c r="S481" s="184" t="s">
        <v>1902</v>
      </c>
      <c r="T481" s="184"/>
      <c r="U481" s="184"/>
      <c r="V481" s="184"/>
      <c r="W481" s="174"/>
      <c r="X481" s="166"/>
      <c r="Y481" s="137" t="str">
        <f t="shared" si="32"/>
        <v>0590642</v>
      </c>
      <c r="Z481" s="137" t="str">
        <f t="shared" si="33"/>
        <v>医療法人社団響
さくら訪問看護ステーション</v>
      </c>
      <c r="AA481" s="137" t="str">
        <f t="shared" si="34"/>
        <v>011-814-0185
(011-827-7760)</v>
      </c>
      <c r="AB481" s="137" t="str">
        <f t="shared" si="35"/>
        <v>( 訪看10 )第    192 号
( 訪看23 )第    374 号
( 訪看25 )第    462 号
( 訪看27 )第     34 号
( 訪看28 )第     27 号</v>
      </c>
    </row>
    <row r="482" spans="1:28" ht="23.25" customHeight="1" thickBot="1">
      <c r="A482" s="166"/>
      <c r="B482" s="174"/>
      <c r="C482" s="172" t="s">
        <v>1903</v>
      </c>
      <c r="D482" s="174"/>
      <c r="E482" s="175" t="s">
        <v>1904</v>
      </c>
      <c r="F482" s="175"/>
      <c r="G482" s="174"/>
      <c r="H482" s="176" t="s">
        <v>1905</v>
      </c>
      <c r="I482" s="176"/>
      <c r="J482" s="174"/>
      <c r="K482" s="176" t="s">
        <v>1906</v>
      </c>
      <c r="L482" s="176"/>
      <c r="M482" s="174"/>
      <c r="N482" s="183" t="s">
        <v>1907</v>
      </c>
      <c r="O482" s="183"/>
      <c r="P482" s="174"/>
      <c r="Q482" s="173" t="s">
        <v>1908</v>
      </c>
      <c r="R482" s="174"/>
      <c r="S482" s="184" t="s">
        <v>1909</v>
      </c>
      <c r="T482" s="184"/>
      <c r="U482" s="184"/>
      <c r="V482" s="184"/>
      <c r="W482" s="174"/>
      <c r="X482" s="166"/>
      <c r="Y482" s="137" t="str">
        <f t="shared" si="32"/>
        <v>0590659</v>
      </c>
      <c r="Z482" s="137" t="str">
        <f t="shared" si="33"/>
        <v>医療法人尚仁会
尚仁会　訪問看護ステーション　しんえい</v>
      </c>
      <c r="AA482" s="137" t="str">
        <f t="shared" si="34"/>
        <v>011-351-1570
(011-351-1571)</v>
      </c>
      <c r="AB482" s="137" t="str">
        <f t="shared" si="35"/>
        <v>( 訪看23 )第    344 号
( 訪看25 )第    443 号</v>
      </c>
    </row>
    <row r="483" spans="1:28" ht="34.5" customHeight="1" thickBot="1">
      <c r="A483" s="166"/>
      <c r="B483" s="174"/>
      <c r="C483" s="172" t="s">
        <v>1910</v>
      </c>
      <c r="D483" s="174"/>
      <c r="E483" s="175" t="s">
        <v>1911</v>
      </c>
      <c r="F483" s="175"/>
      <c r="G483" s="174"/>
      <c r="H483" s="176" t="s">
        <v>1912</v>
      </c>
      <c r="I483" s="176"/>
      <c r="J483" s="174"/>
      <c r="K483" s="176" t="s">
        <v>1913</v>
      </c>
      <c r="L483" s="176"/>
      <c r="M483" s="174"/>
      <c r="N483" s="183" t="s">
        <v>1914</v>
      </c>
      <c r="O483" s="183"/>
      <c r="P483" s="174"/>
      <c r="Q483" s="173" t="s">
        <v>1915</v>
      </c>
      <c r="R483" s="174"/>
      <c r="S483" s="184" t="s">
        <v>1916</v>
      </c>
      <c r="T483" s="184"/>
      <c r="U483" s="184"/>
      <c r="V483" s="184"/>
      <c r="W483" s="174"/>
      <c r="X483" s="166"/>
      <c r="Y483" s="137" t="str">
        <f t="shared" si="32"/>
        <v>0590667</v>
      </c>
      <c r="Z483" s="137" t="str">
        <f t="shared" si="33"/>
        <v>株式会社シムス
訪問看護ステーション　はばたき</v>
      </c>
      <c r="AA483" s="137" t="str">
        <f t="shared" si="34"/>
        <v>011-867-0621
(011-867-0618)</v>
      </c>
      <c r="AB483" s="137" t="str">
        <f t="shared" si="35"/>
        <v>( 訪看10 )第    167 号
( 訪看23 )第    348 号
( 訪看25 )第    446 号</v>
      </c>
    </row>
    <row r="484" spans="1:28" ht="23.25" customHeight="1" thickBot="1">
      <c r="A484" s="166"/>
      <c r="B484" s="174"/>
      <c r="C484" s="172" t="s">
        <v>1917</v>
      </c>
      <c r="D484" s="174"/>
      <c r="E484" s="175" t="s">
        <v>1918</v>
      </c>
      <c r="F484" s="175"/>
      <c r="G484" s="174"/>
      <c r="H484" s="176" t="s">
        <v>1919</v>
      </c>
      <c r="I484" s="176"/>
      <c r="J484" s="174"/>
      <c r="K484" s="176" t="s">
        <v>1920</v>
      </c>
      <c r="L484" s="176"/>
      <c r="M484" s="174"/>
      <c r="N484" s="183" t="s">
        <v>1921</v>
      </c>
      <c r="O484" s="183"/>
      <c r="P484" s="174"/>
      <c r="Q484" s="173" t="s">
        <v>1922</v>
      </c>
      <c r="R484" s="174"/>
      <c r="S484" s="184" t="s">
        <v>1923</v>
      </c>
      <c r="T484" s="184"/>
      <c r="U484" s="184"/>
      <c r="V484" s="184"/>
      <c r="W484" s="174"/>
      <c r="X484" s="166"/>
      <c r="Y484" s="137" t="str">
        <f t="shared" si="32"/>
        <v>0590691</v>
      </c>
      <c r="Z484" s="137" t="str">
        <f t="shared" si="33"/>
        <v>株式会社オストジャパングループ
オストケア訪問看護とよひら</v>
      </c>
      <c r="AA484" s="137" t="str">
        <f t="shared" si="34"/>
        <v>011-812-5005
(011-820-7718)</v>
      </c>
      <c r="AB484" s="137" t="str">
        <f t="shared" si="35"/>
        <v>( 訪看23 )第    359 号
( 訪看25 )第    458 号</v>
      </c>
    </row>
    <row r="485" spans="1:28" ht="23.25" customHeight="1" thickBot="1">
      <c r="A485" s="166"/>
      <c r="B485" s="174"/>
      <c r="C485" s="172" t="s">
        <v>1924</v>
      </c>
      <c r="D485" s="174"/>
      <c r="E485" s="175" t="s">
        <v>1925</v>
      </c>
      <c r="F485" s="175"/>
      <c r="G485" s="174"/>
      <c r="H485" s="176" t="s">
        <v>1926</v>
      </c>
      <c r="I485" s="176"/>
      <c r="J485" s="174"/>
      <c r="K485" s="176" t="s">
        <v>1927</v>
      </c>
      <c r="L485" s="176"/>
      <c r="M485" s="174"/>
      <c r="N485" s="183" t="s">
        <v>1928</v>
      </c>
      <c r="O485" s="183"/>
      <c r="P485" s="174"/>
      <c r="Q485" s="173" t="s">
        <v>1929</v>
      </c>
      <c r="R485" s="174"/>
      <c r="S485" s="184" t="s">
        <v>1923</v>
      </c>
      <c r="T485" s="184"/>
      <c r="U485" s="184"/>
      <c r="V485" s="184"/>
      <c r="W485" s="174"/>
      <c r="X485" s="166"/>
      <c r="Y485" s="137" t="str">
        <f t="shared" si="32"/>
        <v>0590709</v>
      </c>
      <c r="Z485" s="137" t="str">
        <f t="shared" si="33"/>
        <v>社会福祉法人　勤医協福祉会
勤医協つきさむ訪問看護ステーション</v>
      </c>
      <c r="AA485" s="137" t="str">
        <f t="shared" si="34"/>
        <v>011-820-4035
(011-820-4076)</v>
      </c>
      <c r="AB485" s="137" t="str">
        <f t="shared" si="35"/>
        <v>( 訪看23 )第    361 号
( 訪看25 )第    460 号</v>
      </c>
    </row>
    <row r="486" spans="1:28" ht="23.25" customHeight="1" thickBot="1">
      <c r="A486" s="166"/>
      <c r="B486" s="174"/>
      <c r="C486" s="172" t="s">
        <v>1930</v>
      </c>
      <c r="D486" s="174"/>
      <c r="E486" s="175" t="s">
        <v>1931</v>
      </c>
      <c r="F486" s="175"/>
      <c r="G486" s="174"/>
      <c r="H486" s="176" t="s">
        <v>1932</v>
      </c>
      <c r="I486" s="176"/>
      <c r="J486" s="174"/>
      <c r="K486" s="176" t="s">
        <v>1933</v>
      </c>
      <c r="L486" s="176"/>
      <c r="M486" s="174"/>
      <c r="N486" s="183" t="s">
        <v>1934</v>
      </c>
      <c r="O486" s="183"/>
      <c r="P486" s="174"/>
      <c r="Q486" s="173" t="s">
        <v>1935</v>
      </c>
      <c r="R486" s="174"/>
      <c r="S486" s="184" t="s">
        <v>1936</v>
      </c>
      <c r="T486" s="184"/>
      <c r="U486" s="184"/>
      <c r="V486" s="184"/>
      <c r="W486" s="174"/>
      <c r="X486" s="166"/>
      <c r="Y486" s="137" t="str">
        <f t="shared" si="32"/>
        <v>0590725</v>
      </c>
      <c r="Z486" s="137" t="str">
        <f t="shared" si="33"/>
        <v>株式会社ゆう
訪問看護ステーションゆう</v>
      </c>
      <c r="AA486" s="137" t="str">
        <f t="shared" si="34"/>
        <v>011-864-7471
(011-864-7475)</v>
      </c>
      <c r="AB486" s="137" t="str">
        <f t="shared" si="35"/>
        <v>( 訪看23 )第    372 号
( 訪看25 )第    472 号</v>
      </c>
    </row>
    <row r="487" spans="1:28" ht="14.25" thickBot="1">
      <c r="A487" s="166"/>
      <c r="B487" s="174"/>
      <c r="C487" s="166"/>
      <c r="D487" s="174"/>
      <c r="E487" s="166"/>
      <c r="F487" s="166"/>
      <c r="G487" s="174"/>
      <c r="H487" s="166"/>
      <c r="I487" s="166"/>
      <c r="J487" s="174"/>
      <c r="K487" s="166"/>
      <c r="L487" s="166"/>
      <c r="M487" s="174"/>
      <c r="N487" s="166"/>
      <c r="O487" s="166"/>
      <c r="P487" s="174"/>
      <c r="Q487" s="166"/>
      <c r="R487" s="174"/>
      <c r="S487" s="166"/>
      <c r="T487" s="166"/>
      <c r="U487" s="166"/>
      <c r="V487" s="166"/>
      <c r="W487" s="174"/>
      <c r="X487" s="166"/>
      <c r="Y487" s="137" t="str">
        <f t="shared" si="32"/>
        <v/>
      </c>
      <c r="Z487" s="137">
        <f t="shared" si="33"/>
        <v>0</v>
      </c>
      <c r="AA487" s="137">
        <f t="shared" si="34"/>
        <v>0</v>
      </c>
      <c r="AB487" s="137">
        <f t="shared" si="35"/>
        <v>0</v>
      </c>
    </row>
    <row r="488" spans="1:28">
      <c r="A488" s="166"/>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66"/>
      <c r="X488" s="166"/>
      <c r="Y488" s="137" t="str">
        <f t="shared" si="32"/>
        <v/>
      </c>
      <c r="Z488" s="137">
        <f t="shared" si="33"/>
        <v>0</v>
      </c>
      <c r="AA488" s="137">
        <f t="shared" si="34"/>
        <v>0</v>
      </c>
      <c r="AB488" s="137">
        <f t="shared" si="35"/>
        <v>0</v>
      </c>
    </row>
    <row r="489" spans="1:28">
      <c r="A489" s="166"/>
      <c r="B489" s="166"/>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37" t="str">
        <f t="shared" si="32"/>
        <v/>
      </c>
      <c r="Z489" s="137">
        <f t="shared" si="33"/>
        <v>0</v>
      </c>
      <c r="AA489" s="137">
        <f t="shared" si="34"/>
        <v>0</v>
      </c>
      <c r="AB489" s="137">
        <f t="shared" si="35"/>
        <v>0</v>
      </c>
    </row>
    <row r="490" spans="1:28">
      <c r="A490" s="166"/>
      <c r="B490" s="166"/>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37" t="str">
        <f t="shared" si="32"/>
        <v/>
      </c>
      <c r="Z490" s="137">
        <f t="shared" si="33"/>
        <v>0</v>
      </c>
      <c r="AA490" s="137">
        <f t="shared" si="34"/>
        <v>0</v>
      </c>
      <c r="AB490" s="137">
        <f t="shared" si="35"/>
        <v>0</v>
      </c>
    </row>
    <row r="491" spans="1:28" ht="13.5" customHeight="1">
      <c r="A491" s="166"/>
      <c r="B491" s="166"/>
      <c r="C491" s="166"/>
      <c r="D491" s="166"/>
      <c r="E491" s="166"/>
      <c r="F491" s="166"/>
      <c r="G491" s="166"/>
      <c r="H491" s="166"/>
      <c r="I491" s="178" t="s">
        <v>262</v>
      </c>
      <c r="J491" s="178"/>
      <c r="K491" s="178"/>
      <c r="L491" s="166"/>
      <c r="M491" s="166"/>
      <c r="N491" s="166"/>
      <c r="O491" s="166"/>
      <c r="P491" s="166"/>
      <c r="Q491" s="166"/>
      <c r="R491" s="166"/>
      <c r="S491" s="166"/>
      <c r="T491" s="166"/>
      <c r="U491" s="166"/>
      <c r="V491" s="166"/>
      <c r="W491" s="166"/>
      <c r="X491" s="166"/>
      <c r="Y491" s="137" t="str">
        <f t="shared" si="32"/>
        <v/>
      </c>
      <c r="Z491" s="137">
        <f t="shared" si="33"/>
        <v>0</v>
      </c>
      <c r="AA491" s="137">
        <f t="shared" si="34"/>
        <v>0</v>
      </c>
      <c r="AB491" s="137">
        <f t="shared" si="35"/>
        <v>0</v>
      </c>
    </row>
    <row r="492" spans="1:28" ht="13.5" customHeight="1">
      <c r="A492" s="166"/>
      <c r="B492" s="179"/>
      <c r="C492" s="179"/>
      <c r="D492" s="179"/>
      <c r="E492" s="179"/>
      <c r="F492" s="166"/>
      <c r="G492" s="166"/>
      <c r="H492" s="166"/>
      <c r="I492" s="178"/>
      <c r="J492" s="178"/>
      <c r="K492" s="178"/>
      <c r="L492" s="166"/>
      <c r="M492" s="166"/>
      <c r="N492" s="166"/>
      <c r="O492" s="166"/>
      <c r="P492" s="166"/>
      <c r="Q492" s="166"/>
      <c r="R492" s="166"/>
      <c r="S492" s="166"/>
      <c r="T492" s="166"/>
      <c r="U492" s="166"/>
      <c r="V492" s="166"/>
      <c r="W492" s="166"/>
      <c r="X492" s="166"/>
      <c r="Y492" s="137" t="str">
        <f t="shared" si="32"/>
        <v/>
      </c>
      <c r="Z492" s="137">
        <f t="shared" si="33"/>
        <v>0</v>
      </c>
      <c r="AA492" s="137">
        <f t="shared" si="34"/>
        <v>0</v>
      </c>
      <c r="AB492" s="137">
        <f t="shared" si="35"/>
        <v>0</v>
      </c>
    </row>
    <row r="493" spans="1:28" ht="13.5" customHeight="1">
      <c r="A493" s="166"/>
      <c r="B493" s="166"/>
      <c r="C493" s="180" t="s">
        <v>4695</v>
      </c>
      <c r="D493" s="180"/>
      <c r="E493" s="180"/>
      <c r="F493" s="180"/>
      <c r="G493" s="180"/>
      <c r="H493" s="180"/>
      <c r="I493" s="180"/>
      <c r="J493" s="180"/>
      <c r="K493" s="180"/>
      <c r="L493" s="166"/>
      <c r="M493" s="166"/>
      <c r="N493" s="166"/>
      <c r="O493" s="181" t="s">
        <v>4696</v>
      </c>
      <c r="P493" s="181"/>
      <c r="Q493" s="181"/>
      <c r="R493" s="181"/>
      <c r="S493" s="181"/>
      <c r="T493" s="168" t="s">
        <v>445</v>
      </c>
      <c r="U493" s="167" t="s">
        <v>264</v>
      </c>
      <c r="V493" s="166"/>
      <c r="W493" s="166"/>
      <c r="X493" s="166"/>
      <c r="Y493" s="137" t="str">
        <f t="shared" si="32"/>
        <v/>
      </c>
      <c r="Z493" s="137">
        <f t="shared" si="33"/>
        <v>0</v>
      </c>
      <c r="AA493" s="137">
        <f t="shared" si="34"/>
        <v>0</v>
      </c>
      <c r="AB493" s="137">
        <f t="shared" si="35"/>
        <v>0</v>
      </c>
    </row>
    <row r="494" spans="1:28" ht="14.25" thickBot="1">
      <c r="A494" s="166"/>
      <c r="B494" s="166"/>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37" t="str">
        <f t="shared" si="32"/>
        <v/>
      </c>
      <c r="Z494" s="137">
        <f t="shared" si="33"/>
        <v>0</v>
      </c>
      <c r="AA494" s="137">
        <f t="shared" si="34"/>
        <v>0</v>
      </c>
      <c r="AB494" s="137">
        <f t="shared" si="35"/>
        <v>0</v>
      </c>
    </row>
    <row r="495" spans="1:28">
      <c r="A495" s="166"/>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66"/>
      <c r="Y495" s="137" t="str">
        <f t="shared" si="32"/>
        <v/>
      </c>
      <c r="Z495" s="137">
        <f t="shared" si="33"/>
        <v>0</v>
      </c>
      <c r="AA495" s="137">
        <f t="shared" si="34"/>
        <v>0</v>
      </c>
      <c r="AB495" s="137">
        <f t="shared" si="35"/>
        <v>0</v>
      </c>
    </row>
    <row r="496" spans="1:28" ht="14.25" customHeight="1" thickBot="1">
      <c r="A496" s="166"/>
      <c r="B496" s="169"/>
      <c r="C496" s="170" t="s">
        <v>265</v>
      </c>
      <c r="D496" s="169"/>
      <c r="E496" s="177" t="s">
        <v>266</v>
      </c>
      <c r="F496" s="177"/>
      <c r="G496" s="169"/>
      <c r="H496" s="177" t="s">
        <v>267</v>
      </c>
      <c r="I496" s="177"/>
      <c r="J496" s="169"/>
      <c r="K496" s="177" t="s">
        <v>268</v>
      </c>
      <c r="L496" s="177"/>
      <c r="M496" s="169"/>
      <c r="N496" s="177" t="s">
        <v>269</v>
      </c>
      <c r="O496" s="177"/>
      <c r="P496" s="169"/>
      <c r="Q496" s="171" t="s">
        <v>270</v>
      </c>
      <c r="R496" s="169"/>
      <c r="S496" s="177" t="s">
        <v>271</v>
      </c>
      <c r="T496" s="177"/>
      <c r="U496" s="177"/>
      <c r="V496" s="177"/>
      <c r="W496" s="169"/>
      <c r="X496" s="166"/>
      <c r="Y496" s="137" t="str">
        <f t="shared" si="32"/>
        <v>ｽﾃｼｮﾝｺﾄ</v>
      </c>
      <c r="Z496" s="137" t="str">
        <f t="shared" si="33"/>
        <v>事業者名/事業所名</v>
      </c>
      <c r="AA496" s="137" t="str">
        <f t="shared" si="34"/>
        <v>電話(FAX)番号</v>
      </c>
      <c r="AB496" s="137" t="str">
        <f t="shared" si="35"/>
        <v>受理番号</v>
      </c>
    </row>
    <row r="497" spans="1:28" ht="23.25" customHeight="1" thickBot="1">
      <c r="A497" s="166"/>
      <c r="B497" s="174"/>
      <c r="C497" s="172" t="s">
        <v>1937</v>
      </c>
      <c r="D497" s="174"/>
      <c r="E497" s="175" t="s">
        <v>1938</v>
      </c>
      <c r="F497" s="175"/>
      <c r="G497" s="174"/>
      <c r="H497" s="176" t="s">
        <v>1939</v>
      </c>
      <c r="I497" s="176"/>
      <c r="J497" s="174"/>
      <c r="K497" s="176" t="s">
        <v>1940</v>
      </c>
      <c r="L497" s="176"/>
      <c r="M497" s="174"/>
      <c r="N497" s="183" t="s">
        <v>1941</v>
      </c>
      <c r="O497" s="183"/>
      <c r="P497" s="174"/>
      <c r="Q497" s="173" t="s">
        <v>1942</v>
      </c>
      <c r="R497" s="174"/>
      <c r="S497" s="184" t="s">
        <v>1943</v>
      </c>
      <c r="T497" s="184"/>
      <c r="U497" s="184"/>
      <c r="V497" s="184"/>
      <c r="W497" s="174"/>
      <c r="X497" s="166"/>
      <c r="Y497" s="137" t="str">
        <f t="shared" si="32"/>
        <v>0590733</v>
      </c>
      <c r="Z497" s="137" t="str">
        <f t="shared" si="33"/>
        <v>株式会社ネクサスケア
ネクサスコート豊平訪問看護ステーション</v>
      </c>
      <c r="AA497" s="137" t="str">
        <f t="shared" si="34"/>
        <v>011-887-0083
(011-816-1616)</v>
      </c>
      <c r="AB497" s="137" t="str">
        <f t="shared" si="35"/>
        <v>( 訪看23 )第    515 号
( 訪看25 )第    474 号</v>
      </c>
    </row>
    <row r="498" spans="1:28" ht="57" customHeight="1" thickBot="1">
      <c r="A498" s="166"/>
      <c r="B498" s="174"/>
      <c r="C498" s="172" t="s">
        <v>1944</v>
      </c>
      <c r="D498" s="174"/>
      <c r="E498" s="175" t="s">
        <v>1945</v>
      </c>
      <c r="F498" s="175"/>
      <c r="G498" s="174"/>
      <c r="H498" s="176" t="s">
        <v>1946</v>
      </c>
      <c r="I498" s="176"/>
      <c r="J498" s="174"/>
      <c r="K498" s="176" t="s">
        <v>1947</v>
      </c>
      <c r="L498" s="176"/>
      <c r="M498" s="174"/>
      <c r="N498" s="183" t="s">
        <v>1948</v>
      </c>
      <c r="O498" s="183"/>
      <c r="P498" s="174"/>
      <c r="Q498" s="173" t="s">
        <v>1949</v>
      </c>
      <c r="R498" s="174"/>
      <c r="S498" s="184" t="s">
        <v>1950</v>
      </c>
      <c r="T498" s="184"/>
      <c r="U498" s="184"/>
      <c r="V498" s="184"/>
      <c r="W498" s="174"/>
      <c r="X498" s="166"/>
      <c r="Y498" s="137" t="str">
        <f t="shared" si="32"/>
        <v>0590741</v>
      </c>
      <c r="Z498" s="137" t="str">
        <f t="shared" si="33"/>
        <v>社会福祉法人勤医協福祉会
勤医協きくすい訪問看護ステーション</v>
      </c>
      <c r="AA498" s="137" t="str">
        <f t="shared" si="34"/>
        <v>011-820-1262
(011-820-1356)</v>
      </c>
      <c r="AB498" s="137" t="str">
        <f t="shared" si="35"/>
        <v>( 訪看10 )第    205 号
( 訪看23 )第    386 号
( 訪看25 )第    486 号
( 訪看27 )第     35 号
( 訪看32 )第     17 号</v>
      </c>
    </row>
    <row r="499" spans="1:28" ht="45.75" customHeight="1" thickBot="1">
      <c r="A499" s="166"/>
      <c r="B499" s="174"/>
      <c r="C499" s="172" t="s">
        <v>1951</v>
      </c>
      <c r="D499" s="174"/>
      <c r="E499" s="175" t="s">
        <v>1952</v>
      </c>
      <c r="F499" s="175"/>
      <c r="G499" s="174"/>
      <c r="H499" s="176" t="s">
        <v>1953</v>
      </c>
      <c r="I499" s="176"/>
      <c r="J499" s="174"/>
      <c r="K499" s="176" t="s">
        <v>1954</v>
      </c>
      <c r="L499" s="176"/>
      <c r="M499" s="174"/>
      <c r="N499" s="183" t="s">
        <v>1955</v>
      </c>
      <c r="O499" s="183"/>
      <c r="P499" s="174"/>
      <c r="Q499" s="173" t="s">
        <v>1956</v>
      </c>
      <c r="R499" s="174"/>
      <c r="S499" s="184" t="s">
        <v>1957</v>
      </c>
      <c r="T499" s="184"/>
      <c r="U499" s="184"/>
      <c r="V499" s="184"/>
      <c r="W499" s="174"/>
      <c r="X499" s="166"/>
      <c r="Y499" s="137" t="str">
        <f t="shared" si="32"/>
        <v>0590758</v>
      </c>
      <c r="Z499" s="137" t="str">
        <f t="shared" si="33"/>
        <v>社会福祉法人　勤医協福祉会
勤医協柏ヶ丘訪問看護ステーション</v>
      </c>
      <c r="AA499" s="137" t="str">
        <f t="shared" si="34"/>
        <v>011-846-1294
(011-846-1301)</v>
      </c>
      <c r="AB499" s="137" t="str">
        <f t="shared" si="35"/>
        <v>( 訪看23 )第    380 号
( 訪看25 )第    480 号
( 訪看26 )第     40 号
( 訪看32 )第      7 号</v>
      </c>
    </row>
    <row r="500" spans="1:28" ht="34.5" customHeight="1" thickBot="1">
      <c r="A500" s="166"/>
      <c r="B500" s="174"/>
      <c r="C500" s="172" t="s">
        <v>1958</v>
      </c>
      <c r="D500" s="174"/>
      <c r="E500" s="175" t="s">
        <v>1959</v>
      </c>
      <c r="F500" s="175"/>
      <c r="G500" s="174"/>
      <c r="H500" s="176" t="s">
        <v>1960</v>
      </c>
      <c r="I500" s="176"/>
      <c r="J500" s="174"/>
      <c r="K500" s="176" t="s">
        <v>1961</v>
      </c>
      <c r="L500" s="176"/>
      <c r="M500" s="174"/>
      <c r="N500" s="183" t="s">
        <v>1962</v>
      </c>
      <c r="O500" s="183"/>
      <c r="P500" s="174"/>
      <c r="Q500" s="173" t="s">
        <v>1963</v>
      </c>
      <c r="R500" s="174"/>
      <c r="S500" s="184" t="s">
        <v>1964</v>
      </c>
      <c r="T500" s="184"/>
      <c r="U500" s="184"/>
      <c r="V500" s="184"/>
      <c r="W500" s="174"/>
      <c r="X500" s="166"/>
      <c r="Y500" s="137" t="str">
        <f t="shared" si="32"/>
        <v>0590766</v>
      </c>
      <c r="Z500" s="137" t="str">
        <f t="shared" si="33"/>
        <v>株式会社ひよ幸
訪問看護ステーション　みつき</v>
      </c>
      <c r="AA500" s="137" t="str">
        <f t="shared" si="34"/>
        <v>011-807-0260
(011-807-0261)</v>
      </c>
      <c r="AB500" s="137" t="str">
        <f t="shared" si="35"/>
        <v>( 訪看10 )第    268 号
( 訪看23 )第    516 号
( 訪看25 )第    496 号</v>
      </c>
    </row>
    <row r="501" spans="1:28" ht="23.25" customHeight="1" thickBot="1">
      <c r="A501" s="166"/>
      <c r="B501" s="174"/>
      <c r="C501" s="172" t="s">
        <v>1965</v>
      </c>
      <c r="D501" s="174"/>
      <c r="E501" s="175" t="s">
        <v>1966</v>
      </c>
      <c r="F501" s="175"/>
      <c r="G501" s="174"/>
      <c r="H501" s="176" t="s">
        <v>1967</v>
      </c>
      <c r="I501" s="176"/>
      <c r="J501" s="174"/>
      <c r="K501" s="176" t="s">
        <v>1968</v>
      </c>
      <c r="L501" s="176"/>
      <c r="M501" s="174"/>
      <c r="N501" s="183" t="s">
        <v>1969</v>
      </c>
      <c r="O501" s="183"/>
      <c r="P501" s="174"/>
      <c r="Q501" s="173" t="s">
        <v>1970</v>
      </c>
      <c r="R501" s="174"/>
      <c r="S501" s="184" t="s">
        <v>1971</v>
      </c>
      <c r="T501" s="184"/>
      <c r="U501" s="184"/>
      <c r="V501" s="184"/>
      <c r="W501" s="174"/>
      <c r="X501" s="166"/>
      <c r="Y501" s="137" t="str">
        <f t="shared" si="32"/>
        <v>0590790</v>
      </c>
      <c r="Z501" s="137" t="str">
        <f t="shared" si="33"/>
        <v>ノーザリーライフケア株式会社
ノーザリー訪問看護ステーション</v>
      </c>
      <c r="AA501" s="137" t="str">
        <f t="shared" si="34"/>
        <v>011-376-1936
(011-376-1937)</v>
      </c>
      <c r="AB501" s="137" t="str">
        <f t="shared" si="35"/>
        <v>( 訪看23 )第    410 号
( 訪看25 )第    499 号</v>
      </c>
    </row>
    <row r="502" spans="1:28" ht="57" customHeight="1" thickBot="1">
      <c r="A502" s="166"/>
      <c r="B502" s="174"/>
      <c r="C502" s="172" t="s">
        <v>1972</v>
      </c>
      <c r="D502" s="174"/>
      <c r="E502" s="175" t="s">
        <v>1973</v>
      </c>
      <c r="F502" s="175"/>
      <c r="G502" s="174"/>
      <c r="H502" s="176" t="s">
        <v>1974</v>
      </c>
      <c r="I502" s="176"/>
      <c r="J502" s="174"/>
      <c r="K502" s="176" t="s">
        <v>1975</v>
      </c>
      <c r="L502" s="176"/>
      <c r="M502" s="174"/>
      <c r="N502" s="183" t="s">
        <v>1976</v>
      </c>
      <c r="O502" s="183"/>
      <c r="P502" s="174"/>
      <c r="Q502" s="173" t="s">
        <v>1977</v>
      </c>
      <c r="R502" s="174"/>
      <c r="S502" s="184" t="s">
        <v>1978</v>
      </c>
      <c r="T502" s="184"/>
      <c r="U502" s="184"/>
      <c r="V502" s="184"/>
      <c r="W502" s="174"/>
      <c r="X502" s="166"/>
      <c r="Y502" s="137" t="str">
        <f t="shared" si="32"/>
        <v>0590816</v>
      </c>
      <c r="Z502" s="137" t="str">
        <f t="shared" si="33"/>
        <v>株式会社札幌看護会
札幌訪問看護ほーぷ</v>
      </c>
      <c r="AA502" s="137" t="str">
        <f t="shared" si="34"/>
        <v>011-899-3788
(011-899-3787)</v>
      </c>
      <c r="AB502" s="137" t="str">
        <f t="shared" si="35"/>
        <v>( 訪看10 )第    226 号
( 訪看23 )第    414 号
( 訪看25 )第    513 号
( 訪看27 )第     49 号
( 訪看28 )第     37 号</v>
      </c>
    </row>
    <row r="503" spans="1:28" ht="45.75" customHeight="1" thickBot="1">
      <c r="A503" s="166"/>
      <c r="B503" s="174"/>
      <c r="C503" s="172" t="s">
        <v>1979</v>
      </c>
      <c r="D503" s="174"/>
      <c r="E503" s="175" t="s">
        <v>1980</v>
      </c>
      <c r="F503" s="175"/>
      <c r="G503" s="174"/>
      <c r="H503" s="176" t="s">
        <v>1981</v>
      </c>
      <c r="I503" s="176"/>
      <c r="J503" s="174"/>
      <c r="K503" s="176" t="s">
        <v>1982</v>
      </c>
      <c r="L503" s="176"/>
      <c r="M503" s="174"/>
      <c r="N503" s="183" t="s">
        <v>1983</v>
      </c>
      <c r="O503" s="183"/>
      <c r="P503" s="174"/>
      <c r="Q503" s="173" t="s">
        <v>1984</v>
      </c>
      <c r="R503" s="174"/>
      <c r="S503" s="184" t="s">
        <v>1985</v>
      </c>
      <c r="T503" s="184"/>
      <c r="U503" s="184"/>
      <c r="V503" s="184"/>
      <c r="W503" s="174"/>
      <c r="X503" s="166"/>
      <c r="Y503" s="137" t="str">
        <f t="shared" si="32"/>
        <v>0590824</v>
      </c>
      <c r="Z503" s="137" t="str">
        <f t="shared" si="33"/>
        <v>株式会社健康会
健康会訪問看護ステーション　札幌東</v>
      </c>
      <c r="AA503" s="137" t="str">
        <f t="shared" si="34"/>
        <v>011-595-7222
(011-595-7340)</v>
      </c>
      <c r="AB503" s="137" t="str">
        <f t="shared" si="35"/>
        <v>( 訪看10 )第    231 号
( 訪看23 )第    422 号
( 訪看25 )第    521 号
( 訪看27 )第     50 号</v>
      </c>
    </row>
    <row r="504" spans="1:28" ht="34.5" customHeight="1" thickBot="1">
      <c r="A504" s="166"/>
      <c r="B504" s="174"/>
      <c r="C504" s="172" t="s">
        <v>1986</v>
      </c>
      <c r="D504" s="174"/>
      <c r="E504" s="175" t="s">
        <v>1987</v>
      </c>
      <c r="F504" s="175"/>
      <c r="G504" s="174"/>
      <c r="H504" s="176" t="s">
        <v>1988</v>
      </c>
      <c r="I504" s="176"/>
      <c r="J504" s="174"/>
      <c r="K504" s="176" t="s">
        <v>1989</v>
      </c>
      <c r="L504" s="176"/>
      <c r="M504" s="174"/>
      <c r="N504" s="183" t="s">
        <v>1990</v>
      </c>
      <c r="O504" s="183"/>
      <c r="P504" s="174"/>
      <c r="Q504" s="173" t="s">
        <v>1991</v>
      </c>
      <c r="R504" s="174"/>
      <c r="S504" s="184" t="s">
        <v>1992</v>
      </c>
      <c r="T504" s="184"/>
      <c r="U504" s="184"/>
      <c r="V504" s="184"/>
      <c r="W504" s="174"/>
      <c r="X504" s="166"/>
      <c r="Y504" s="137" t="str">
        <f t="shared" si="32"/>
        <v>0590840</v>
      </c>
      <c r="Z504" s="137" t="str">
        <f t="shared" si="33"/>
        <v>株式会社泰進建設
訪問看護ステーション　マイラシーク南郷</v>
      </c>
      <c r="AA504" s="137" t="str">
        <f t="shared" si="34"/>
        <v>011-866-0800
(011-866-0801)</v>
      </c>
      <c r="AB504" s="137" t="str">
        <f t="shared" si="35"/>
        <v>( 訪看10 )第    459 号
( 訪看23 )第    786 号
( 訪看25 )第    860 号</v>
      </c>
    </row>
    <row r="505" spans="1:28" ht="57" customHeight="1" thickBot="1">
      <c r="A505" s="166"/>
      <c r="B505" s="174"/>
      <c r="C505" s="172" t="s">
        <v>1993</v>
      </c>
      <c r="D505" s="174"/>
      <c r="E505" s="175" t="s">
        <v>1994</v>
      </c>
      <c r="F505" s="175"/>
      <c r="G505" s="174"/>
      <c r="H505" s="176" t="s">
        <v>1995</v>
      </c>
      <c r="I505" s="176"/>
      <c r="J505" s="174"/>
      <c r="K505" s="176" t="s">
        <v>1996</v>
      </c>
      <c r="L505" s="176"/>
      <c r="M505" s="174"/>
      <c r="N505" s="183" t="s">
        <v>1997</v>
      </c>
      <c r="O505" s="183"/>
      <c r="P505" s="174"/>
      <c r="Q505" s="173" t="s">
        <v>1998</v>
      </c>
      <c r="R505" s="174"/>
      <c r="S505" s="184" t="s">
        <v>1999</v>
      </c>
      <c r="T505" s="184"/>
      <c r="U505" s="184"/>
      <c r="V505" s="184"/>
      <c r="W505" s="174"/>
      <c r="X505" s="166"/>
      <c r="Y505" s="137" t="str">
        <f t="shared" si="32"/>
        <v>0590857</v>
      </c>
      <c r="Z505" s="137" t="str">
        <f t="shared" si="33"/>
        <v>合同会社アーレア
訪問看護ステーションアーレア</v>
      </c>
      <c r="AA505" s="137" t="str">
        <f t="shared" si="34"/>
        <v xml:space="preserve">080-5597-8041
</v>
      </c>
      <c r="AB505" s="137" t="str">
        <f t="shared" si="35"/>
        <v>( 訪看10 )第    238 号
( 訪看23 )第    442 号
( 訪看25 )第    536 号
( 訪看27 )第     55 号
( 訪看28 )第     42 号</v>
      </c>
    </row>
    <row r="506" spans="1:28" ht="23.25" customHeight="1" thickBot="1">
      <c r="A506" s="166"/>
      <c r="B506" s="174"/>
      <c r="C506" s="172" t="s">
        <v>2000</v>
      </c>
      <c r="D506" s="174"/>
      <c r="E506" s="175" t="s">
        <v>2001</v>
      </c>
      <c r="F506" s="175"/>
      <c r="G506" s="174"/>
      <c r="H506" s="176" t="s">
        <v>2002</v>
      </c>
      <c r="I506" s="176"/>
      <c r="J506" s="174"/>
      <c r="K506" s="176" t="s">
        <v>2003</v>
      </c>
      <c r="L506" s="176"/>
      <c r="M506" s="174"/>
      <c r="N506" s="183" t="s">
        <v>2004</v>
      </c>
      <c r="O506" s="183"/>
      <c r="P506" s="174"/>
      <c r="Q506" s="173" t="s">
        <v>2005</v>
      </c>
      <c r="R506" s="174"/>
      <c r="S506" s="184" t="s">
        <v>953</v>
      </c>
      <c r="T506" s="184"/>
      <c r="U506" s="184"/>
      <c r="V506" s="184"/>
      <c r="W506" s="174"/>
      <c r="X506" s="166"/>
      <c r="Y506" s="137" t="str">
        <f t="shared" si="32"/>
        <v>0590865</v>
      </c>
      <c r="Z506" s="137" t="str">
        <f t="shared" si="33"/>
        <v>株式会社オストジャパングループ
オストケア訪問看護あつべつ</v>
      </c>
      <c r="AA506" s="137" t="str">
        <f t="shared" si="34"/>
        <v>011-809-3003
(011-887-6778)</v>
      </c>
      <c r="AB506" s="137" t="str">
        <f t="shared" si="35"/>
        <v>( 訪看23 )第    446 号
( 訪看25 )第    541 号</v>
      </c>
    </row>
    <row r="507" spans="1:28" ht="14.25" thickBot="1">
      <c r="A507" s="166"/>
      <c r="B507" s="174"/>
      <c r="C507" s="166"/>
      <c r="D507" s="174"/>
      <c r="E507" s="166"/>
      <c r="F507" s="166"/>
      <c r="G507" s="174"/>
      <c r="H507" s="166"/>
      <c r="I507" s="166"/>
      <c r="J507" s="174"/>
      <c r="K507" s="166"/>
      <c r="L507" s="166"/>
      <c r="M507" s="174"/>
      <c r="N507" s="166"/>
      <c r="O507" s="166"/>
      <c r="P507" s="174"/>
      <c r="Q507" s="166"/>
      <c r="R507" s="174"/>
      <c r="S507" s="166"/>
      <c r="T507" s="166"/>
      <c r="U507" s="166"/>
      <c r="V507" s="166"/>
      <c r="W507" s="174"/>
      <c r="X507" s="166"/>
      <c r="Y507" s="137" t="str">
        <f t="shared" si="32"/>
        <v/>
      </c>
      <c r="Z507" s="137">
        <f t="shared" si="33"/>
        <v>0</v>
      </c>
      <c r="AA507" s="137">
        <f t="shared" si="34"/>
        <v>0</v>
      </c>
      <c r="AB507" s="137">
        <f t="shared" si="35"/>
        <v>0</v>
      </c>
    </row>
    <row r="508" spans="1:28">
      <c r="A508" s="166"/>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66"/>
      <c r="X508" s="166"/>
      <c r="Y508" s="137" t="str">
        <f t="shared" si="32"/>
        <v/>
      </c>
      <c r="Z508" s="137">
        <f t="shared" si="33"/>
        <v>0</v>
      </c>
      <c r="AA508" s="137">
        <f t="shared" si="34"/>
        <v>0</v>
      </c>
      <c r="AB508" s="137">
        <f t="shared" si="35"/>
        <v>0</v>
      </c>
    </row>
    <row r="509" spans="1:28">
      <c r="A509" s="166"/>
      <c r="B509" s="166"/>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37" t="str">
        <f t="shared" si="32"/>
        <v/>
      </c>
      <c r="Z509" s="137">
        <f t="shared" si="33"/>
        <v>0</v>
      </c>
      <c r="AA509" s="137">
        <f t="shared" si="34"/>
        <v>0</v>
      </c>
      <c r="AB509" s="137">
        <f t="shared" si="35"/>
        <v>0</v>
      </c>
    </row>
    <row r="510" spans="1:28">
      <c r="A510" s="166"/>
      <c r="B510" s="166"/>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37" t="str">
        <f t="shared" si="32"/>
        <v/>
      </c>
      <c r="Z510" s="137">
        <f t="shared" si="33"/>
        <v>0</v>
      </c>
      <c r="AA510" s="137">
        <f t="shared" si="34"/>
        <v>0</v>
      </c>
      <c r="AB510" s="137">
        <f t="shared" si="35"/>
        <v>0</v>
      </c>
    </row>
    <row r="511" spans="1:28" ht="13.5" customHeight="1">
      <c r="A511" s="166"/>
      <c r="B511" s="166"/>
      <c r="C511" s="166"/>
      <c r="D511" s="166"/>
      <c r="E511" s="166"/>
      <c r="F511" s="166"/>
      <c r="G511" s="166"/>
      <c r="H511" s="166"/>
      <c r="I511" s="178" t="s">
        <v>262</v>
      </c>
      <c r="J511" s="178"/>
      <c r="K511" s="178"/>
      <c r="L511" s="166"/>
      <c r="M511" s="166"/>
      <c r="N511" s="166"/>
      <c r="O511" s="166"/>
      <c r="P511" s="166"/>
      <c r="Q511" s="166"/>
      <c r="R511" s="166"/>
      <c r="S511" s="166"/>
      <c r="T511" s="166"/>
      <c r="U511" s="166"/>
      <c r="V511" s="166"/>
      <c r="W511" s="166"/>
      <c r="X511" s="166"/>
      <c r="Y511" s="137" t="str">
        <f t="shared" si="32"/>
        <v/>
      </c>
      <c r="Z511" s="137">
        <f t="shared" si="33"/>
        <v>0</v>
      </c>
      <c r="AA511" s="137">
        <f t="shared" si="34"/>
        <v>0</v>
      </c>
      <c r="AB511" s="137">
        <f t="shared" si="35"/>
        <v>0</v>
      </c>
    </row>
    <row r="512" spans="1:28" ht="13.5" customHeight="1">
      <c r="A512" s="166"/>
      <c r="B512" s="179"/>
      <c r="C512" s="179"/>
      <c r="D512" s="179"/>
      <c r="E512" s="179"/>
      <c r="F512" s="166"/>
      <c r="G512" s="166"/>
      <c r="H512" s="166"/>
      <c r="I512" s="178"/>
      <c r="J512" s="178"/>
      <c r="K512" s="178"/>
      <c r="L512" s="166"/>
      <c r="M512" s="166"/>
      <c r="N512" s="166"/>
      <c r="O512" s="166"/>
      <c r="P512" s="166"/>
      <c r="Q512" s="166"/>
      <c r="R512" s="166"/>
      <c r="S512" s="166"/>
      <c r="T512" s="166"/>
      <c r="U512" s="166"/>
      <c r="V512" s="166"/>
      <c r="W512" s="166"/>
      <c r="X512" s="166"/>
      <c r="Y512" s="137" t="str">
        <f t="shared" si="32"/>
        <v/>
      </c>
      <c r="Z512" s="137">
        <f t="shared" si="33"/>
        <v>0</v>
      </c>
      <c r="AA512" s="137">
        <f t="shared" si="34"/>
        <v>0</v>
      </c>
      <c r="AB512" s="137">
        <f t="shared" si="35"/>
        <v>0</v>
      </c>
    </row>
    <row r="513" spans="1:28" ht="13.5" customHeight="1">
      <c r="A513" s="166"/>
      <c r="B513" s="166"/>
      <c r="C513" s="180" t="s">
        <v>4695</v>
      </c>
      <c r="D513" s="180"/>
      <c r="E513" s="180"/>
      <c r="F513" s="180"/>
      <c r="G513" s="180"/>
      <c r="H513" s="180"/>
      <c r="I513" s="180"/>
      <c r="J513" s="180"/>
      <c r="K513" s="180"/>
      <c r="L513" s="166"/>
      <c r="M513" s="166"/>
      <c r="N513" s="166"/>
      <c r="O513" s="181" t="s">
        <v>4696</v>
      </c>
      <c r="P513" s="181"/>
      <c r="Q513" s="181"/>
      <c r="R513" s="181"/>
      <c r="S513" s="181"/>
      <c r="T513" s="168" t="s">
        <v>452</v>
      </c>
      <c r="U513" s="167" t="s">
        <v>264</v>
      </c>
      <c r="V513" s="166"/>
      <c r="W513" s="166"/>
      <c r="X513" s="166"/>
      <c r="Y513" s="137" t="str">
        <f t="shared" si="32"/>
        <v/>
      </c>
      <c r="Z513" s="137">
        <f t="shared" si="33"/>
        <v>0</v>
      </c>
      <c r="AA513" s="137">
        <f t="shared" si="34"/>
        <v>0</v>
      </c>
      <c r="AB513" s="137">
        <f t="shared" si="35"/>
        <v>0</v>
      </c>
    </row>
    <row r="514" spans="1:28" ht="14.25" thickBot="1">
      <c r="A514" s="166"/>
      <c r="B514" s="166"/>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37" t="str">
        <f t="shared" si="32"/>
        <v/>
      </c>
      <c r="Z514" s="137">
        <f t="shared" si="33"/>
        <v>0</v>
      </c>
      <c r="AA514" s="137">
        <f t="shared" si="34"/>
        <v>0</v>
      </c>
      <c r="AB514" s="137">
        <f t="shared" si="35"/>
        <v>0</v>
      </c>
    </row>
    <row r="515" spans="1:28">
      <c r="A515" s="166"/>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66"/>
      <c r="Y515" s="137" t="str">
        <f t="shared" si="32"/>
        <v/>
      </c>
      <c r="Z515" s="137">
        <f t="shared" si="33"/>
        <v>0</v>
      </c>
      <c r="AA515" s="137">
        <f t="shared" si="34"/>
        <v>0</v>
      </c>
      <c r="AB515" s="137">
        <f t="shared" si="35"/>
        <v>0</v>
      </c>
    </row>
    <row r="516" spans="1:28" ht="14.25" customHeight="1" thickBot="1">
      <c r="A516" s="166"/>
      <c r="B516" s="169"/>
      <c r="C516" s="170" t="s">
        <v>265</v>
      </c>
      <c r="D516" s="169"/>
      <c r="E516" s="177" t="s">
        <v>266</v>
      </c>
      <c r="F516" s="177"/>
      <c r="G516" s="169"/>
      <c r="H516" s="177" t="s">
        <v>267</v>
      </c>
      <c r="I516" s="177"/>
      <c r="J516" s="169"/>
      <c r="K516" s="177" t="s">
        <v>268</v>
      </c>
      <c r="L516" s="177"/>
      <c r="M516" s="169"/>
      <c r="N516" s="177" t="s">
        <v>269</v>
      </c>
      <c r="O516" s="177"/>
      <c r="P516" s="169"/>
      <c r="Q516" s="171" t="s">
        <v>270</v>
      </c>
      <c r="R516" s="169"/>
      <c r="S516" s="177" t="s">
        <v>271</v>
      </c>
      <c r="T516" s="177"/>
      <c r="U516" s="177"/>
      <c r="V516" s="177"/>
      <c r="W516" s="169"/>
      <c r="X516" s="166"/>
      <c r="Y516" s="137" t="str">
        <f t="shared" si="32"/>
        <v>ｽﾃｼｮﾝｺﾄ</v>
      </c>
      <c r="Z516" s="137" t="str">
        <f t="shared" si="33"/>
        <v>事業者名/事業所名</v>
      </c>
      <c r="AA516" s="137" t="str">
        <f t="shared" si="34"/>
        <v>電話(FAX)番号</v>
      </c>
      <c r="AB516" s="137" t="str">
        <f t="shared" si="35"/>
        <v>受理番号</v>
      </c>
    </row>
    <row r="517" spans="1:28" ht="57" customHeight="1" thickBot="1">
      <c r="A517" s="166"/>
      <c r="B517" s="174"/>
      <c r="C517" s="172" t="s">
        <v>2006</v>
      </c>
      <c r="D517" s="174"/>
      <c r="E517" s="175" t="s">
        <v>2007</v>
      </c>
      <c r="F517" s="175"/>
      <c r="G517" s="174"/>
      <c r="H517" s="176" t="s">
        <v>2008</v>
      </c>
      <c r="I517" s="176"/>
      <c r="J517" s="174"/>
      <c r="K517" s="176" t="s">
        <v>2009</v>
      </c>
      <c r="L517" s="176"/>
      <c r="M517" s="174"/>
      <c r="N517" s="183" t="s">
        <v>2010</v>
      </c>
      <c r="O517" s="183"/>
      <c r="P517" s="174"/>
      <c r="Q517" s="173" t="s">
        <v>2011</v>
      </c>
      <c r="R517" s="174"/>
      <c r="S517" s="184" t="s">
        <v>2012</v>
      </c>
      <c r="T517" s="184"/>
      <c r="U517" s="184"/>
      <c r="V517" s="184"/>
      <c r="W517" s="174"/>
      <c r="X517" s="166"/>
      <c r="Y517" s="137" t="str">
        <f t="shared" si="32"/>
        <v>0590873</v>
      </c>
      <c r="Z517" s="137" t="str">
        <f t="shared" si="33"/>
        <v>医療法人晴生会
グラーネ訪問看護ステーション</v>
      </c>
      <c r="AA517" s="137" t="str">
        <f t="shared" si="34"/>
        <v>011-572-2012
(011-572-2131)</v>
      </c>
      <c r="AB517" s="137" t="str">
        <f t="shared" si="35"/>
        <v>( 訪看10 )第    239 号
( 訪看23 )第    443 号
( 訪看25 )第    538 号
( 訪看27 )第     56 号
( 訪看28 )第     43 号</v>
      </c>
    </row>
    <row r="518" spans="1:28" ht="57" customHeight="1" thickBot="1">
      <c r="A518" s="166"/>
      <c r="B518" s="174"/>
      <c r="C518" s="172" t="s">
        <v>2013</v>
      </c>
      <c r="D518" s="174"/>
      <c r="E518" s="175" t="s">
        <v>2014</v>
      </c>
      <c r="F518" s="175"/>
      <c r="G518" s="174"/>
      <c r="H518" s="176" t="s">
        <v>2015</v>
      </c>
      <c r="I518" s="176"/>
      <c r="J518" s="174"/>
      <c r="K518" s="176" t="s">
        <v>2016</v>
      </c>
      <c r="L518" s="176"/>
      <c r="M518" s="174"/>
      <c r="N518" s="183" t="s">
        <v>2017</v>
      </c>
      <c r="O518" s="183"/>
      <c r="P518" s="174"/>
      <c r="Q518" s="173" t="s">
        <v>2018</v>
      </c>
      <c r="R518" s="174"/>
      <c r="S518" s="184" t="s">
        <v>2019</v>
      </c>
      <c r="T518" s="184"/>
      <c r="U518" s="184"/>
      <c r="V518" s="184"/>
      <c r="W518" s="174"/>
      <c r="X518" s="166"/>
      <c r="Y518" s="137" t="str">
        <f t="shared" si="32"/>
        <v>0590899</v>
      </c>
      <c r="Z518" s="137" t="str">
        <f t="shared" si="33"/>
        <v>医療法人社団五風会
訪問看護ステーション　ラパン</v>
      </c>
      <c r="AA518" s="137" t="str">
        <f t="shared" si="34"/>
        <v>011-375-7515
(011-375-7525)</v>
      </c>
      <c r="AB518" s="137" t="str">
        <f t="shared" si="35"/>
        <v>( 訪看10 )第    250 号
( 訪看23 )第    453 号
( 訪看25 )第    548 号
( 訪看27 )第     66 号
( 訪看28 )第     52 号</v>
      </c>
    </row>
    <row r="519" spans="1:28" ht="57" customHeight="1" thickBot="1">
      <c r="A519" s="166"/>
      <c r="B519" s="174"/>
      <c r="C519" s="172" t="s">
        <v>2020</v>
      </c>
      <c r="D519" s="174"/>
      <c r="E519" s="175" t="s">
        <v>2021</v>
      </c>
      <c r="F519" s="175"/>
      <c r="G519" s="174"/>
      <c r="H519" s="176" t="s">
        <v>2022</v>
      </c>
      <c r="I519" s="176"/>
      <c r="J519" s="174"/>
      <c r="K519" s="176" t="s">
        <v>2023</v>
      </c>
      <c r="L519" s="176"/>
      <c r="M519" s="174"/>
      <c r="N519" s="183" t="s">
        <v>2024</v>
      </c>
      <c r="O519" s="183"/>
      <c r="P519" s="174"/>
      <c r="Q519" s="173" t="s">
        <v>2025</v>
      </c>
      <c r="R519" s="174"/>
      <c r="S519" s="184" t="s">
        <v>2026</v>
      </c>
      <c r="T519" s="184"/>
      <c r="U519" s="184"/>
      <c r="V519" s="184"/>
      <c r="W519" s="174"/>
      <c r="X519" s="166"/>
      <c r="Y519" s="137" t="str">
        <f t="shared" si="32"/>
        <v>0590949</v>
      </c>
      <c r="Z519" s="137" t="str">
        <f t="shared" si="33"/>
        <v>合同会社　Ｔｏｔａｌ　Ｖｉｓｉｏｎ
訪問看護ステーションエース</v>
      </c>
      <c r="AA519" s="137" t="str">
        <f t="shared" si="34"/>
        <v>011-850-0035
(011-850-0036)</v>
      </c>
      <c r="AB519" s="137" t="str">
        <f t="shared" si="35"/>
        <v>( 訪看10 )第    271 号
( 訪看23 )第    479 号
( 訪看25 )第    577 号
( 訪看27 )第     82 号
( 訪看28 )第     66 号</v>
      </c>
    </row>
    <row r="520" spans="1:28" ht="34.5" customHeight="1" thickBot="1">
      <c r="A520" s="166"/>
      <c r="B520" s="174"/>
      <c r="C520" s="172" t="s">
        <v>2027</v>
      </c>
      <c r="D520" s="174"/>
      <c r="E520" s="175" t="s">
        <v>2028</v>
      </c>
      <c r="F520" s="175"/>
      <c r="G520" s="174"/>
      <c r="H520" s="176" t="s">
        <v>2029</v>
      </c>
      <c r="I520" s="176"/>
      <c r="J520" s="174"/>
      <c r="K520" s="176" t="s">
        <v>2030</v>
      </c>
      <c r="L520" s="176"/>
      <c r="M520" s="174"/>
      <c r="N520" s="183" t="s">
        <v>2031</v>
      </c>
      <c r="O520" s="183"/>
      <c r="P520" s="174"/>
      <c r="Q520" s="173" t="s">
        <v>2032</v>
      </c>
      <c r="R520" s="174"/>
      <c r="S520" s="184" t="s">
        <v>2033</v>
      </c>
      <c r="T520" s="184"/>
      <c r="U520" s="184"/>
      <c r="V520" s="184"/>
      <c r="W520" s="174"/>
      <c r="X520" s="166"/>
      <c r="Y520" s="137" t="str">
        <f t="shared" si="32"/>
        <v>0590956</v>
      </c>
      <c r="Z520" s="137" t="str">
        <f t="shared" si="33"/>
        <v>合同会社ライフピア
訪問看護ステーションあすく厚別</v>
      </c>
      <c r="AA520" s="137" t="str">
        <f t="shared" si="34"/>
        <v>011-398-3730
(011-398-8525)</v>
      </c>
      <c r="AB520" s="137" t="str">
        <f t="shared" si="35"/>
        <v>( 訪看10 )第    408 号
( 訪看23 )第    498 号
( 訪看25 )第    596 号</v>
      </c>
    </row>
    <row r="521" spans="1:28" ht="23.25" customHeight="1" thickBot="1">
      <c r="A521" s="166"/>
      <c r="B521" s="174"/>
      <c r="C521" s="172" t="s">
        <v>2034</v>
      </c>
      <c r="D521" s="174"/>
      <c r="E521" s="175" t="s">
        <v>2035</v>
      </c>
      <c r="F521" s="175"/>
      <c r="G521" s="174"/>
      <c r="H521" s="176" t="s">
        <v>2036</v>
      </c>
      <c r="I521" s="176"/>
      <c r="J521" s="174"/>
      <c r="K521" s="176" t="s">
        <v>2037</v>
      </c>
      <c r="L521" s="176"/>
      <c r="M521" s="174"/>
      <c r="N521" s="183" t="s">
        <v>2038</v>
      </c>
      <c r="O521" s="183"/>
      <c r="P521" s="174"/>
      <c r="Q521" s="173" t="s">
        <v>2039</v>
      </c>
      <c r="R521" s="174"/>
      <c r="S521" s="184" t="s">
        <v>764</v>
      </c>
      <c r="T521" s="184"/>
      <c r="U521" s="184"/>
      <c r="V521" s="184"/>
      <c r="W521" s="174"/>
      <c r="X521" s="166"/>
      <c r="Y521" s="137" t="str">
        <f t="shared" si="32"/>
        <v>0590964</v>
      </c>
      <c r="Z521" s="137" t="str">
        <f t="shared" si="33"/>
        <v>株式会社オストジャパングループ
オストケア訪問看護しろいし</v>
      </c>
      <c r="AA521" s="137" t="str">
        <f t="shared" si="34"/>
        <v>011-867-7400
(011-867-8670)</v>
      </c>
      <c r="AB521" s="137" t="str">
        <f t="shared" si="35"/>
        <v>( 訪看23 )第    489 号
( 訪看25 )第    589 号</v>
      </c>
    </row>
    <row r="522" spans="1:28" ht="57" customHeight="1" thickBot="1">
      <c r="A522" s="166"/>
      <c r="B522" s="174"/>
      <c r="C522" s="172" t="s">
        <v>2040</v>
      </c>
      <c r="D522" s="174"/>
      <c r="E522" s="175" t="s">
        <v>2041</v>
      </c>
      <c r="F522" s="175"/>
      <c r="G522" s="174"/>
      <c r="H522" s="176" t="s">
        <v>2042</v>
      </c>
      <c r="I522" s="176"/>
      <c r="J522" s="174"/>
      <c r="K522" s="176" t="s">
        <v>2043</v>
      </c>
      <c r="L522" s="176"/>
      <c r="M522" s="174"/>
      <c r="N522" s="183" t="s">
        <v>2044</v>
      </c>
      <c r="O522" s="183"/>
      <c r="P522" s="174"/>
      <c r="Q522" s="173" t="s">
        <v>2045</v>
      </c>
      <c r="R522" s="174"/>
      <c r="S522" s="184" t="s">
        <v>1540</v>
      </c>
      <c r="T522" s="184"/>
      <c r="U522" s="184"/>
      <c r="V522" s="184"/>
      <c r="W522" s="174"/>
      <c r="X522" s="166"/>
      <c r="Y522" s="137" t="str">
        <f t="shared" si="32"/>
        <v>0590972</v>
      </c>
      <c r="Z522" s="137" t="str">
        <f t="shared" si="33"/>
        <v>医療法人社団　日向会
訪問看護ステーションひまわり</v>
      </c>
      <c r="AA522" s="137" t="str">
        <f t="shared" si="34"/>
        <v>011-876-8823
(011-876-8826)</v>
      </c>
      <c r="AB522" s="137" t="str">
        <f t="shared" si="35"/>
        <v>( 訪看10 )第    281 号
( 訪看23 )第    502 号
( 訪看25 )第    601 号
( 訪看27 )第     87 号
( 訪看28 )第     70 号</v>
      </c>
    </row>
    <row r="523" spans="1:28" ht="57" customHeight="1" thickBot="1">
      <c r="A523" s="166"/>
      <c r="B523" s="174"/>
      <c r="C523" s="172" t="s">
        <v>2046</v>
      </c>
      <c r="D523" s="174"/>
      <c r="E523" s="175" t="s">
        <v>2047</v>
      </c>
      <c r="F523" s="175"/>
      <c r="G523" s="174"/>
      <c r="H523" s="176" t="s">
        <v>2048</v>
      </c>
      <c r="I523" s="176"/>
      <c r="J523" s="174"/>
      <c r="K523" s="176" t="s">
        <v>2049</v>
      </c>
      <c r="L523" s="176"/>
      <c r="M523" s="174"/>
      <c r="N523" s="183" t="s">
        <v>2050</v>
      </c>
      <c r="O523" s="183"/>
      <c r="P523" s="174"/>
      <c r="Q523" s="173" t="s">
        <v>2051</v>
      </c>
      <c r="R523" s="174"/>
      <c r="S523" s="184" t="s">
        <v>2052</v>
      </c>
      <c r="T523" s="184"/>
      <c r="U523" s="184"/>
      <c r="V523" s="184"/>
      <c r="W523" s="174"/>
      <c r="X523" s="166"/>
      <c r="Y523" s="137" t="str">
        <f t="shared" si="32"/>
        <v>0590980</v>
      </c>
      <c r="Z523" s="137" t="str">
        <f t="shared" si="33"/>
        <v>医療法人重仁会
訪問看護ステーション　エミーデ</v>
      </c>
      <c r="AA523" s="137" t="str">
        <f t="shared" si="34"/>
        <v>011-892-3737
(011-894-6188)</v>
      </c>
      <c r="AB523" s="137" t="str">
        <f t="shared" si="35"/>
        <v>( 訪看10 )第    285 号
( 訪看23 )第    507 号
( 訪看25 )第    605 号
( 訪看27 )第     89 号
( 訪看28 )第     72 号</v>
      </c>
    </row>
    <row r="524" spans="1:28" ht="23.25" customHeight="1" thickBot="1">
      <c r="A524" s="166"/>
      <c r="B524" s="174"/>
      <c r="C524" s="172" t="s">
        <v>2053</v>
      </c>
      <c r="D524" s="174"/>
      <c r="E524" s="175" t="s">
        <v>2054</v>
      </c>
      <c r="F524" s="175"/>
      <c r="G524" s="174"/>
      <c r="H524" s="176" t="s">
        <v>2055</v>
      </c>
      <c r="I524" s="176"/>
      <c r="J524" s="174"/>
      <c r="K524" s="176" t="s">
        <v>2056</v>
      </c>
      <c r="L524" s="176"/>
      <c r="M524" s="174"/>
      <c r="N524" s="183" t="s">
        <v>2057</v>
      </c>
      <c r="O524" s="183"/>
      <c r="P524" s="174"/>
      <c r="Q524" s="173" t="s">
        <v>2058</v>
      </c>
      <c r="R524" s="174"/>
      <c r="S524" s="184" t="s">
        <v>1553</v>
      </c>
      <c r="T524" s="184"/>
      <c r="U524" s="184"/>
      <c r="V524" s="184"/>
      <c r="W524" s="174"/>
      <c r="X524" s="166"/>
      <c r="Y524" s="137" t="str">
        <f t="shared" si="32"/>
        <v>0590998</v>
      </c>
      <c r="Z524" s="137" t="str">
        <f t="shared" si="33"/>
        <v>株式会社Ｓｉｒｉｕｓ
訪問看護ステーション　リファインこもれび</v>
      </c>
      <c r="AA524" s="137" t="str">
        <f t="shared" si="34"/>
        <v>011-598-8822
(011-598-8828)</v>
      </c>
      <c r="AB524" s="137" t="str">
        <f t="shared" si="35"/>
        <v>( 訪看23 )第    534 号
( 訪看25 )第    620 号</v>
      </c>
    </row>
    <row r="525" spans="1:28" ht="23.25" customHeight="1" thickBot="1">
      <c r="A525" s="166"/>
      <c r="B525" s="174"/>
      <c r="C525" s="172" t="s">
        <v>2059</v>
      </c>
      <c r="D525" s="174"/>
      <c r="E525" s="175" t="s">
        <v>2060</v>
      </c>
      <c r="F525" s="175"/>
      <c r="G525" s="174"/>
      <c r="H525" s="176" t="s">
        <v>2061</v>
      </c>
      <c r="I525" s="176"/>
      <c r="J525" s="174"/>
      <c r="K525" s="176" t="s">
        <v>2062</v>
      </c>
      <c r="L525" s="176"/>
      <c r="M525" s="174"/>
      <c r="N525" s="183" t="s">
        <v>2063</v>
      </c>
      <c r="O525" s="183"/>
      <c r="P525" s="174"/>
      <c r="Q525" s="173" t="s">
        <v>2064</v>
      </c>
      <c r="R525" s="174"/>
      <c r="S525" s="184" t="s">
        <v>500</v>
      </c>
      <c r="T525" s="184"/>
      <c r="U525" s="184"/>
      <c r="V525" s="184"/>
      <c r="W525" s="174"/>
      <c r="X525" s="166"/>
      <c r="Y525" s="137" t="str">
        <f t="shared" si="32"/>
        <v>0591020</v>
      </c>
      <c r="Z525" s="137" t="str">
        <f t="shared" si="33"/>
        <v>株式会社Ａ＆Ｎ
訪問看護ステーションあき</v>
      </c>
      <c r="AA525" s="137" t="str">
        <f t="shared" si="34"/>
        <v xml:space="preserve">090-1382-5574
</v>
      </c>
      <c r="AB525" s="137" t="str">
        <f t="shared" si="35"/>
        <v>( 訪看23 )第    532 号
( 訪看25 )第    619 号</v>
      </c>
    </row>
    <row r="526" spans="1:28" ht="34.5" customHeight="1" thickBot="1">
      <c r="A526" s="166"/>
      <c r="B526" s="174"/>
      <c r="C526" s="172" t="s">
        <v>2065</v>
      </c>
      <c r="D526" s="174"/>
      <c r="E526" s="175" t="s">
        <v>2066</v>
      </c>
      <c r="F526" s="175"/>
      <c r="G526" s="174"/>
      <c r="H526" s="176" t="s">
        <v>2067</v>
      </c>
      <c r="I526" s="176"/>
      <c r="J526" s="174"/>
      <c r="K526" s="176" t="s">
        <v>2068</v>
      </c>
      <c r="L526" s="176"/>
      <c r="M526" s="174"/>
      <c r="N526" s="183" t="s">
        <v>2069</v>
      </c>
      <c r="O526" s="183"/>
      <c r="P526" s="174"/>
      <c r="Q526" s="173" t="s">
        <v>2070</v>
      </c>
      <c r="R526" s="174"/>
      <c r="S526" s="184" t="s">
        <v>2071</v>
      </c>
      <c r="T526" s="184"/>
      <c r="U526" s="184"/>
      <c r="V526" s="184"/>
      <c r="W526" s="174"/>
      <c r="X526" s="166"/>
      <c r="Y526" s="137" t="str">
        <f t="shared" si="32"/>
        <v>0591053</v>
      </c>
      <c r="Z526" s="137" t="str">
        <f t="shared" si="33"/>
        <v>医療法人社団　粋
訪問看護ステーションＨＡＹＡ</v>
      </c>
      <c r="AA526" s="137" t="str">
        <f t="shared" si="34"/>
        <v>011-802-6835
(011-802-6836)</v>
      </c>
      <c r="AB526" s="137" t="str">
        <f t="shared" si="35"/>
        <v>( 訪看10 )第    310 号
( 訪看23 )第    547 号
( 訪看25 )第    632 号</v>
      </c>
    </row>
    <row r="527" spans="1:28">
      <c r="A527" s="166"/>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66"/>
      <c r="X527" s="166"/>
      <c r="Y527" s="137" t="str">
        <f t="shared" ref="Y527:Y590" si="36">IF(E527="","",MID(E527,1,2)&amp;MID(E527,4,4)&amp;MID(E527,9,1))</f>
        <v/>
      </c>
      <c r="Z527" s="137">
        <f t="shared" ref="Z527:Z590" si="37">H527</f>
        <v>0</v>
      </c>
      <c r="AA527" s="137">
        <f t="shared" ref="AA527:AA590" si="38">N527</f>
        <v>0</v>
      </c>
      <c r="AB527" s="137">
        <f t="shared" ref="AB527:AB590" si="39">Q527</f>
        <v>0</v>
      </c>
    </row>
    <row r="528" spans="1:28">
      <c r="A528" s="166"/>
      <c r="B528" s="166"/>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37" t="str">
        <f t="shared" si="36"/>
        <v/>
      </c>
      <c r="Z528" s="137">
        <f t="shared" si="37"/>
        <v>0</v>
      </c>
      <c r="AA528" s="137">
        <f t="shared" si="38"/>
        <v>0</v>
      </c>
      <c r="AB528" s="137">
        <f t="shared" si="39"/>
        <v>0</v>
      </c>
    </row>
    <row r="529" spans="1:28">
      <c r="A529" s="166"/>
      <c r="B529" s="166"/>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37" t="str">
        <f t="shared" si="36"/>
        <v/>
      </c>
      <c r="Z529" s="137">
        <f t="shared" si="37"/>
        <v>0</v>
      </c>
      <c r="AA529" s="137">
        <f t="shared" si="38"/>
        <v>0</v>
      </c>
      <c r="AB529" s="137">
        <f t="shared" si="39"/>
        <v>0</v>
      </c>
    </row>
    <row r="530" spans="1:28" ht="13.5" customHeight="1">
      <c r="A530" s="166"/>
      <c r="B530" s="166"/>
      <c r="C530" s="166"/>
      <c r="D530" s="166"/>
      <c r="E530" s="166"/>
      <c r="F530" s="166"/>
      <c r="G530" s="166"/>
      <c r="H530" s="166"/>
      <c r="I530" s="178" t="s">
        <v>262</v>
      </c>
      <c r="J530" s="178"/>
      <c r="K530" s="178"/>
      <c r="L530" s="166"/>
      <c r="M530" s="166"/>
      <c r="N530" s="166"/>
      <c r="O530" s="166"/>
      <c r="P530" s="166"/>
      <c r="Q530" s="166"/>
      <c r="R530" s="166"/>
      <c r="S530" s="166"/>
      <c r="T530" s="166"/>
      <c r="U530" s="166"/>
      <c r="V530" s="166"/>
      <c r="W530" s="166"/>
      <c r="X530" s="166"/>
      <c r="Y530" s="137" t="str">
        <f t="shared" si="36"/>
        <v/>
      </c>
      <c r="Z530" s="137">
        <f t="shared" si="37"/>
        <v>0</v>
      </c>
      <c r="AA530" s="137">
        <f t="shared" si="38"/>
        <v>0</v>
      </c>
      <c r="AB530" s="137">
        <f t="shared" si="39"/>
        <v>0</v>
      </c>
    </row>
    <row r="531" spans="1:28" ht="13.5" customHeight="1">
      <c r="A531" s="166"/>
      <c r="B531" s="179"/>
      <c r="C531" s="179"/>
      <c r="D531" s="179"/>
      <c r="E531" s="179"/>
      <c r="F531" s="166"/>
      <c r="G531" s="166"/>
      <c r="H531" s="166"/>
      <c r="I531" s="178"/>
      <c r="J531" s="178"/>
      <c r="K531" s="178"/>
      <c r="L531" s="166"/>
      <c r="M531" s="166"/>
      <c r="N531" s="166"/>
      <c r="O531" s="166"/>
      <c r="P531" s="166"/>
      <c r="Q531" s="166"/>
      <c r="R531" s="166"/>
      <c r="S531" s="166"/>
      <c r="T531" s="166"/>
      <c r="U531" s="166"/>
      <c r="V531" s="166"/>
      <c r="W531" s="166"/>
      <c r="X531" s="166"/>
      <c r="Y531" s="137" t="str">
        <f t="shared" si="36"/>
        <v/>
      </c>
      <c r="Z531" s="137">
        <f t="shared" si="37"/>
        <v>0</v>
      </c>
      <c r="AA531" s="137">
        <f t="shared" si="38"/>
        <v>0</v>
      </c>
      <c r="AB531" s="137">
        <f t="shared" si="39"/>
        <v>0</v>
      </c>
    </row>
    <row r="532" spans="1:28" ht="13.5" customHeight="1">
      <c r="A532" s="166"/>
      <c r="B532" s="166"/>
      <c r="C532" s="180" t="s">
        <v>4695</v>
      </c>
      <c r="D532" s="180"/>
      <c r="E532" s="180"/>
      <c r="F532" s="180"/>
      <c r="G532" s="180"/>
      <c r="H532" s="180"/>
      <c r="I532" s="180"/>
      <c r="J532" s="180"/>
      <c r="K532" s="180"/>
      <c r="L532" s="166"/>
      <c r="M532" s="166"/>
      <c r="N532" s="166"/>
      <c r="O532" s="181" t="s">
        <v>4696</v>
      </c>
      <c r="P532" s="181"/>
      <c r="Q532" s="181"/>
      <c r="R532" s="181"/>
      <c r="S532" s="181"/>
      <c r="T532" s="168" t="s">
        <v>459</v>
      </c>
      <c r="U532" s="167" t="s">
        <v>264</v>
      </c>
      <c r="V532" s="166"/>
      <c r="W532" s="166"/>
      <c r="X532" s="166"/>
      <c r="Y532" s="137" t="str">
        <f t="shared" si="36"/>
        <v/>
      </c>
      <c r="Z532" s="137">
        <f t="shared" si="37"/>
        <v>0</v>
      </c>
      <c r="AA532" s="137">
        <f t="shared" si="38"/>
        <v>0</v>
      </c>
      <c r="AB532" s="137">
        <f t="shared" si="39"/>
        <v>0</v>
      </c>
    </row>
    <row r="533" spans="1:28" ht="14.25" thickBot="1">
      <c r="A533" s="166"/>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37" t="str">
        <f t="shared" si="36"/>
        <v/>
      </c>
      <c r="Z533" s="137">
        <f t="shared" si="37"/>
        <v>0</v>
      </c>
      <c r="AA533" s="137">
        <f t="shared" si="38"/>
        <v>0</v>
      </c>
      <c r="AB533" s="137">
        <f t="shared" si="39"/>
        <v>0</v>
      </c>
    </row>
    <row r="534" spans="1:28">
      <c r="A534" s="166"/>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66"/>
      <c r="Y534" s="137" t="str">
        <f t="shared" si="36"/>
        <v/>
      </c>
      <c r="Z534" s="137">
        <f t="shared" si="37"/>
        <v>0</v>
      </c>
      <c r="AA534" s="137">
        <f t="shared" si="38"/>
        <v>0</v>
      </c>
      <c r="AB534" s="137">
        <f t="shared" si="39"/>
        <v>0</v>
      </c>
    </row>
    <row r="535" spans="1:28" ht="14.25" customHeight="1" thickBot="1">
      <c r="A535" s="166"/>
      <c r="B535" s="169"/>
      <c r="C535" s="170" t="s">
        <v>265</v>
      </c>
      <c r="D535" s="169"/>
      <c r="E535" s="177" t="s">
        <v>266</v>
      </c>
      <c r="F535" s="177"/>
      <c r="G535" s="169"/>
      <c r="H535" s="177" t="s">
        <v>267</v>
      </c>
      <c r="I535" s="177"/>
      <c r="J535" s="169"/>
      <c r="K535" s="177" t="s">
        <v>268</v>
      </c>
      <c r="L535" s="177"/>
      <c r="M535" s="169"/>
      <c r="N535" s="177" t="s">
        <v>269</v>
      </c>
      <c r="O535" s="177"/>
      <c r="P535" s="169"/>
      <c r="Q535" s="171" t="s">
        <v>270</v>
      </c>
      <c r="R535" s="169"/>
      <c r="S535" s="177" t="s">
        <v>271</v>
      </c>
      <c r="T535" s="177"/>
      <c r="U535" s="177"/>
      <c r="V535" s="177"/>
      <c r="W535" s="169"/>
      <c r="X535" s="166"/>
      <c r="Y535" s="137" t="str">
        <f t="shared" si="36"/>
        <v>ｽﾃｼｮﾝｺﾄ</v>
      </c>
      <c r="Z535" s="137" t="str">
        <f t="shared" si="37"/>
        <v>事業者名/事業所名</v>
      </c>
      <c r="AA535" s="137" t="str">
        <f t="shared" si="38"/>
        <v>電話(FAX)番号</v>
      </c>
      <c r="AB535" s="137" t="str">
        <f t="shared" si="39"/>
        <v>受理番号</v>
      </c>
    </row>
    <row r="536" spans="1:28" ht="45.75" customHeight="1" thickBot="1">
      <c r="A536" s="166"/>
      <c r="B536" s="174"/>
      <c r="C536" s="172" t="s">
        <v>2072</v>
      </c>
      <c r="D536" s="174"/>
      <c r="E536" s="175" t="s">
        <v>2073</v>
      </c>
      <c r="F536" s="175"/>
      <c r="G536" s="174"/>
      <c r="H536" s="176" t="s">
        <v>2074</v>
      </c>
      <c r="I536" s="176"/>
      <c r="J536" s="174"/>
      <c r="K536" s="176" t="s">
        <v>2075</v>
      </c>
      <c r="L536" s="176"/>
      <c r="M536" s="174"/>
      <c r="N536" s="183" t="s">
        <v>2076</v>
      </c>
      <c r="O536" s="183"/>
      <c r="P536" s="174"/>
      <c r="Q536" s="173" t="s">
        <v>2077</v>
      </c>
      <c r="R536" s="174"/>
      <c r="S536" s="184" t="s">
        <v>2078</v>
      </c>
      <c r="T536" s="184"/>
      <c r="U536" s="184"/>
      <c r="V536" s="184"/>
      <c r="W536" s="174"/>
      <c r="X536" s="166"/>
      <c r="Y536" s="137" t="str">
        <f t="shared" si="36"/>
        <v>0591061</v>
      </c>
      <c r="Z536" s="137" t="str">
        <f t="shared" si="37"/>
        <v>ＳＯＭＰＯケア株式会社
ＳＯＭＰＯケア　札幌青葉　訪問看護</v>
      </c>
      <c r="AA536" s="137" t="str">
        <f t="shared" si="38"/>
        <v>011-801-3362
(011-801-3350)</v>
      </c>
      <c r="AB536" s="137" t="str">
        <f t="shared" si="39"/>
        <v>( 訪看10 )第    300 号
( 訪看23 )第    538 号
( 訪看25 )第    623 号
( 訪看27 )第     96 号</v>
      </c>
    </row>
    <row r="537" spans="1:28" ht="57" customHeight="1" thickBot="1">
      <c r="A537" s="166"/>
      <c r="B537" s="174"/>
      <c r="C537" s="172" t="s">
        <v>2079</v>
      </c>
      <c r="D537" s="174"/>
      <c r="E537" s="175" t="s">
        <v>2080</v>
      </c>
      <c r="F537" s="175"/>
      <c r="G537" s="174"/>
      <c r="H537" s="176" t="s">
        <v>2081</v>
      </c>
      <c r="I537" s="176"/>
      <c r="J537" s="174"/>
      <c r="K537" s="176" t="s">
        <v>2082</v>
      </c>
      <c r="L537" s="176"/>
      <c r="M537" s="174"/>
      <c r="N537" s="183" t="s">
        <v>2083</v>
      </c>
      <c r="O537" s="183"/>
      <c r="P537" s="174"/>
      <c r="Q537" s="173" t="s">
        <v>2084</v>
      </c>
      <c r="R537" s="174"/>
      <c r="S537" s="184" t="s">
        <v>2085</v>
      </c>
      <c r="T537" s="184"/>
      <c r="U537" s="184"/>
      <c r="V537" s="184"/>
      <c r="W537" s="174"/>
      <c r="X537" s="166"/>
      <c r="Y537" s="137" t="str">
        <f t="shared" si="36"/>
        <v>0591079</v>
      </c>
      <c r="Z537" s="137" t="str">
        <f t="shared" si="37"/>
        <v>ＳＯＭＰＯケア株式会社
ＳＯＭＰＯケア　札幌菊水　訪問看護</v>
      </c>
      <c r="AA537" s="137" t="str">
        <f t="shared" si="38"/>
        <v>011-812-6042
(011-812-6043)</v>
      </c>
      <c r="AB537" s="137" t="str">
        <f t="shared" si="39"/>
        <v>( 訪看10 )第    306 号
( 訪看23 )第    544 号
( 訪看25 )第    629 号
( 訪看27 )第    226 号
( 訪看28 )第    140 号</v>
      </c>
    </row>
    <row r="538" spans="1:28" ht="45.75" customHeight="1" thickBot="1">
      <c r="A538" s="166"/>
      <c r="B538" s="174"/>
      <c r="C538" s="172" t="s">
        <v>2086</v>
      </c>
      <c r="D538" s="174"/>
      <c r="E538" s="175" t="s">
        <v>2087</v>
      </c>
      <c r="F538" s="175"/>
      <c r="G538" s="174"/>
      <c r="H538" s="176" t="s">
        <v>2088</v>
      </c>
      <c r="I538" s="176"/>
      <c r="J538" s="174"/>
      <c r="K538" s="176" t="s">
        <v>2089</v>
      </c>
      <c r="L538" s="176"/>
      <c r="M538" s="174"/>
      <c r="N538" s="183" t="s">
        <v>2090</v>
      </c>
      <c r="O538" s="183"/>
      <c r="P538" s="174"/>
      <c r="Q538" s="173" t="s">
        <v>2091</v>
      </c>
      <c r="R538" s="174"/>
      <c r="S538" s="184" t="s">
        <v>2092</v>
      </c>
      <c r="T538" s="184"/>
      <c r="U538" s="184"/>
      <c r="V538" s="184"/>
      <c r="W538" s="174"/>
      <c r="X538" s="166"/>
      <c r="Y538" s="137" t="str">
        <f t="shared" si="36"/>
        <v>0591087</v>
      </c>
      <c r="Z538" s="137" t="str">
        <f t="shared" si="37"/>
        <v>ＳＯＭＰＯケア株式会社
ＳＯＭＰＯケア　札幌川下　訪問看護</v>
      </c>
      <c r="AA538" s="137" t="str">
        <f t="shared" si="38"/>
        <v>011-871-3393
(011-871-3326)</v>
      </c>
      <c r="AB538" s="137" t="str">
        <f t="shared" si="39"/>
        <v>( 訪看10 )第    305 号
( 訪看23 )第    543 号
( 訪看25 )第    628 号
( 訪看27 )第    101 号</v>
      </c>
    </row>
    <row r="539" spans="1:28" ht="34.5" customHeight="1" thickBot="1">
      <c r="A539" s="166"/>
      <c r="B539" s="174"/>
      <c r="C539" s="172" t="s">
        <v>2093</v>
      </c>
      <c r="D539" s="174"/>
      <c r="E539" s="175" t="s">
        <v>2094</v>
      </c>
      <c r="F539" s="175"/>
      <c r="G539" s="174"/>
      <c r="H539" s="176" t="s">
        <v>2095</v>
      </c>
      <c r="I539" s="176"/>
      <c r="J539" s="174"/>
      <c r="K539" s="176" t="s">
        <v>2096</v>
      </c>
      <c r="L539" s="176"/>
      <c r="M539" s="174"/>
      <c r="N539" s="183" t="s">
        <v>2097</v>
      </c>
      <c r="O539" s="183"/>
      <c r="P539" s="174"/>
      <c r="Q539" s="173" t="s">
        <v>2098</v>
      </c>
      <c r="R539" s="174"/>
      <c r="S539" s="184" t="s">
        <v>2099</v>
      </c>
      <c r="T539" s="184"/>
      <c r="U539" s="184"/>
      <c r="V539" s="184"/>
      <c r="W539" s="174"/>
      <c r="X539" s="166"/>
      <c r="Y539" s="137" t="str">
        <f t="shared" si="36"/>
        <v>0591095</v>
      </c>
      <c r="Z539" s="137" t="str">
        <f t="shared" si="37"/>
        <v>ＳＯＭＰＯケア株式会社
ＳＯＭＰＯケア　札幌澄川　訪問看護</v>
      </c>
      <c r="AA539" s="137" t="str">
        <f t="shared" si="38"/>
        <v>011-820-5153
(011-825-8118)</v>
      </c>
      <c r="AB539" s="137" t="str">
        <f t="shared" si="39"/>
        <v>( 訪看10 )第    313 号
( 訪看23 )第    551 号
( 訪看25 )第    636 号</v>
      </c>
    </row>
    <row r="540" spans="1:28" ht="14.25" customHeight="1" thickBot="1">
      <c r="A540" s="166"/>
      <c r="B540" s="174"/>
      <c r="C540" s="172" t="s">
        <v>2100</v>
      </c>
      <c r="D540" s="174"/>
      <c r="E540" s="175" t="s">
        <v>2101</v>
      </c>
      <c r="F540" s="175"/>
      <c r="G540" s="174"/>
      <c r="H540" s="176" t="s">
        <v>2102</v>
      </c>
      <c r="I540" s="176"/>
      <c r="J540" s="174"/>
      <c r="K540" s="176" t="s">
        <v>2103</v>
      </c>
      <c r="L540" s="176"/>
      <c r="M540" s="174"/>
      <c r="N540" s="183" t="s">
        <v>2104</v>
      </c>
      <c r="O540" s="183"/>
      <c r="P540" s="174"/>
      <c r="Q540" s="173" t="s">
        <v>2105</v>
      </c>
      <c r="R540" s="174"/>
      <c r="S540" s="184" t="s">
        <v>2106</v>
      </c>
      <c r="T540" s="184"/>
      <c r="U540" s="184"/>
      <c r="V540" s="184"/>
      <c r="W540" s="174"/>
      <c r="X540" s="166"/>
      <c r="Y540" s="137" t="str">
        <f t="shared" si="36"/>
        <v>0591129</v>
      </c>
      <c r="Z540" s="137" t="str">
        <f t="shared" si="37"/>
        <v>医療法人社団図南会
訪問看護ステーション　えがお</v>
      </c>
      <c r="AA540" s="137" t="str">
        <f t="shared" si="38"/>
        <v>011-888-2310
(011-888-2311)</v>
      </c>
      <c r="AB540" s="137" t="str">
        <f t="shared" si="39"/>
        <v>( 訪看10 )第    315 号</v>
      </c>
    </row>
    <row r="541" spans="1:28" ht="57" customHeight="1" thickBot="1">
      <c r="A541" s="166"/>
      <c r="B541" s="174"/>
      <c r="C541" s="172" t="s">
        <v>2107</v>
      </c>
      <c r="D541" s="174"/>
      <c r="E541" s="175" t="s">
        <v>2108</v>
      </c>
      <c r="F541" s="175"/>
      <c r="G541" s="174"/>
      <c r="H541" s="176" t="s">
        <v>2109</v>
      </c>
      <c r="I541" s="176"/>
      <c r="J541" s="174"/>
      <c r="K541" s="176" t="s">
        <v>2110</v>
      </c>
      <c r="L541" s="176"/>
      <c r="M541" s="174"/>
      <c r="N541" s="183" t="s">
        <v>2111</v>
      </c>
      <c r="O541" s="183"/>
      <c r="P541" s="174"/>
      <c r="Q541" s="173" t="s">
        <v>2112</v>
      </c>
      <c r="R541" s="174"/>
      <c r="S541" s="184" t="s">
        <v>2113</v>
      </c>
      <c r="T541" s="184"/>
      <c r="U541" s="184"/>
      <c r="V541" s="184"/>
      <c r="W541" s="174"/>
      <c r="X541" s="166"/>
      <c r="Y541" s="137" t="str">
        <f t="shared" si="36"/>
        <v>0591145</v>
      </c>
      <c r="Z541" s="137" t="str">
        <f t="shared" si="37"/>
        <v>株式会社アイケア北海道
訪問看護ステーションアイケア北海道</v>
      </c>
      <c r="AA541" s="137" t="str">
        <f t="shared" si="38"/>
        <v>011-887-6218
(011-887-6219)</v>
      </c>
      <c r="AB541" s="137" t="str">
        <f t="shared" si="39"/>
        <v>( 訪看10 )第    324 号
( 訪看23 )第    568 号
( 訪看25 )第    652 号
( 訪看27 )第    154 号
( 訪看28 )第     85 号</v>
      </c>
    </row>
    <row r="542" spans="1:28" ht="34.5" customHeight="1" thickBot="1">
      <c r="A542" s="166"/>
      <c r="B542" s="174"/>
      <c r="C542" s="172" t="s">
        <v>2114</v>
      </c>
      <c r="D542" s="174"/>
      <c r="E542" s="175" t="s">
        <v>2115</v>
      </c>
      <c r="F542" s="175"/>
      <c r="G542" s="174"/>
      <c r="H542" s="176" t="s">
        <v>2116</v>
      </c>
      <c r="I542" s="176"/>
      <c r="J542" s="174"/>
      <c r="K542" s="176" t="s">
        <v>2117</v>
      </c>
      <c r="L542" s="176"/>
      <c r="M542" s="174"/>
      <c r="N542" s="183" t="s">
        <v>2118</v>
      </c>
      <c r="O542" s="183"/>
      <c r="P542" s="174"/>
      <c r="Q542" s="173" t="s">
        <v>2119</v>
      </c>
      <c r="R542" s="174"/>
      <c r="S542" s="184" t="s">
        <v>2120</v>
      </c>
      <c r="T542" s="184"/>
      <c r="U542" s="184"/>
      <c r="V542" s="184"/>
      <c r="W542" s="174"/>
      <c r="X542" s="166"/>
      <c r="Y542" s="137" t="str">
        <f t="shared" si="36"/>
        <v>0591160</v>
      </c>
      <c r="Z542" s="137" t="str">
        <f t="shared" si="37"/>
        <v>株式会社ｔｗｏ．ｓｅｖｅｎ
リボン訪問看護ステーション平岸</v>
      </c>
      <c r="AA542" s="137" t="str">
        <f t="shared" si="38"/>
        <v>011-814-5527
(011-814-0027)</v>
      </c>
      <c r="AB542" s="137" t="str">
        <f t="shared" si="39"/>
        <v>( 訪看10 )第    431 号
( 訪看23 )第    576 号
( 訪看25 )第    660 号</v>
      </c>
    </row>
    <row r="543" spans="1:28" ht="23.25" customHeight="1" thickBot="1">
      <c r="A543" s="166"/>
      <c r="B543" s="174"/>
      <c r="C543" s="172" t="s">
        <v>2121</v>
      </c>
      <c r="D543" s="174"/>
      <c r="E543" s="175" t="s">
        <v>2122</v>
      </c>
      <c r="F543" s="175"/>
      <c r="G543" s="174"/>
      <c r="H543" s="176" t="s">
        <v>2123</v>
      </c>
      <c r="I543" s="176"/>
      <c r="J543" s="174"/>
      <c r="K543" s="176" t="s">
        <v>2124</v>
      </c>
      <c r="L543" s="176"/>
      <c r="M543" s="174"/>
      <c r="N543" s="183" t="s">
        <v>2125</v>
      </c>
      <c r="O543" s="183"/>
      <c r="P543" s="174"/>
      <c r="Q543" s="173" t="s">
        <v>2126</v>
      </c>
      <c r="R543" s="174"/>
      <c r="S543" s="184" t="s">
        <v>2127</v>
      </c>
      <c r="T543" s="184"/>
      <c r="U543" s="184"/>
      <c r="V543" s="184"/>
      <c r="W543" s="174"/>
      <c r="X543" s="166"/>
      <c r="Y543" s="137" t="str">
        <f t="shared" si="36"/>
        <v>0591186</v>
      </c>
      <c r="Z543" s="137" t="str">
        <f t="shared" si="37"/>
        <v>イリス株式会社
訪問看護ステーションあやめ</v>
      </c>
      <c r="AA543" s="137" t="str">
        <f t="shared" si="38"/>
        <v>080-6085-4966
(011-582-0621)</v>
      </c>
      <c r="AB543" s="137" t="str">
        <f t="shared" si="39"/>
        <v>( 訪看23 )第    577 号
( 訪看25 )第    661 号</v>
      </c>
    </row>
    <row r="544" spans="1:28" ht="23.25" customHeight="1" thickBot="1">
      <c r="A544" s="166"/>
      <c r="B544" s="174"/>
      <c r="C544" s="172" t="s">
        <v>2128</v>
      </c>
      <c r="D544" s="174"/>
      <c r="E544" s="175" t="s">
        <v>2129</v>
      </c>
      <c r="F544" s="175"/>
      <c r="G544" s="174"/>
      <c r="H544" s="176" t="s">
        <v>2130</v>
      </c>
      <c r="I544" s="176"/>
      <c r="J544" s="174"/>
      <c r="K544" s="176" t="s">
        <v>2131</v>
      </c>
      <c r="L544" s="176"/>
      <c r="M544" s="174"/>
      <c r="N544" s="183" t="s">
        <v>2132</v>
      </c>
      <c r="O544" s="183"/>
      <c r="P544" s="174"/>
      <c r="Q544" s="173" t="s">
        <v>2133</v>
      </c>
      <c r="R544" s="174"/>
      <c r="S544" s="184" t="s">
        <v>2134</v>
      </c>
      <c r="T544" s="184"/>
      <c r="U544" s="184"/>
      <c r="V544" s="184"/>
      <c r="W544" s="174"/>
      <c r="X544" s="166"/>
      <c r="Y544" s="137" t="str">
        <f t="shared" si="36"/>
        <v>0591194</v>
      </c>
      <c r="Z544" s="137" t="str">
        <f t="shared" si="37"/>
        <v>医療法人徳洲会
医療法人徳洲会　札幌徳洲会訪問看護ステーション</v>
      </c>
      <c r="AA544" s="137" t="str">
        <f t="shared" si="38"/>
        <v>011-890-1110
(011-896-2202)</v>
      </c>
      <c r="AB544" s="137" t="str">
        <f t="shared" si="39"/>
        <v>( 訪看23 )第    614 号
( 訪看25 )第    688 号</v>
      </c>
    </row>
    <row r="545" spans="1:28" ht="34.5" customHeight="1" thickBot="1">
      <c r="A545" s="166"/>
      <c r="B545" s="174"/>
      <c r="C545" s="172" t="s">
        <v>2135</v>
      </c>
      <c r="D545" s="174"/>
      <c r="E545" s="175" t="s">
        <v>2136</v>
      </c>
      <c r="F545" s="175"/>
      <c r="G545" s="174"/>
      <c r="H545" s="176" t="s">
        <v>2137</v>
      </c>
      <c r="I545" s="176"/>
      <c r="J545" s="174"/>
      <c r="K545" s="176" t="s">
        <v>2138</v>
      </c>
      <c r="L545" s="176"/>
      <c r="M545" s="174"/>
      <c r="N545" s="183" t="s">
        <v>2139</v>
      </c>
      <c r="O545" s="183"/>
      <c r="P545" s="174"/>
      <c r="Q545" s="173" t="s">
        <v>2140</v>
      </c>
      <c r="R545" s="174"/>
      <c r="S545" s="184" t="s">
        <v>2141</v>
      </c>
      <c r="T545" s="184"/>
      <c r="U545" s="184"/>
      <c r="V545" s="184"/>
      <c r="W545" s="174"/>
      <c r="X545" s="166"/>
      <c r="Y545" s="137" t="str">
        <f t="shared" si="36"/>
        <v>0591228</v>
      </c>
      <c r="Z545" s="137" t="str">
        <f t="shared" si="37"/>
        <v>合同会社まるわ
訪問看護　パークウェル</v>
      </c>
      <c r="AA545" s="137" t="str">
        <f t="shared" si="38"/>
        <v>011-376-1713
(011-312-3266)</v>
      </c>
      <c r="AB545" s="137" t="str">
        <f t="shared" si="39"/>
        <v>( 訪看10 )第    555 号
( 訪看23 )第    607 号
( 訪看25 )第    681 号</v>
      </c>
    </row>
    <row r="546" spans="1:28" ht="14.25" thickBot="1">
      <c r="A546" s="166"/>
      <c r="B546" s="174"/>
      <c r="C546" s="166"/>
      <c r="D546" s="174"/>
      <c r="E546" s="166"/>
      <c r="F546" s="166"/>
      <c r="G546" s="174"/>
      <c r="H546" s="166"/>
      <c r="I546" s="166"/>
      <c r="J546" s="174"/>
      <c r="K546" s="166"/>
      <c r="L546" s="166"/>
      <c r="M546" s="174"/>
      <c r="N546" s="166"/>
      <c r="O546" s="166"/>
      <c r="P546" s="174"/>
      <c r="Q546" s="166"/>
      <c r="R546" s="174"/>
      <c r="S546" s="166"/>
      <c r="T546" s="166"/>
      <c r="U546" s="166"/>
      <c r="V546" s="166"/>
      <c r="W546" s="174"/>
      <c r="X546" s="166"/>
      <c r="Y546" s="137" t="str">
        <f t="shared" si="36"/>
        <v/>
      </c>
      <c r="Z546" s="137">
        <f t="shared" si="37"/>
        <v>0</v>
      </c>
      <c r="AA546" s="137">
        <f t="shared" si="38"/>
        <v>0</v>
      </c>
      <c r="AB546" s="137">
        <f t="shared" si="39"/>
        <v>0</v>
      </c>
    </row>
    <row r="547" spans="1:28">
      <c r="A547" s="166"/>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66"/>
      <c r="X547" s="166"/>
      <c r="Y547" s="137" t="str">
        <f t="shared" si="36"/>
        <v/>
      </c>
      <c r="Z547" s="137">
        <f t="shared" si="37"/>
        <v>0</v>
      </c>
      <c r="AA547" s="137">
        <f t="shared" si="38"/>
        <v>0</v>
      </c>
      <c r="AB547" s="137">
        <f t="shared" si="39"/>
        <v>0</v>
      </c>
    </row>
    <row r="548" spans="1:28">
      <c r="A548" s="166"/>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37" t="str">
        <f t="shared" si="36"/>
        <v/>
      </c>
      <c r="Z548" s="137">
        <f t="shared" si="37"/>
        <v>0</v>
      </c>
      <c r="AA548" s="137">
        <f t="shared" si="38"/>
        <v>0</v>
      </c>
      <c r="AB548" s="137">
        <f t="shared" si="39"/>
        <v>0</v>
      </c>
    </row>
    <row r="549" spans="1:28">
      <c r="A549" s="166"/>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37" t="str">
        <f t="shared" si="36"/>
        <v/>
      </c>
      <c r="Z549" s="137">
        <f t="shared" si="37"/>
        <v>0</v>
      </c>
      <c r="AA549" s="137">
        <f t="shared" si="38"/>
        <v>0</v>
      </c>
      <c r="AB549" s="137">
        <f t="shared" si="39"/>
        <v>0</v>
      </c>
    </row>
    <row r="550" spans="1:28" ht="13.5" customHeight="1">
      <c r="A550" s="166"/>
      <c r="B550" s="166"/>
      <c r="C550" s="166"/>
      <c r="D550" s="166"/>
      <c r="E550" s="166"/>
      <c r="F550" s="166"/>
      <c r="G550" s="166"/>
      <c r="H550" s="166"/>
      <c r="I550" s="178" t="s">
        <v>262</v>
      </c>
      <c r="J550" s="178"/>
      <c r="K550" s="178"/>
      <c r="L550" s="166"/>
      <c r="M550" s="166"/>
      <c r="N550" s="166"/>
      <c r="O550" s="166"/>
      <c r="P550" s="166"/>
      <c r="Q550" s="166"/>
      <c r="R550" s="166"/>
      <c r="S550" s="166"/>
      <c r="T550" s="166"/>
      <c r="U550" s="166"/>
      <c r="V550" s="166"/>
      <c r="W550" s="166"/>
      <c r="X550" s="166"/>
      <c r="Y550" s="137" t="str">
        <f t="shared" si="36"/>
        <v/>
      </c>
      <c r="Z550" s="137">
        <f t="shared" si="37"/>
        <v>0</v>
      </c>
      <c r="AA550" s="137">
        <f t="shared" si="38"/>
        <v>0</v>
      </c>
      <c r="AB550" s="137">
        <f t="shared" si="39"/>
        <v>0</v>
      </c>
    </row>
    <row r="551" spans="1:28" ht="13.5" customHeight="1">
      <c r="A551" s="166"/>
      <c r="B551" s="179"/>
      <c r="C551" s="179"/>
      <c r="D551" s="179"/>
      <c r="E551" s="179"/>
      <c r="F551" s="166"/>
      <c r="G551" s="166"/>
      <c r="H551" s="166"/>
      <c r="I551" s="178"/>
      <c r="J551" s="178"/>
      <c r="K551" s="178"/>
      <c r="L551" s="166"/>
      <c r="M551" s="166"/>
      <c r="N551" s="166"/>
      <c r="O551" s="166"/>
      <c r="P551" s="166"/>
      <c r="Q551" s="166"/>
      <c r="R551" s="166"/>
      <c r="S551" s="166"/>
      <c r="T551" s="166"/>
      <c r="U551" s="166"/>
      <c r="V551" s="166"/>
      <c r="W551" s="166"/>
      <c r="X551" s="166"/>
      <c r="Y551" s="137" t="str">
        <f t="shared" si="36"/>
        <v/>
      </c>
      <c r="Z551" s="137">
        <f t="shared" si="37"/>
        <v>0</v>
      </c>
      <c r="AA551" s="137">
        <f t="shared" si="38"/>
        <v>0</v>
      </c>
      <c r="AB551" s="137">
        <f t="shared" si="39"/>
        <v>0</v>
      </c>
    </row>
    <row r="552" spans="1:28" ht="13.5" customHeight="1">
      <c r="A552" s="166"/>
      <c r="B552" s="166"/>
      <c r="C552" s="180" t="s">
        <v>4695</v>
      </c>
      <c r="D552" s="180"/>
      <c r="E552" s="180"/>
      <c r="F552" s="180"/>
      <c r="G552" s="180"/>
      <c r="H552" s="180"/>
      <c r="I552" s="180"/>
      <c r="J552" s="180"/>
      <c r="K552" s="180"/>
      <c r="L552" s="166"/>
      <c r="M552" s="166"/>
      <c r="N552" s="166"/>
      <c r="O552" s="181" t="s">
        <v>4696</v>
      </c>
      <c r="P552" s="181"/>
      <c r="Q552" s="181"/>
      <c r="R552" s="181"/>
      <c r="S552" s="181"/>
      <c r="T552" s="168" t="s">
        <v>466</v>
      </c>
      <c r="U552" s="167" t="s">
        <v>264</v>
      </c>
      <c r="V552" s="166"/>
      <c r="W552" s="166"/>
      <c r="X552" s="166"/>
      <c r="Y552" s="137" t="str">
        <f t="shared" si="36"/>
        <v/>
      </c>
      <c r="Z552" s="137">
        <f t="shared" si="37"/>
        <v>0</v>
      </c>
      <c r="AA552" s="137">
        <f t="shared" si="38"/>
        <v>0</v>
      </c>
      <c r="AB552" s="137">
        <f t="shared" si="39"/>
        <v>0</v>
      </c>
    </row>
    <row r="553" spans="1:28" ht="14.25" thickBot="1">
      <c r="A553" s="166"/>
      <c r="B553" s="166"/>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37" t="str">
        <f t="shared" si="36"/>
        <v/>
      </c>
      <c r="Z553" s="137">
        <f t="shared" si="37"/>
        <v>0</v>
      </c>
      <c r="AA553" s="137">
        <f t="shared" si="38"/>
        <v>0</v>
      </c>
      <c r="AB553" s="137">
        <f t="shared" si="39"/>
        <v>0</v>
      </c>
    </row>
    <row r="554" spans="1:28">
      <c r="A554" s="166"/>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66"/>
      <c r="Y554" s="137" t="str">
        <f t="shared" si="36"/>
        <v/>
      </c>
      <c r="Z554" s="137">
        <f t="shared" si="37"/>
        <v>0</v>
      </c>
      <c r="AA554" s="137">
        <f t="shared" si="38"/>
        <v>0</v>
      </c>
      <c r="AB554" s="137">
        <f t="shared" si="39"/>
        <v>0</v>
      </c>
    </row>
    <row r="555" spans="1:28" ht="14.25" customHeight="1" thickBot="1">
      <c r="A555" s="166"/>
      <c r="B555" s="169"/>
      <c r="C555" s="170" t="s">
        <v>265</v>
      </c>
      <c r="D555" s="169"/>
      <c r="E555" s="177" t="s">
        <v>266</v>
      </c>
      <c r="F555" s="177"/>
      <c r="G555" s="169"/>
      <c r="H555" s="177" t="s">
        <v>267</v>
      </c>
      <c r="I555" s="177"/>
      <c r="J555" s="169"/>
      <c r="K555" s="177" t="s">
        <v>268</v>
      </c>
      <c r="L555" s="177"/>
      <c r="M555" s="169"/>
      <c r="N555" s="177" t="s">
        <v>269</v>
      </c>
      <c r="O555" s="177"/>
      <c r="P555" s="169"/>
      <c r="Q555" s="171" t="s">
        <v>270</v>
      </c>
      <c r="R555" s="169"/>
      <c r="S555" s="177" t="s">
        <v>271</v>
      </c>
      <c r="T555" s="177"/>
      <c r="U555" s="177"/>
      <c r="V555" s="177"/>
      <c r="W555" s="169"/>
      <c r="X555" s="166"/>
      <c r="Y555" s="137" t="str">
        <f t="shared" si="36"/>
        <v>ｽﾃｼｮﾝｺﾄ</v>
      </c>
      <c r="Z555" s="137" t="str">
        <f t="shared" si="37"/>
        <v>事業者名/事業所名</v>
      </c>
      <c r="AA555" s="137" t="str">
        <f t="shared" si="38"/>
        <v>電話(FAX)番号</v>
      </c>
      <c r="AB555" s="137" t="str">
        <f t="shared" si="39"/>
        <v>受理番号</v>
      </c>
    </row>
    <row r="556" spans="1:28" ht="23.25" customHeight="1" thickBot="1">
      <c r="A556" s="166"/>
      <c r="B556" s="174"/>
      <c r="C556" s="172" t="s">
        <v>2142</v>
      </c>
      <c r="D556" s="174"/>
      <c r="E556" s="175" t="s">
        <v>2143</v>
      </c>
      <c r="F556" s="175"/>
      <c r="G556" s="174"/>
      <c r="H556" s="176" t="s">
        <v>2144</v>
      </c>
      <c r="I556" s="176"/>
      <c r="J556" s="174"/>
      <c r="K556" s="176" t="s">
        <v>2145</v>
      </c>
      <c r="L556" s="176"/>
      <c r="M556" s="174"/>
      <c r="N556" s="183" t="s">
        <v>2146</v>
      </c>
      <c r="O556" s="183"/>
      <c r="P556" s="174"/>
      <c r="Q556" s="173" t="s">
        <v>2147</v>
      </c>
      <c r="R556" s="174"/>
      <c r="S556" s="184" t="s">
        <v>2134</v>
      </c>
      <c r="T556" s="184"/>
      <c r="U556" s="184"/>
      <c r="V556" s="184"/>
      <c r="W556" s="174"/>
      <c r="X556" s="166"/>
      <c r="Y556" s="137" t="str">
        <f t="shared" si="36"/>
        <v>0591236</v>
      </c>
      <c r="Z556" s="137" t="str">
        <f t="shared" si="37"/>
        <v>株式会社はこぶね
訪問看護ステーション　ワッカ</v>
      </c>
      <c r="AA556" s="137" t="str">
        <f t="shared" si="38"/>
        <v>011-876-9670
(011-876-9645)</v>
      </c>
      <c r="AB556" s="137" t="str">
        <f t="shared" si="39"/>
        <v>( 訪看23 )第    613 号
( 訪看25 )第    687 号</v>
      </c>
    </row>
    <row r="557" spans="1:28" ht="23.25" customHeight="1" thickBot="1">
      <c r="A557" s="166"/>
      <c r="B557" s="174"/>
      <c r="C557" s="172" t="s">
        <v>2148</v>
      </c>
      <c r="D557" s="174"/>
      <c r="E557" s="175" t="s">
        <v>2149</v>
      </c>
      <c r="F557" s="175"/>
      <c r="G557" s="174"/>
      <c r="H557" s="176" t="s">
        <v>2150</v>
      </c>
      <c r="I557" s="176"/>
      <c r="J557" s="174"/>
      <c r="K557" s="176" t="s">
        <v>2151</v>
      </c>
      <c r="L557" s="176"/>
      <c r="M557" s="174"/>
      <c r="N557" s="183" t="s">
        <v>2152</v>
      </c>
      <c r="O557" s="183"/>
      <c r="P557" s="174"/>
      <c r="Q557" s="173" t="s">
        <v>2153</v>
      </c>
      <c r="R557" s="174"/>
      <c r="S557" s="184" t="s">
        <v>2134</v>
      </c>
      <c r="T557" s="184"/>
      <c r="U557" s="184"/>
      <c r="V557" s="184"/>
      <c r="W557" s="174"/>
      <c r="X557" s="166"/>
      <c r="Y557" s="137" t="str">
        <f t="shared" si="36"/>
        <v>0591244</v>
      </c>
      <c r="Z557" s="137" t="str">
        <f t="shared" si="37"/>
        <v>ノーザリーライフケア株式会社
アオハル訪問看護ステーション</v>
      </c>
      <c r="AA557" s="137" t="str">
        <f t="shared" si="38"/>
        <v>011-890-5300
(011-890-5305)</v>
      </c>
      <c r="AB557" s="137" t="str">
        <f t="shared" si="39"/>
        <v>( 訪看23 )第    611 号
( 訪看25 )第    685 号</v>
      </c>
    </row>
    <row r="558" spans="1:28" ht="68.25" customHeight="1" thickBot="1">
      <c r="A558" s="166"/>
      <c r="B558" s="174"/>
      <c r="C558" s="172" t="s">
        <v>2154</v>
      </c>
      <c r="D558" s="174"/>
      <c r="E558" s="175" t="s">
        <v>2155</v>
      </c>
      <c r="F558" s="175"/>
      <c r="G558" s="174"/>
      <c r="H558" s="176" t="s">
        <v>2156</v>
      </c>
      <c r="I558" s="176"/>
      <c r="J558" s="174"/>
      <c r="K558" s="176" t="s">
        <v>2157</v>
      </c>
      <c r="L558" s="176"/>
      <c r="M558" s="174"/>
      <c r="N558" s="183" t="s">
        <v>2158</v>
      </c>
      <c r="O558" s="183"/>
      <c r="P558" s="174"/>
      <c r="Q558" s="173" t="s">
        <v>2159</v>
      </c>
      <c r="R558" s="174"/>
      <c r="S558" s="184" t="s">
        <v>2160</v>
      </c>
      <c r="T558" s="184"/>
      <c r="U558" s="184"/>
      <c r="V558" s="184"/>
      <c r="W558" s="174"/>
      <c r="X558" s="166"/>
      <c r="Y558" s="137" t="str">
        <f t="shared" si="36"/>
        <v>0591269</v>
      </c>
      <c r="Z558" s="137" t="str">
        <f t="shared" si="37"/>
        <v>医療法人徳洲会
医療法人徳洲会　緩和ケア訪問看護ステーション札幌</v>
      </c>
      <c r="AA558" s="137" t="str">
        <f t="shared" si="38"/>
        <v>011-807-8207
(011-807-8208)</v>
      </c>
      <c r="AB558" s="137" t="str">
        <f t="shared" si="39"/>
        <v>( 訪看23 )第    621 号
( 訪看25 )第    695 号
( 訪看26 )第     29 号
( 訪看29 )第     20 号
( 訪看31 )第     12 号
( 訪看32 )第      8 号</v>
      </c>
    </row>
    <row r="559" spans="1:28" ht="45.75" customHeight="1" thickBot="1">
      <c r="A559" s="166"/>
      <c r="B559" s="174"/>
      <c r="C559" s="172" t="s">
        <v>2161</v>
      </c>
      <c r="D559" s="174"/>
      <c r="E559" s="175" t="s">
        <v>2162</v>
      </c>
      <c r="F559" s="175"/>
      <c r="G559" s="174"/>
      <c r="H559" s="176" t="s">
        <v>2163</v>
      </c>
      <c r="I559" s="176"/>
      <c r="J559" s="174"/>
      <c r="K559" s="176" t="s">
        <v>2164</v>
      </c>
      <c r="L559" s="176"/>
      <c r="M559" s="174"/>
      <c r="N559" s="183" t="s">
        <v>2165</v>
      </c>
      <c r="O559" s="183"/>
      <c r="P559" s="174"/>
      <c r="Q559" s="173" t="s">
        <v>2166</v>
      </c>
      <c r="R559" s="174"/>
      <c r="S559" s="184" t="s">
        <v>2167</v>
      </c>
      <c r="T559" s="184"/>
      <c r="U559" s="184"/>
      <c r="V559" s="184"/>
      <c r="W559" s="174"/>
      <c r="X559" s="166"/>
      <c r="Y559" s="137" t="str">
        <f t="shared" si="36"/>
        <v>0591277</v>
      </c>
      <c r="Z559" s="137" t="str">
        <f t="shared" si="37"/>
        <v>株式会社　フェザーイノベーション
スカイ訪問看護ステーション</v>
      </c>
      <c r="AA559" s="137" t="str">
        <f t="shared" si="38"/>
        <v xml:space="preserve">090-1523-4850
</v>
      </c>
      <c r="AB559" s="137" t="str">
        <f t="shared" si="39"/>
        <v>( 訪看10 )第    413 号
( 訪看23 )第    714 号
( 訪看25 )第    787 号
( 訪看27 )第    229 号</v>
      </c>
    </row>
    <row r="560" spans="1:28" ht="23.25" customHeight="1" thickBot="1">
      <c r="A560" s="166"/>
      <c r="B560" s="174"/>
      <c r="C560" s="172" t="s">
        <v>2168</v>
      </c>
      <c r="D560" s="174"/>
      <c r="E560" s="175" t="s">
        <v>2169</v>
      </c>
      <c r="F560" s="175"/>
      <c r="G560" s="174"/>
      <c r="H560" s="176" t="s">
        <v>2170</v>
      </c>
      <c r="I560" s="176"/>
      <c r="J560" s="174"/>
      <c r="K560" s="176" t="s">
        <v>2171</v>
      </c>
      <c r="L560" s="176"/>
      <c r="M560" s="174"/>
      <c r="N560" s="183" t="s">
        <v>2172</v>
      </c>
      <c r="O560" s="183"/>
      <c r="P560" s="174"/>
      <c r="Q560" s="173" t="s">
        <v>2173</v>
      </c>
      <c r="R560" s="174"/>
      <c r="S560" s="184" t="s">
        <v>2174</v>
      </c>
      <c r="T560" s="184"/>
      <c r="U560" s="184"/>
      <c r="V560" s="184"/>
      <c r="W560" s="174"/>
      <c r="X560" s="166"/>
      <c r="Y560" s="137" t="str">
        <f t="shared" si="36"/>
        <v>0591285</v>
      </c>
      <c r="Z560" s="137" t="str">
        <f t="shared" si="37"/>
        <v>株式会社みなづき
訪問看護ステーション　みなづき</v>
      </c>
      <c r="AA560" s="137" t="str">
        <f t="shared" si="38"/>
        <v>011-598-1470
(011-598-1471)</v>
      </c>
      <c r="AB560" s="137" t="str">
        <f t="shared" si="39"/>
        <v>( 訪看23 )第    680 号
( 訪看25 )第    752 号</v>
      </c>
    </row>
    <row r="561" spans="1:28" ht="57" customHeight="1" thickBot="1">
      <c r="A561" s="166"/>
      <c r="B561" s="174"/>
      <c r="C561" s="172" t="s">
        <v>2175</v>
      </c>
      <c r="D561" s="174"/>
      <c r="E561" s="175" t="s">
        <v>2176</v>
      </c>
      <c r="F561" s="175"/>
      <c r="G561" s="174"/>
      <c r="H561" s="176" t="s">
        <v>2177</v>
      </c>
      <c r="I561" s="176"/>
      <c r="J561" s="174"/>
      <c r="K561" s="176" t="s">
        <v>2178</v>
      </c>
      <c r="L561" s="176"/>
      <c r="M561" s="174"/>
      <c r="N561" s="183" t="s">
        <v>2179</v>
      </c>
      <c r="O561" s="183"/>
      <c r="P561" s="174"/>
      <c r="Q561" s="173" t="s">
        <v>2180</v>
      </c>
      <c r="R561" s="174"/>
      <c r="S561" s="184" t="s">
        <v>2181</v>
      </c>
      <c r="T561" s="184"/>
      <c r="U561" s="184"/>
      <c r="V561" s="184"/>
      <c r="W561" s="174"/>
      <c r="X561" s="166"/>
      <c r="Y561" s="137" t="str">
        <f t="shared" si="36"/>
        <v>0591293</v>
      </c>
      <c r="Z561" s="137" t="str">
        <f t="shared" si="37"/>
        <v>株式会社ＣＨＯＵＥＴＴＥ
訪問看護ステーション　シュエット</v>
      </c>
      <c r="AA561" s="137" t="str">
        <f t="shared" si="38"/>
        <v>011-856-6502
(011-856-0703)</v>
      </c>
      <c r="AB561" s="137" t="str">
        <f t="shared" si="39"/>
        <v>( 訪看10 )第    450 号
( 訪看23 )第    651 号
( 訪看25 )第    725 号
( 訪看27 )第    197 号
( 訪看28 )第    119 号</v>
      </c>
    </row>
    <row r="562" spans="1:28" ht="57" customHeight="1" thickBot="1">
      <c r="A562" s="166"/>
      <c r="B562" s="174"/>
      <c r="C562" s="172" t="s">
        <v>2182</v>
      </c>
      <c r="D562" s="174"/>
      <c r="E562" s="175" t="s">
        <v>2183</v>
      </c>
      <c r="F562" s="175"/>
      <c r="G562" s="174"/>
      <c r="H562" s="176" t="s">
        <v>2184</v>
      </c>
      <c r="I562" s="176"/>
      <c r="J562" s="174"/>
      <c r="K562" s="176" t="s">
        <v>2185</v>
      </c>
      <c r="L562" s="176"/>
      <c r="M562" s="174"/>
      <c r="N562" s="183" t="s">
        <v>2186</v>
      </c>
      <c r="O562" s="183"/>
      <c r="P562" s="174"/>
      <c r="Q562" s="173" t="s">
        <v>2187</v>
      </c>
      <c r="R562" s="174"/>
      <c r="S562" s="184" t="s">
        <v>2188</v>
      </c>
      <c r="T562" s="184"/>
      <c r="U562" s="184"/>
      <c r="V562" s="184"/>
      <c r="W562" s="174"/>
      <c r="X562" s="166"/>
      <c r="Y562" s="137" t="str">
        <f t="shared" si="36"/>
        <v>0591301</v>
      </c>
      <c r="Z562" s="137" t="str">
        <f t="shared" si="37"/>
        <v>株式会社小春日和
訪問看護ステーション春の詩</v>
      </c>
      <c r="AA562" s="137" t="str">
        <f t="shared" si="38"/>
        <v>011-887-7285
(011-887-7286)</v>
      </c>
      <c r="AB562" s="137" t="str">
        <f t="shared" si="39"/>
        <v>( 訪看10 )第    415 号
( 訪看23 )第    649 号
( 訪看25 )第    723 号
( 訪看27 )第    178 号
( 訪看28 )第    105 号</v>
      </c>
    </row>
    <row r="563" spans="1:28" ht="45.75" customHeight="1" thickBot="1">
      <c r="A563" s="166"/>
      <c r="B563" s="174"/>
      <c r="C563" s="172" t="s">
        <v>2189</v>
      </c>
      <c r="D563" s="174"/>
      <c r="E563" s="175" t="s">
        <v>2190</v>
      </c>
      <c r="F563" s="175"/>
      <c r="G563" s="174"/>
      <c r="H563" s="176" t="s">
        <v>2191</v>
      </c>
      <c r="I563" s="176"/>
      <c r="J563" s="174"/>
      <c r="K563" s="176" t="s">
        <v>2192</v>
      </c>
      <c r="L563" s="176"/>
      <c r="M563" s="174"/>
      <c r="N563" s="183" t="s">
        <v>2193</v>
      </c>
      <c r="O563" s="183"/>
      <c r="P563" s="174"/>
      <c r="Q563" s="173" t="s">
        <v>2194</v>
      </c>
      <c r="R563" s="174"/>
      <c r="S563" s="184" t="s">
        <v>2195</v>
      </c>
      <c r="T563" s="184"/>
      <c r="U563" s="184"/>
      <c r="V563" s="184"/>
      <c r="W563" s="174"/>
      <c r="X563" s="166"/>
      <c r="Y563" s="137" t="str">
        <f t="shared" si="36"/>
        <v>0591319</v>
      </c>
      <c r="Z563" s="137" t="str">
        <f t="shared" si="37"/>
        <v>株式会社つどい
訪問看護ステーション　つどい</v>
      </c>
      <c r="AA563" s="137" t="str">
        <f t="shared" si="38"/>
        <v>011-867-0087
(011-867-0126)</v>
      </c>
      <c r="AB563" s="137" t="str">
        <f t="shared" si="39"/>
        <v>( 訪看10 )第    410 号
( 訪看23 )第    643 号
( 訪看25 )第    717 号
( 訪看27 )第    228 号</v>
      </c>
    </row>
    <row r="564" spans="1:28" ht="23.25" customHeight="1" thickBot="1">
      <c r="A564" s="166"/>
      <c r="B564" s="174"/>
      <c r="C564" s="172" t="s">
        <v>2196</v>
      </c>
      <c r="D564" s="174"/>
      <c r="E564" s="175" t="s">
        <v>2197</v>
      </c>
      <c r="F564" s="175"/>
      <c r="G564" s="174"/>
      <c r="H564" s="176" t="s">
        <v>2198</v>
      </c>
      <c r="I564" s="176"/>
      <c r="J564" s="174"/>
      <c r="K564" s="176" t="s">
        <v>2199</v>
      </c>
      <c r="L564" s="176"/>
      <c r="M564" s="174"/>
      <c r="N564" s="183" t="s">
        <v>2200</v>
      </c>
      <c r="O564" s="183"/>
      <c r="P564" s="174"/>
      <c r="Q564" s="173" t="s">
        <v>2201</v>
      </c>
      <c r="R564" s="174"/>
      <c r="S564" s="184" t="s">
        <v>570</v>
      </c>
      <c r="T564" s="184"/>
      <c r="U564" s="184"/>
      <c r="V564" s="184"/>
      <c r="W564" s="174"/>
      <c r="X564" s="166"/>
      <c r="Y564" s="137" t="str">
        <f t="shared" si="36"/>
        <v>0591335</v>
      </c>
      <c r="Z564" s="137" t="str">
        <f t="shared" si="37"/>
        <v>株式会社シーユーシー・ホスピス
看護クラーク札幌厚別</v>
      </c>
      <c r="AA564" s="137" t="str">
        <f t="shared" si="38"/>
        <v>011-801-8220
(011-801-8221)</v>
      </c>
      <c r="AB564" s="137" t="str">
        <f t="shared" si="39"/>
        <v>( 訪看23 )第    655 号
( 訪看25 )第    729 号</v>
      </c>
    </row>
    <row r="565" spans="1:28" ht="14.25" thickBot="1">
      <c r="A565" s="166"/>
      <c r="B565" s="174"/>
      <c r="C565" s="166"/>
      <c r="D565" s="174"/>
      <c r="E565" s="166"/>
      <c r="F565" s="166"/>
      <c r="G565" s="174"/>
      <c r="H565" s="166"/>
      <c r="I565" s="166"/>
      <c r="J565" s="174"/>
      <c r="K565" s="166"/>
      <c r="L565" s="166"/>
      <c r="M565" s="174"/>
      <c r="N565" s="166"/>
      <c r="O565" s="166"/>
      <c r="P565" s="174"/>
      <c r="Q565" s="166"/>
      <c r="R565" s="174"/>
      <c r="S565" s="166"/>
      <c r="T565" s="166"/>
      <c r="U565" s="166"/>
      <c r="V565" s="166"/>
      <c r="W565" s="174"/>
      <c r="X565" s="166"/>
      <c r="Y565" s="137" t="str">
        <f t="shared" si="36"/>
        <v/>
      </c>
      <c r="Z565" s="137">
        <f t="shared" si="37"/>
        <v>0</v>
      </c>
      <c r="AA565" s="137">
        <f t="shared" si="38"/>
        <v>0</v>
      </c>
      <c r="AB565" s="137">
        <f t="shared" si="39"/>
        <v>0</v>
      </c>
    </row>
    <row r="566" spans="1:28">
      <c r="A566" s="166"/>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66"/>
      <c r="X566" s="166"/>
      <c r="Y566" s="137" t="str">
        <f t="shared" si="36"/>
        <v/>
      </c>
      <c r="Z566" s="137">
        <f t="shared" si="37"/>
        <v>0</v>
      </c>
      <c r="AA566" s="137">
        <f t="shared" si="38"/>
        <v>0</v>
      </c>
      <c r="AB566" s="137">
        <f t="shared" si="39"/>
        <v>0</v>
      </c>
    </row>
    <row r="567" spans="1:28">
      <c r="A567" s="166"/>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37" t="str">
        <f t="shared" si="36"/>
        <v/>
      </c>
      <c r="Z567" s="137">
        <f t="shared" si="37"/>
        <v>0</v>
      </c>
      <c r="AA567" s="137">
        <f t="shared" si="38"/>
        <v>0</v>
      </c>
      <c r="AB567" s="137">
        <f t="shared" si="39"/>
        <v>0</v>
      </c>
    </row>
    <row r="568" spans="1:28">
      <c r="A568" s="166"/>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37" t="str">
        <f t="shared" si="36"/>
        <v/>
      </c>
      <c r="Z568" s="137">
        <f t="shared" si="37"/>
        <v>0</v>
      </c>
      <c r="AA568" s="137">
        <f t="shared" si="38"/>
        <v>0</v>
      </c>
      <c r="AB568" s="137">
        <f t="shared" si="39"/>
        <v>0</v>
      </c>
    </row>
    <row r="569" spans="1:28" ht="13.5" customHeight="1">
      <c r="A569" s="166"/>
      <c r="B569" s="166"/>
      <c r="C569" s="166"/>
      <c r="D569" s="166"/>
      <c r="E569" s="166"/>
      <c r="F569" s="166"/>
      <c r="G569" s="166"/>
      <c r="H569" s="166"/>
      <c r="I569" s="178" t="s">
        <v>262</v>
      </c>
      <c r="J569" s="178"/>
      <c r="K569" s="178"/>
      <c r="L569" s="166"/>
      <c r="M569" s="166"/>
      <c r="N569" s="166"/>
      <c r="O569" s="166"/>
      <c r="P569" s="166"/>
      <c r="Q569" s="166"/>
      <c r="R569" s="166"/>
      <c r="S569" s="166"/>
      <c r="T569" s="166"/>
      <c r="U569" s="166"/>
      <c r="V569" s="166"/>
      <c r="W569" s="166"/>
      <c r="X569" s="166"/>
      <c r="Y569" s="137" t="str">
        <f t="shared" si="36"/>
        <v/>
      </c>
      <c r="Z569" s="137">
        <f t="shared" si="37"/>
        <v>0</v>
      </c>
      <c r="AA569" s="137">
        <f t="shared" si="38"/>
        <v>0</v>
      </c>
      <c r="AB569" s="137">
        <f t="shared" si="39"/>
        <v>0</v>
      </c>
    </row>
    <row r="570" spans="1:28" ht="13.5" customHeight="1">
      <c r="A570" s="166"/>
      <c r="B570" s="179"/>
      <c r="C570" s="179"/>
      <c r="D570" s="179"/>
      <c r="E570" s="179"/>
      <c r="F570" s="166"/>
      <c r="G570" s="166"/>
      <c r="H570" s="166"/>
      <c r="I570" s="178"/>
      <c r="J570" s="178"/>
      <c r="K570" s="178"/>
      <c r="L570" s="166"/>
      <c r="M570" s="166"/>
      <c r="N570" s="166"/>
      <c r="O570" s="166"/>
      <c r="P570" s="166"/>
      <c r="Q570" s="166"/>
      <c r="R570" s="166"/>
      <c r="S570" s="166"/>
      <c r="T570" s="166"/>
      <c r="U570" s="166"/>
      <c r="V570" s="166"/>
      <c r="W570" s="166"/>
      <c r="X570" s="166"/>
      <c r="Y570" s="137" t="str">
        <f t="shared" si="36"/>
        <v/>
      </c>
      <c r="Z570" s="137">
        <f t="shared" si="37"/>
        <v>0</v>
      </c>
      <c r="AA570" s="137">
        <f t="shared" si="38"/>
        <v>0</v>
      </c>
      <c r="AB570" s="137">
        <f t="shared" si="39"/>
        <v>0</v>
      </c>
    </row>
    <row r="571" spans="1:28" ht="13.5" customHeight="1">
      <c r="A571" s="166"/>
      <c r="B571" s="166"/>
      <c r="C571" s="180" t="s">
        <v>4695</v>
      </c>
      <c r="D571" s="180"/>
      <c r="E571" s="180"/>
      <c r="F571" s="180"/>
      <c r="G571" s="180"/>
      <c r="H571" s="180"/>
      <c r="I571" s="180"/>
      <c r="J571" s="180"/>
      <c r="K571" s="180"/>
      <c r="L571" s="166"/>
      <c r="M571" s="166"/>
      <c r="N571" s="166"/>
      <c r="O571" s="181" t="s">
        <v>4696</v>
      </c>
      <c r="P571" s="181"/>
      <c r="Q571" s="181"/>
      <c r="R571" s="181"/>
      <c r="S571" s="181"/>
      <c r="T571" s="168" t="s">
        <v>473</v>
      </c>
      <c r="U571" s="167" t="s">
        <v>264</v>
      </c>
      <c r="V571" s="166"/>
      <c r="W571" s="166"/>
      <c r="X571" s="166"/>
      <c r="Y571" s="137" t="str">
        <f t="shared" si="36"/>
        <v/>
      </c>
      <c r="Z571" s="137">
        <f t="shared" si="37"/>
        <v>0</v>
      </c>
      <c r="AA571" s="137">
        <f t="shared" si="38"/>
        <v>0</v>
      </c>
      <c r="AB571" s="137">
        <f t="shared" si="39"/>
        <v>0</v>
      </c>
    </row>
    <row r="572" spans="1:28" ht="14.25" thickBot="1">
      <c r="A572" s="166"/>
      <c r="B572" s="166"/>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37" t="str">
        <f t="shared" si="36"/>
        <v/>
      </c>
      <c r="Z572" s="137">
        <f t="shared" si="37"/>
        <v>0</v>
      </c>
      <c r="AA572" s="137">
        <f t="shared" si="38"/>
        <v>0</v>
      </c>
      <c r="AB572" s="137">
        <f t="shared" si="39"/>
        <v>0</v>
      </c>
    </row>
    <row r="573" spans="1:28">
      <c r="A573" s="166"/>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66"/>
      <c r="Y573" s="137" t="str">
        <f t="shared" si="36"/>
        <v/>
      </c>
      <c r="Z573" s="137">
        <f t="shared" si="37"/>
        <v>0</v>
      </c>
      <c r="AA573" s="137">
        <f t="shared" si="38"/>
        <v>0</v>
      </c>
      <c r="AB573" s="137">
        <f t="shared" si="39"/>
        <v>0</v>
      </c>
    </row>
    <row r="574" spans="1:28" ht="14.25" customHeight="1" thickBot="1">
      <c r="A574" s="166"/>
      <c r="B574" s="169"/>
      <c r="C574" s="170" t="s">
        <v>265</v>
      </c>
      <c r="D574" s="169"/>
      <c r="E574" s="177" t="s">
        <v>266</v>
      </c>
      <c r="F574" s="177"/>
      <c r="G574" s="169"/>
      <c r="H574" s="177" t="s">
        <v>267</v>
      </c>
      <c r="I574" s="177"/>
      <c r="J574" s="169"/>
      <c r="K574" s="177" t="s">
        <v>268</v>
      </c>
      <c r="L574" s="177"/>
      <c r="M574" s="169"/>
      <c r="N574" s="177" t="s">
        <v>269</v>
      </c>
      <c r="O574" s="177"/>
      <c r="P574" s="169"/>
      <c r="Q574" s="171" t="s">
        <v>270</v>
      </c>
      <c r="R574" s="169"/>
      <c r="S574" s="177" t="s">
        <v>271</v>
      </c>
      <c r="T574" s="177"/>
      <c r="U574" s="177"/>
      <c r="V574" s="177"/>
      <c r="W574" s="169"/>
      <c r="X574" s="166"/>
      <c r="Y574" s="137" t="str">
        <f t="shared" si="36"/>
        <v>ｽﾃｼｮﾝｺﾄ</v>
      </c>
      <c r="Z574" s="137" t="str">
        <f t="shared" si="37"/>
        <v>事業者名/事業所名</v>
      </c>
      <c r="AA574" s="137" t="str">
        <f t="shared" si="38"/>
        <v>電話(FAX)番号</v>
      </c>
      <c r="AB574" s="137" t="str">
        <f t="shared" si="39"/>
        <v>受理番号</v>
      </c>
    </row>
    <row r="575" spans="1:28" ht="34.5" customHeight="1" thickBot="1">
      <c r="A575" s="166"/>
      <c r="B575" s="174"/>
      <c r="C575" s="172" t="s">
        <v>2202</v>
      </c>
      <c r="D575" s="174"/>
      <c r="E575" s="175" t="s">
        <v>2203</v>
      </c>
      <c r="F575" s="175"/>
      <c r="G575" s="174"/>
      <c r="H575" s="176" t="s">
        <v>2204</v>
      </c>
      <c r="I575" s="176"/>
      <c r="J575" s="174"/>
      <c r="K575" s="176" t="s">
        <v>2205</v>
      </c>
      <c r="L575" s="176"/>
      <c r="M575" s="174"/>
      <c r="N575" s="183" t="s">
        <v>2206</v>
      </c>
      <c r="O575" s="183"/>
      <c r="P575" s="174"/>
      <c r="Q575" s="173" t="s">
        <v>2207</v>
      </c>
      <c r="R575" s="174"/>
      <c r="S575" s="184" t="s">
        <v>2208</v>
      </c>
      <c r="T575" s="184"/>
      <c r="U575" s="184"/>
      <c r="V575" s="184"/>
      <c r="W575" s="174"/>
      <c r="X575" s="166"/>
      <c r="Y575" s="137" t="str">
        <f t="shared" si="36"/>
        <v>0591343</v>
      </c>
      <c r="Z575" s="137" t="str">
        <f t="shared" si="37"/>
        <v>株式会社創生事業団
グッドタイム訪問看護ステーション・白石中央</v>
      </c>
      <c r="AA575" s="137" t="str">
        <f t="shared" si="38"/>
        <v>011-896-0294
(011-896-0298)</v>
      </c>
      <c r="AB575" s="137" t="str">
        <f t="shared" si="39"/>
        <v>( 訪看10 )第    429 号
( 訪看23 )第    678 号
( 訪看25 )第    750 号</v>
      </c>
    </row>
    <row r="576" spans="1:28" ht="14.25" customHeight="1" thickBot="1">
      <c r="A576" s="166"/>
      <c r="B576" s="174"/>
      <c r="C576" s="172" t="s">
        <v>2209</v>
      </c>
      <c r="D576" s="174"/>
      <c r="E576" s="175" t="s">
        <v>2210</v>
      </c>
      <c r="F576" s="175"/>
      <c r="G576" s="174"/>
      <c r="H576" s="176" t="s">
        <v>2211</v>
      </c>
      <c r="I576" s="176"/>
      <c r="J576" s="174"/>
      <c r="K576" s="176" t="s">
        <v>2212</v>
      </c>
      <c r="L576" s="176"/>
      <c r="M576" s="174"/>
      <c r="N576" s="183" t="s">
        <v>2213</v>
      </c>
      <c r="O576" s="183"/>
      <c r="P576" s="174"/>
      <c r="Q576" s="173" t="s">
        <v>2214</v>
      </c>
      <c r="R576" s="174"/>
      <c r="S576" s="184" t="s">
        <v>2215</v>
      </c>
      <c r="T576" s="184"/>
      <c r="U576" s="184"/>
      <c r="V576" s="184"/>
      <c r="W576" s="174"/>
      <c r="X576" s="166"/>
      <c r="Y576" s="137" t="str">
        <f t="shared" si="36"/>
        <v>0591376</v>
      </c>
      <c r="Z576" s="137" t="str">
        <f t="shared" si="37"/>
        <v>株式会社Ｃ．Ｓ．Ｅ
看護ステーションあいりす</v>
      </c>
      <c r="AA576" s="137" t="str">
        <f t="shared" si="38"/>
        <v>011-827-7466
(011-827-7465)</v>
      </c>
      <c r="AB576" s="137" t="str">
        <f t="shared" si="39"/>
        <v>( 訪看10 )第    494 号</v>
      </c>
    </row>
    <row r="577" spans="1:28" ht="23.25" customHeight="1" thickBot="1">
      <c r="A577" s="166"/>
      <c r="B577" s="174"/>
      <c r="C577" s="172" t="s">
        <v>2216</v>
      </c>
      <c r="D577" s="174"/>
      <c r="E577" s="175" t="s">
        <v>2217</v>
      </c>
      <c r="F577" s="175"/>
      <c r="G577" s="174"/>
      <c r="H577" s="176" t="s">
        <v>2218</v>
      </c>
      <c r="I577" s="176"/>
      <c r="J577" s="174"/>
      <c r="K577" s="176" t="s">
        <v>2219</v>
      </c>
      <c r="L577" s="176"/>
      <c r="M577" s="174"/>
      <c r="N577" s="183" t="s">
        <v>2220</v>
      </c>
      <c r="O577" s="183"/>
      <c r="P577" s="174"/>
      <c r="Q577" s="173" t="s">
        <v>2221</v>
      </c>
      <c r="R577" s="174"/>
      <c r="S577" s="184" t="s">
        <v>2222</v>
      </c>
      <c r="T577" s="184"/>
      <c r="U577" s="184"/>
      <c r="V577" s="184"/>
      <c r="W577" s="174"/>
      <c r="X577" s="166"/>
      <c r="Y577" s="137" t="str">
        <f t="shared" si="36"/>
        <v>0591392</v>
      </c>
      <c r="Z577" s="137" t="str">
        <f t="shared" si="37"/>
        <v>株式会社リビングプラットフォームケア
ライブラリ札幌白石訪問看護ステーション</v>
      </c>
      <c r="AA577" s="137" t="str">
        <f t="shared" si="38"/>
        <v>011-872-4341
(011-879-8772)</v>
      </c>
      <c r="AB577" s="137" t="str">
        <f t="shared" si="39"/>
        <v>( 訪看23 )第    709 号
( 訪看25 )第    782 号</v>
      </c>
    </row>
    <row r="578" spans="1:28" ht="57" customHeight="1" thickBot="1">
      <c r="A578" s="166"/>
      <c r="B578" s="174"/>
      <c r="C578" s="172" t="s">
        <v>2223</v>
      </c>
      <c r="D578" s="174"/>
      <c r="E578" s="175" t="s">
        <v>2224</v>
      </c>
      <c r="F578" s="175"/>
      <c r="G578" s="174"/>
      <c r="H578" s="176" t="s">
        <v>2225</v>
      </c>
      <c r="I578" s="176"/>
      <c r="J578" s="174"/>
      <c r="K578" s="176" t="s">
        <v>2226</v>
      </c>
      <c r="L578" s="176"/>
      <c r="M578" s="174"/>
      <c r="N578" s="183" t="s">
        <v>2227</v>
      </c>
      <c r="O578" s="183"/>
      <c r="P578" s="174"/>
      <c r="Q578" s="173" t="s">
        <v>2228</v>
      </c>
      <c r="R578" s="174"/>
      <c r="S578" s="184" t="s">
        <v>2229</v>
      </c>
      <c r="T578" s="184"/>
      <c r="U578" s="184"/>
      <c r="V578" s="184"/>
      <c r="W578" s="174"/>
      <c r="X578" s="166"/>
      <c r="Y578" s="137" t="str">
        <f t="shared" si="36"/>
        <v>0591400</v>
      </c>
      <c r="Z578" s="137" t="str">
        <f t="shared" si="37"/>
        <v>ＴＣＳ　Ｍｅｄｉｃａｌｉｚｅ株式会社
ライフケアＳＭＢ訪問看護ステーション札幌</v>
      </c>
      <c r="AA578" s="137" t="str">
        <f t="shared" si="38"/>
        <v>011-826-4900
(011-856-9574)</v>
      </c>
      <c r="AB578" s="137" t="str">
        <f t="shared" si="39"/>
        <v>( 訪看10 )第    440 号
( 訪看23 )第    693 号
( 訪看25 )第    765 号
( 訪看27 )第    191 号
( 訪看28 )第    116 号</v>
      </c>
    </row>
    <row r="579" spans="1:28" ht="57" customHeight="1" thickBot="1">
      <c r="A579" s="166"/>
      <c r="B579" s="174"/>
      <c r="C579" s="172" t="s">
        <v>2230</v>
      </c>
      <c r="D579" s="174"/>
      <c r="E579" s="175" t="s">
        <v>2231</v>
      </c>
      <c r="F579" s="175"/>
      <c r="G579" s="174"/>
      <c r="H579" s="176" t="s">
        <v>2232</v>
      </c>
      <c r="I579" s="176"/>
      <c r="J579" s="174"/>
      <c r="K579" s="176" t="s">
        <v>2233</v>
      </c>
      <c r="L579" s="176"/>
      <c r="M579" s="174"/>
      <c r="N579" s="183" t="s">
        <v>2234</v>
      </c>
      <c r="O579" s="183"/>
      <c r="P579" s="174"/>
      <c r="Q579" s="173" t="s">
        <v>2235</v>
      </c>
      <c r="R579" s="174"/>
      <c r="S579" s="184" t="s">
        <v>2236</v>
      </c>
      <c r="T579" s="184"/>
      <c r="U579" s="184"/>
      <c r="V579" s="184"/>
      <c r="W579" s="174"/>
      <c r="X579" s="166"/>
      <c r="Y579" s="137" t="str">
        <f t="shared" si="36"/>
        <v>0591418</v>
      </c>
      <c r="Z579" s="137" t="str">
        <f t="shared" si="37"/>
        <v>株式会社ケアライズ
訪問看護ステーション　ケアライズ</v>
      </c>
      <c r="AA579" s="137" t="str">
        <f t="shared" si="38"/>
        <v>011-827-6636
(011-827-6637)</v>
      </c>
      <c r="AB579" s="137" t="str">
        <f t="shared" si="39"/>
        <v>( 訪看10 )第    446 号
( 訪看23 )第    700 号
( 訪看25 )第    772 号
( 訪看27 )第    195 号
( 訪看28 )第    118 号</v>
      </c>
    </row>
    <row r="580" spans="1:28" ht="34.5" customHeight="1" thickBot="1">
      <c r="A580" s="166"/>
      <c r="B580" s="174"/>
      <c r="C580" s="172" t="s">
        <v>2237</v>
      </c>
      <c r="D580" s="174"/>
      <c r="E580" s="175" t="s">
        <v>2238</v>
      </c>
      <c r="F580" s="175"/>
      <c r="G580" s="174"/>
      <c r="H580" s="176" t="s">
        <v>2239</v>
      </c>
      <c r="I580" s="176"/>
      <c r="J580" s="174"/>
      <c r="K580" s="176" t="s">
        <v>2240</v>
      </c>
      <c r="L580" s="176"/>
      <c r="M580" s="174"/>
      <c r="N580" s="183" t="s">
        <v>2241</v>
      </c>
      <c r="O580" s="183"/>
      <c r="P580" s="174"/>
      <c r="Q580" s="173" t="s">
        <v>2242</v>
      </c>
      <c r="R580" s="174"/>
      <c r="S580" s="184" t="s">
        <v>2243</v>
      </c>
      <c r="T580" s="184"/>
      <c r="U580" s="184"/>
      <c r="V580" s="184"/>
      <c r="W580" s="174"/>
      <c r="X580" s="166"/>
      <c r="Y580" s="137" t="str">
        <f t="shared" si="36"/>
        <v>0591426</v>
      </c>
      <c r="Z580" s="137" t="str">
        <f t="shared" si="37"/>
        <v>社会医療法人交雄会メディカル
訪問看護ステーション風鈴</v>
      </c>
      <c r="AA580" s="137" t="str">
        <f t="shared" si="38"/>
        <v>011-351-3127
(011-351-3128)</v>
      </c>
      <c r="AB580" s="137" t="str">
        <f t="shared" si="39"/>
        <v>( 訪看10 )第    532 号
( 訪看23 )第    701 号
( 訪看25 )第    773 号</v>
      </c>
    </row>
    <row r="581" spans="1:28" ht="23.25" customHeight="1" thickBot="1">
      <c r="A581" s="166"/>
      <c r="B581" s="174"/>
      <c r="C581" s="172" t="s">
        <v>2244</v>
      </c>
      <c r="D581" s="174"/>
      <c r="E581" s="175" t="s">
        <v>2245</v>
      </c>
      <c r="F581" s="175"/>
      <c r="G581" s="174"/>
      <c r="H581" s="176" t="s">
        <v>2246</v>
      </c>
      <c r="I581" s="176"/>
      <c r="J581" s="174"/>
      <c r="K581" s="176" t="s">
        <v>2247</v>
      </c>
      <c r="L581" s="176"/>
      <c r="M581" s="174"/>
      <c r="N581" s="183" t="s">
        <v>2248</v>
      </c>
      <c r="O581" s="183"/>
      <c r="P581" s="174"/>
      <c r="Q581" s="173" t="s">
        <v>2249</v>
      </c>
      <c r="R581" s="174"/>
      <c r="S581" s="184" t="s">
        <v>2250</v>
      </c>
      <c r="T581" s="184"/>
      <c r="U581" s="184"/>
      <c r="V581" s="184"/>
      <c r="W581" s="174"/>
      <c r="X581" s="166"/>
      <c r="Y581" s="137" t="str">
        <f t="shared" si="36"/>
        <v>0591434</v>
      </c>
      <c r="Z581" s="137" t="str">
        <f t="shared" si="37"/>
        <v>株式会社ドクターアイズ
朝日訪問看護ステーション　澄川</v>
      </c>
      <c r="AA581" s="137" t="str">
        <f t="shared" si="38"/>
        <v>011-598-6608
(011-598-6621)</v>
      </c>
      <c r="AB581" s="137" t="str">
        <f t="shared" si="39"/>
        <v>( 訪看23 )第    704 号
( 訪看25 )第    777 号</v>
      </c>
    </row>
    <row r="582" spans="1:28" ht="34.5" customHeight="1" thickBot="1">
      <c r="A582" s="166"/>
      <c r="B582" s="174"/>
      <c r="C582" s="172" t="s">
        <v>2251</v>
      </c>
      <c r="D582" s="174"/>
      <c r="E582" s="175" t="s">
        <v>2252</v>
      </c>
      <c r="F582" s="175"/>
      <c r="G582" s="174"/>
      <c r="H582" s="176" t="s">
        <v>2253</v>
      </c>
      <c r="I582" s="176"/>
      <c r="J582" s="174"/>
      <c r="K582" s="176" t="s">
        <v>2254</v>
      </c>
      <c r="L582" s="176"/>
      <c r="M582" s="174"/>
      <c r="N582" s="183" t="s">
        <v>2255</v>
      </c>
      <c r="O582" s="183"/>
      <c r="P582" s="174"/>
      <c r="Q582" s="173" t="s">
        <v>2256</v>
      </c>
      <c r="R582" s="174"/>
      <c r="S582" s="184" t="s">
        <v>2257</v>
      </c>
      <c r="T582" s="184"/>
      <c r="U582" s="184"/>
      <c r="V582" s="184"/>
      <c r="W582" s="174"/>
      <c r="X582" s="166"/>
      <c r="Y582" s="137" t="str">
        <f t="shared" si="36"/>
        <v>0591442</v>
      </c>
      <c r="Z582" s="137" t="str">
        <f t="shared" si="37"/>
        <v>株式会社Ｗ’ｓ
訪問看護ステーションはっぴーらいふ</v>
      </c>
      <c r="AA582" s="137" t="str">
        <f t="shared" si="38"/>
        <v xml:space="preserve">011-807-5961
</v>
      </c>
      <c r="AB582" s="137" t="str">
        <f t="shared" si="39"/>
        <v>( 訪看10 )第    529 号
( 訪看23 )第    755 号
( 訪看25 )第    829 号</v>
      </c>
    </row>
    <row r="583" spans="1:28" ht="34.5" customHeight="1" thickBot="1">
      <c r="A583" s="166"/>
      <c r="B583" s="174"/>
      <c r="C583" s="172" t="s">
        <v>2258</v>
      </c>
      <c r="D583" s="174"/>
      <c r="E583" s="175" t="s">
        <v>2259</v>
      </c>
      <c r="F583" s="175"/>
      <c r="G583" s="174"/>
      <c r="H583" s="176" t="s">
        <v>2260</v>
      </c>
      <c r="I583" s="176"/>
      <c r="J583" s="174"/>
      <c r="K583" s="176" t="s">
        <v>2261</v>
      </c>
      <c r="L583" s="176"/>
      <c r="M583" s="174"/>
      <c r="N583" s="183" t="s">
        <v>2262</v>
      </c>
      <c r="O583" s="183"/>
      <c r="P583" s="174"/>
      <c r="Q583" s="173" t="s">
        <v>2263</v>
      </c>
      <c r="R583" s="174"/>
      <c r="S583" s="184" t="s">
        <v>2264</v>
      </c>
      <c r="T583" s="184"/>
      <c r="U583" s="184"/>
      <c r="V583" s="184"/>
      <c r="W583" s="174"/>
      <c r="X583" s="166"/>
      <c r="Y583" s="137" t="str">
        <f t="shared" si="36"/>
        <v>0591459</v>
      </c>
      <c r="Z583" s="137" t="str">
        <f t="shared" si="37"/>
        <v>株式会社元気な介護
訪問看護ステーション　リーフィール</v>
      </c>
      <c r="AA583" s="137" t="str">
        <f t="shared" si="38"/>
        <v>011-842-1000
(011-842-1002)</v>
      </c>
      <c r="AB583" s="137" t="str">
        <f t="shared" si="39"/>
        <v>( 訪看10 )第    457 号
( 訪看23 )第    708 号
( 訪看25 )第    781 号</v>
      </c>
    </row>
    <row r="584" spans="1:28" ht="34.5" customHeight="1" thickBot="1">
      <c r="A584" s="166"/>
      <c r="B584" s="174"/>
      <c r="C584" s="172" t="s">
        <v>2265</v>
      </c>
      <c r="D584" s="174"/>
      <c r="E584" s="175" t="s">
        <v>2266</v>
      </c>
      <c r="F584" s="175"/>
      <c r="G584" s="174"/>
      <c r="H584" s="176" t="s">
        <v>2267</v>
      </c>
      <c r="I584" s="176"/>
      <c r="J584" s="174"/>
      <c r="K584" s="176" t="s">
        <v>2268</v>
      </c>
      <c r="L584" s="176"/>
      <c r="M584" s="174"/>
      <c r="N584" s="183" t="s">
        <v>2269</v>
      </c>
      <c r="O584" s="183"/>
      <c r="P584" s="174"/>
      <c r="Q584" s="173" t="s">
        <v>2270</v>
      </c>
      <c r="R584" s="174"/>
      <c r="S584" s="184" t="s">
        <v>2271</v>
      </c>
      <c r="T584" s="184"/>
      <c r="U584" s="184"/>
      <c r="V584" s="184"/>
      <c r="W584" s="174"/>
      <c r="X584" s="166"/>
      <c r="Y584" s="137" t="str">
        <f t="shared" si="36"/>
        <v>0591467</v>
      </c>
      <c r="Z584" s="137" t="str">
        <f t="shared" si="37"/>
        <v>合同会社樹
訪問看護リハビリステーション　樹</v>
      </c>
      <c r="AA584" s="137" t="str">
        <f t="shared" si="38"/>
        <v>011-807-5680
(011-807-5683)</v>
      </c>
      <c r="AB584" s="137" t="str">
        <f t="shared" si="39"/>
        <v>( 訪看10 )第    509 号
( 訪看23 )第    711 号
( 訪看25 )第    784 号</v>
      </c>
    </row>
    <row r="585" spans="1:28" ht="14.25" thickBot="1">
      <c r="A585" s="166"/>
      <c r="B585" s="174"/>
      <c r="C585" s="166"/>
      <c r="D585" s="174"/>
      <c r="E585" s="166"/>
      <c r="F585" s="166"/>
      <c r="G585" s="174"/>
      <c r="H585" s="166"/>
      <c r="I585" s="166"/>
      <c r="J585" s="174"/>
      <c r="K585" s="166"/>
      <c r="L585" s="166"/>
      <c r="M585" s="174"/>
      <c r="N585" s="166"/>
      <c r="O585" s="166"/>
      <c r="P585" s="174"/>
      <c r="Q585" s="166"/>
      <c r="R585" s="174"/>
      <c r="S585" s="166"/>
      <c r="T585" s="166"/>
      <c r="U585" s="166"/>
      <c r="V585" s="166"/>
      <c r="W585" s="174"/>
      <c r="X585" s="166"/>
      <c r="Y585" s="137" t="str">
        <f t="shared" si="36"/>
        <v/>
      </c>
      <c r="Z585" s="137">
        <f t="shared" si="37"/>
        <v>0</v>
      </c>
      <c r="AA585" s="137">
        <f t="shared" si="38"/>
        <v>0</v>
      </c>
      <c r="AB585" s="137">
        <f t="shared" si="39"/>
        <v>0</v>
      </c>
    </row>
    <row r="586" spans="1:28">
      <c r="A586" s="166"/>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66"/>
      <c r="X586" s="166"/>
      <c r="Y586" s="137" t="str">
        <f t="shared" si="36"/>
        <v/>
      </c>
      <c r="Z586" s="137">
        <f t="shared" si="37"/>
        <v>0</v>
      </c>
      <c r="AA586" s="137">
        <f t="shared" si="38"/>
        <v>0</v>
      </c>
      <c r="AB586" s="137">
        <f t="shared" si="39"/>
        <v>0</v>
      </c>
    </row>
    <row r="587" spans="1:28">
      <c r="A587" s="166"/>
      <c r="B587" s="166"/>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37" t="str">
        <f t="shared" si="36"/>
        <v/>
      </c>
      <c r="Z587" s="137">
        <f t="shared" si="37"/>
        <v>0</v>
      </c>
      <c r="AA587" s="137">
        <f t="shared" si="38"/>
        <v>0</v>
      </c>
      <c r="AB587" s="137">
        <f t="shared" si="39"/>
        <v>0</v>
      </c>
    </row>
    <row r="588" spans="1:28">
      <c r="A588" s="166"/>
      <c r="B588" s="166"/>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37" t="str">
        <f t="shared" si="36"/>
        <v/>
      </c>
      <c r="Z588" s="137">
        <f t="shared" si="37"/>
        <v>0</v>
      </c>
      <c r="AA588" s="137">
        <f t="shared" si="38"/>
        <v>0</v>
      </c>
      <c r="AB588" s="137">
        <f t="shared" si="39"/>
        <v>0</v>
      </c>
    </row>
    <row r="589" spans="1:28" ht="13.5" customHeight="1">
      <c r="A589" s="166"/>
      <c r="B589" s="166"/>
      <c r="C589" s="166"/>
      <c r="D589" s="166"/>
      <c r="E589" s="166"/>
      <c r="F589" s="166"/>
      <c r="G589" s="166"/>
      <c r="H589" s="166"/>
      <c r="I589" s="178" t="s">
        <v>262</v>
      </c>
      <c r="J589" s="178"/>
      <c r="K589" s="178"/>
      <c r="L589" s="166"/>
      <c r="M589" s="166"/>
      <c r="N589" s="166"/>
      <c r="O589" s="166"/>
      <c r="P589" s="166"/>
      <c r="Q589" s="166"/>
      <c r="R589" s="166"/>
      <c r="S589" s="166"/>
      <c r="T589" s="166"/>
      <c r="U589" s="166"/>
      <c r="V589" s="166"/>
      <c r="W589" s="166"/>
      <c r="X589" s="166"/>
      <c r="Y589" s="137" t="str">
        <f t="shared" si="36"/>
        <v/>
      </c>
      <c r="Z589" s="137">
        <f t="shared" si="37"/>
        <v>0</v>
      </c>
      <c r="AA589" s="137">
        <f t="shared" si="38"/>
        <v>0</v>
      </c>
      <c r="AB589" s="137">
        <f t="shared" si="39"/>
        <v>0</v>
      </c>
    </row>
    <row r="590" spans="1:28" ht="13.5" customHeight="1">
      <c r="A590" s="166"/>
      <c r="B590" s="179"/>
      <c r="C590" s="179"/>
      <c r="D590" s="179"/>
      <c r="E590" s="179"/>
      <c r="F590" s="166"/>
      <c r="G590" s="166"/>
      <c r="H590" s="166"/>
      <c r="I590" s="178"/>
      <c r="J590" s="178"/>
      <c r="K590" s="178"/>
      <c r="L590" s="166"/>
      <c r="M590" s="166"/>
      <c r="N590" s="166"/>
      <c r="O590" s="166"/>
      <c r="P590" s="166"/>
      <c r="Q590" s="166"/>
      <c r="R590" s="166"/>
      <c r="S590" s="166"/>
      <c r="T590" s="166"/>
      <c r="U590" s="166"/>
      <c r="V590" s="166"/>
      <c r="W590" s="166"/>
      <c r="X590" s="166"/>
      <c r="Y590" s="137" t="str">
        <f t="shared" si="36"/>
        <v/>
      </c>
      <c r="Z590" s="137">
        <f t="shared" si="37"/>
        <v>0</v>
      </c>
      <c r="AA590" s="137">
        <f t="shared" si="38"/>
        <v>0</v>
      </c>
      <c r="AB590" s="137">
        <f t="shared" si="39"/>
        <v>0</v>
      </c>
    </row>
    <row r="591" spans="1:28" ht="13.5" customHeight="1">
      <c r="A591" s="166"/>
      <c r="B591" s="166"/>
      <c r="C591" s="180" t="s">
        <v>4695</v>
      </c>
      <c r="D591" s="180"/>
      <c r="E591" s="180"/>
      <c r="F591" s="180"/>
      <c r="G591" s="180"/>
      <c r="H591" s="180"/>
      <c r="I591" s="180"/>
      <c r="J591" s="180"/>
      <c r="K591" s="180"/>
      <c r="L591" s="166"/>
      <c r="M591" s="166"/>
      <c r="N591" s="166"/>
      <c r="O591" s="181" t="s">
        <v>4696</v>
      </c>
      <c r="P591" s="181"/>
      <c r="Q591" s="181"/>
      <c r="R591" s="181"/>
      <c r="S591" s="181"/>
      <c r="T591" s="168" t="s">
        <v>480</v>
      </c>
      <c r="U591" s="167" t="s">
        <v>264</v>
      </c>
      <c r="V591" s="166"/>
      <c r="W591" s="166"/>
      <c r="X591" s="166"/>
      <c r="Y591" s="137" t="str">
        <f t="shared" ref="Y591:Y654" si="40">IF(E591="","",MID(E591,1,2)&amp;MID(E591,4,4)&amp;MID(E591,9,1))</f>
        <v/>
      </c>
      <c r="Z591" s="137">
        <f t="shared" ref="Z591:Z654" si="41">H591</f>
        <v>0</v>
      </c>
      <c r="AA591" s="137">
        <f t="shared" ref="AA591:AA654" si="42">N591</f>
        <v>0</v>
      </c>
      <c r="AB591" s="137">
        <f t="shared" ref="AB591:AB654" si="43">Q591</f>
        <v>0</v>
      </c>
    </row>
    <row r="592" spans="1:28" ht="14.25" thickBot="1">
      <c r="A592" s="166"/>
      <c r="B592" s="166"/>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37" t="str">
        <f t="shared" si="40"/>
        <v/>
      </c>
      <c r="Z592" s="137">
        <f t="shared" si="41"/>
        <v>0</v>
      </c>
      <c r="AA592" s="137">
        <f t="shared" si="42"/>
        <v>0</v>
      </c>
      <c r="AB592" s="137">
        <f t="shared" si="43"/>
        <v>0</v>
      </c>
    </row>
    <row r="593" spans="1:28">
      <c r="A593" s="166"/>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66"/>
      <c r="Y593" s="137" t="str">
        <f t="shared" si="40"/>
        <v/>
      </c>
      <c r="Z593" s="137">
        <f t="shared" si="41"/>
        <v>0</v>
      </c>
      <c r="AA593" s="137">
        <f t="shared" si="42"/>
        <v>0</v>
      </c>
      <c r="AB593" s="137">
        <f t="shared" si="43"/>
        <v>0</v>
      </c>
    </row>
    <row r="594" spans="1:28" ht="14.25" customHeight="1" thickBot="1">
      <c r="A594" s="166"/>
      <c r="B594" s="169"/>
      <c r="C594" s="170" t="s">
        <v>265</v>
      </c>
      <c r="D594" s="169"/>
      <c r="E594" s="177" t="s">
        <v>266</v>
      </c>
      <c r="F594" s="177"/>
      <c r="G594" s="169"/>
      <c r="H594" s="177" t="s">
        <v>267</v>
      </c>
      <c r="I594" s="177"/>
      <c r="J594" s="169"/>
      <c r="K594" s="177" t="s">
        <v>268</v>
      </c>
      <c r="L594" s="177"/>
      <c r="M594" s="169"/>
      <c r="N594" s="177" t="s">
        <v>269</v>
      </c>
      <c r="O594" s="177"/>
      <c r="P594" s="169"/>
      <c r="Q594" s="171" t="s">
        <v>270</v>
      </c>
      <c r="R594" s="169"/>
      <c r="S594" s="177" t="s">
        <v>271</v>
      </c>
      <c r="T594" s="177"/>
      <c r="U594" s="177"/>
      <c r="V594" s="177"/>
      <c r="W594" s="169"/>
      <c r="X594" s="166"/>
      <c r="Y594" s="137" t="str">
        <f t="shared" si="40"/>
        <v>ｽﾃｼｮﾝｺﾄ</v>
      </c>
      <c r="Z594" s="137" t="str">
        <f t="shared" si="41"/>
        <v>事業者名/事業所名</v>
      </c>
      <c r="AA594" s="137" t="str">
        <f t="shared" si="42"/>
        <v>電話(FAX)番号</v>
      </c>
      <c r="AB594" s="137" t="str">
        <f t="shared" si="43"/>
        <v>受理番号</v>
      </c>
    </row>
    <row r="595" spans="1:28" ht="23.25" customHeight="1" thickBot="1">
      <c r="A595" s="166"/>
      <c r="B595" s="174"/>
      <c r="C595" s="172" t="s">
        <v>2272</v>
      </c>
      <c r="D595" s="174"/>
      <c r="E595" s="175" t="s">
        <v>2273</v>
      </c>
      <c r="F595" s="175"/>
      <c r="G595" s="174"/>
      <c r="H595" s="176" t="s">
        <v>2274</v>
      </c>
      <c r="I595" s="176"/>
      <c r="J595" s="174"/>
      <c r="K595" s="176" t="s">
        <v>2275</v>
      </c>
      <c r="L595" s="176"/>
      <c r="M595" s="174"/>
      <c r="N595" s="183" t="s">
        <v>2276</v>
      </c>
      <c r="O595" s="183"/>
      <c r="P595" s="174"/>
      <c r="Q595" s="173" t="s">
        <v>2277</v>
      </c>
      <c r="R595" s="174"/>
      <c r="S595" s="184" t="s">
        <v>2278</v>
      </c>
      <c r="T595" s="184"/>
      <c r="U595" s="184"/>
      <c r="V595" s="184"/>
      <c r="W595" s="174"/>
      <c r="X595" s="166"/>
      <c r="Y595" s="137" t="str">
        <f t="shared" si="40"/>
        <v>0591475</v>
      </c>
      <c r="Z595" s="137" t="str">
        <f t="shared" si="41"/>
        <v>株式会社メディカルフェロー
訪問看護ステーション　リハポート</v>
      </c>
      <c r="AA595" s="137" t="str">
        <f t="shared" si="42"/>
        <v>011-592-2110
(011-592-2111)</v>
      </c>
      <c r="AB595" s="137" t="str">
        <f t="shared" si="43"/>
        <v>( 訪看23 )第    738 号
( 訪看25 )第    811 号</v>
      </c>
    </row>
    <row r="596" spans="1:28" ht="57" customHeight="1" thickBot="1">
      <c r="A596" s="166"/>
      <c r="B596" s="174"/>
      <c r="C596" s="172" t="s">
        <v>2279</v>
      </c>
      <c r="D596" s="174"/>
      <c r="E596" s="175" t="s">
        <v>2280</v>
      </c>
      <c r="F596" s="175"/>
      <c r="G596" s="174"/>
      <c r="H596" s="176" t="s">
        <v>2281</v>
      </c>
      <c r="I596" s="176"/>
      <c r="J596" s="174"/>
      <c r="K596" s="176" t="s">
        <v>2282</v>
      </c>
      <c r="L596" s="176"/>
      <c r="M596" s="174"/>
      <c r="N596" s="183" t="s">
        <v>2283</v>
      </c>
      <c r="O596" s="183"/>
      <c r="P596" s="174"/>
      <c r="Q596" s="173" t="s">
        <v>2284</v>
      </c>
      <c r="R596" s="174"/>
      <c r="S596" s="184" t="s">
        <v>904</v>
      </c>
      <c r="T596" s="184"/>
      <c r="U596" s="184"/>
      <c r="V596" s="184"/>
      <c r="W596" s="174"/>
      <c r="X596" s="166"/>
      <c r="Y596" s="137" t="str">
        <f t="shared" si="40"/>
        <v>0591483</v>
      </c>
      <c r="Z596" s="137" t="str">
        <f t="shared" si="41"/>
        <v>医療法人社団秀和会ファミリークリニックこころ
医療法人社団秀和会訪問看護ステーションこころ</v>
      </c>
      <c r="AA596" s="137" t="str">
        <f t="shared" si="42"/>
        <v>011-802-8127
(011-802-7545)</v>
      </c>
      <c r="AB596" s="137" t="str">
        <f t="shared" si="43"/>
        <v>( 訪看10 )第    467 号
( 訪看23 )第    719 号
( 訪看25 )第    791 号
( 訪看27 )第    208 号
( 訪看28 )第    128 号</v>
      </c>
    </row>
    <row r="597" spans="1:28" ht="45.75" customHeight="1" thickBot="1">
      <c r="A597" s="166"/>
      <c r="B597" s="174"/>
      <c r="C597" s="172" t="s">
        <v>2285</v>
      </c>
      <c r="D597" s="174"/>
      <c r="E597" s="175" t="s">
        <v>2286</v>
      </c>
      <c r="F597" s="175"/>
      <c r="G597" s="174"/>
      <c r="H597" s="176" t="s">
        <v>2287</v>
      </c>
      <c r="I597" s="176"/>
      <c r="J597" s="174"/>
      <c r="K597" s="176" t="s">
        <v>2288</v>
      </c>
      <c r="L597" s="176"/>
      <c r="M597" s="174"/>
      <c r="N597" s="183" t="s">
        <v>2289</v>
      </c>
      <c r="O597" s="183"/>
      <c r="P597" s="174"/>
      <c r="Q597" s="173" t="s">
        <v>2290</v>
      </c>
      <c r="R597" s="174"/>
      <c r="S597" s="184" t="s">
        <v>2291</v>
      </c>
      <c r="T597" s="184"/>
      <c r="U597" s="184"/>
      <c r="V597" s="184"/>
      <c r="W597" s="174"/>
      <c r="X597" s="166"/>
      <c r="Y597" s="137" t="str">
        <f t="shared" si="40"/>
        <v>0591491</v>
      </c>
      <c r="Z597" s="137" t="str">
        <f t="shared" si="41"/>
        <v>ソフィアメディ株式会社
ソフィアメディ訪問看護ステーション豊平</v>
      </c>
      <c r="AA597" s="137" t="str">
        <f t="shared" si="42"/>
        <v>011-867-0277
(011-867-0273)</v>
      </c>
      <c r="AB597" s="137" t="str">
        <f t="shared" si="43"/>
        <v>( 訪看10 )第    466 号
( 訪看23 )第    718 号
( 訪看25 )第    790 号
( 訪看27 )第    207 号</v>
      </c>
    </row>
    <row r="598" spans="1:28" ht="45.75" customHeight="1" thickBot="1">
      <c r="A598" s="166"/>
      <c r="B598" s="174"/>
      <c r="C598" s="172" t="s">
        <v>2292</v>
      </c>
      <c r="D598" s="174"/>
      <c r="E598" s="175" t="s">
        <v>2293</v>
      </c>
      <c r="F598" s="175"/>
      <c r="G598" s="174"/>
      <c r="H598" s="176" t="s">
        <v>2294</v>
      </c>
      <c r="I598" s="176"/>
      <c r="J598" s="174"/>
      <c r="K598" s="176" t="s">
        <v>2295</v>
      </c>
      <c r="L598" s="176"/>
      <c r="M598" s="174"/>
      <c r="N598" s="183" t="s">
        <v>2296</v>
      </c>
      <c r="O598" s="183"/>
      <c r="P598" s="174"/>
      <c r="Q598" s="173" t="s">
        <v>2297</v>
      </c>
      <c r="R598" s="174"/>
      <c r="S598" s="184" t="s">
        <v>2298</v>
      </c>
      <c r="T598" s="184"/>
      <c r="U598" s="184"/>
      <c r="V598" s="184"/>
      <c r="W598" s="174"/>
      <c r="X598" s="166"/>
      <c r="Y598" s="137" t="str">
        <f t="shared" si="40"/>
        <v>0591509</v>
      </c>
      <c r="Z598" s="137" t="str">
        <f t="shared" si="41"/>
        <v>株式会社結絆
みいな訪問看護リハビリステーション</v>
      </c>
      <c r="AA598" s="137" t="str">
        <f t="shared" si="42"/>
        <v>011-598-6437
(011-598-6438)</v>
      </c>
      <c r="AB598" s="137" t="str">
        <f t="shared" si="43"/>
        <v>( 訪看10 )第    471 号
( 訪看23 )第    725 号
( 訪看25 )第    797 号
( 訪看27 )第    211 号</v>
      </c>
    </row>
    <row r="599" spans="1:28" ht="57" customHeight="1" thickBot="1">
      <c r="A599" s="166"/>
      <c r="B599" s="174"/>
      <c r="C599" s="172" t="s">
        <v>2299</v>
      </c>
      <c r="D599" s="174"/>
      <c r="E599" s="175" t="s">
        <v>2300</v>
      </c>
      <c r="F599" s="175"/>
      <c r="G599" s="174"/>
      <c r="H599" s="176" t="s">
        <v>2301</v>
      </c>
      <c r="I599" s="176"/>
      <c r="J599" s="174"/>
      <c r="K599" s="176" t="s">
        <v>2302</v>
      </c>
      <c r="L599" s="176"/>
      <c r="M599" s="174"/>
      <c r="N599" s="183" t="s">
        <v>2303</v>
      </c>
      <c r="O599" s="183"/>
      <c r="P599" s="174"/>
      <c r="Q599" s="173" t="s">
        <v>2304</v>
      </c>
      <c r="R599" s="174"/>
      <c r="S599" s="184" t="s">
        <v>2305</v>
      </c>
      <c r="T599" s="184"/>
      <c r="U599" s="184"/>
      <c r="V599" s="184"/>
      <c r="W599" s="174"/>
      <c r="X599" s="166"/>
      <c r="Y599" s="137" t="str">
        <f t="shared" si="40"/>
        <v>0591517</v>
      </c>
      <c r="Z599" s="137" t="str">
        <f t="shared" si="41"/>
        <v>株式会社モンエクスプレス
訪問看護ステーションあいれもん</v>
      </c>
      <c r="AA599" s="137" t="str">
        <f t="shared" si="42"/>
        <v>011-826-6610
(011-811-8871)</v>
      </c>
      <c r="AB599" s="137" t="str">
        <f t="shared" si="43"/>
        <v>( 訪看10 )第    477 号
( 訪看23 )第    732 号
( 訪看25 )第    805 号
( 訪看27 )第    215 号
( 訪看28 )第    134 号</v>
      </c>
    </row>
    <row r="600" spans="1:28" ht="45.75" customHeight="1" thickBot="1">
      <c r="A600" s="166"/>
      <c r="B600" s="174"/>
      <c r="C600" s="172" t="s">
        <v>2306</v>
      </c>
      <c r="D600" s="174"/>
      <c r="E600" s="175" t="s">
        <v>2307</v>
      </c>
      <c r="F600" s="175"/>
      <c r="G600" s="174"/>
      <c r="H600" s="176" t="s">
        <v>2308</v>
      </c>
      <c r="I600" s="176"/>
      <c r="J600" s="174"/>
      <c r="K600" s="176" t="s">
        <v>2309</v>
      </c>
      <c r="L600" s="176"/>
      <c r="M600" s="174"/>
      <c r="N600" s="183" t="s">
        <v>2310</v>
      </c>
      <c r="O600" s="183"/>
      <c r="P600" s="174"/>
      <c r="Q600" s="173" t="s">
        <v>2311</v>
      </c>
      <c r="R600" s="174"/>
      <c r="S600" s="184" t="s">
        <v>2312</v>
      </c>
      <c r="T600" s="184"/>
      <c r="U600" s="184"/>
      <c r="V600" s="184"/>
      <c r="W600" s="174"/>
      <c r="X600" s="166"/>
      <c r="Y600" s="137" t="str">
        <f t="shared" si="40"/>
        <v>0591525</v>
      </c>
      <c r="Z600" s="137" t="str">
        <f t="shared" si="41"/>
        <v>合同会社ネクストハート
アナベル訪問看護ステーション</v>
      </c>
      <c r="AA600" s="137" t="str">
        <f t="shared" si="42"/>
        <v>011-827-9981
(011-827-9927)</v>
      </c>
      <c r="AB600" s="137" t="str">
        <f t="shared" si="43"/>
        <v>( 訪看10 )第    481 号
( 訪看23 )第    736 号
( 訪看25 )第    810 号
( 訪看27 )第    255 号</v>
      </c>
    </row>
    <row r="601" spans="1:28" ht="23.25" customHeight="1" thickBot="1">
      <c r="A601" s="166"/>
      <c r="B601" s="174"/>
      <c r="C601" s="172" t="s">
        <v>2313</v>
      </c>
      <c r="D601" s="174"/>
      <c r="E601" s="175" t="s">
        <v>2314</v>
      </c>
      <c r="F601" s="175"/>
      <c r="G601" s="174"/>
      <c r="H601" s="176" t="s">
        <v>2315</v>
      </c>
      <c r="I601" s="176"/>
      <c r="J601" s="174"/>
      <c r="K601" s="176" t="s">
        <v>2316</v>
      </c>
      <c r="L601" s="176"/>
      <c r="M601" s="174"/>
      <c r="N601" s="183" t="s">
        <v>2317</v>
      </c>
      <c r="O601" s="183"/>
      <c r="P601" s="174"/>
      <c r="Q601" s="173" t="s">
        <v>2318</v>
      </c>
      <c r="R601" s="174"/>
      <c r="S601" s="184" t="s">
        <v>1146</v>
      </c>
      <c r="T601" s="184"/>
      <c r="U601" s="184"/>
      <c r="V601" s="184"/>
      <c r="W601" s="174"/>
      <c r="X601" s="166"/>
      <c r="Y601" s="137" t="str">
        <f t="shared" si="40"/>
        <v>0591541</v>
      </c>
      <c r="Z601" s="137" t="str">
        <f t="shared" si="41"/>
        <v>株式会社いきいき生きる
訪問看護ステーションぷらちな</v>
      </c>
      <c r="AA601" s="137" t="str">
        <f t="shared" si="42"/>
        <v>011-596-0470
(011-596-0471)</v>
      </c>
      <c r="AB601" s="137" t="str">
        <f t="shared" si="43"/>
        <v>( 訪看23 )第    754 号
( 訪看25 )第    828 号</v>
      </c>
    </row>
    <row r="602" spans="1:28" ht="23.25" customHeight="1" thickBot="1">
      <c r="A602" s="166"/>
      <c r="B602" s="174"/>
      <c r="C602" s="172" t="s">
        <v>2319</v>
      </c>
      <c r="D602" s="174"/>
      <c r="E602" s="175" t="s">
        <v>2320</v>
      </c>
      <c r="F602" s="175"/>
      <c r="G602" s="174"/>
      <c r="H602" s="176" t="s">
        <v>2321</v>
      </c>
      <c r="I602" s="176"/>
      <c r="J602" s="174"/>
      <c r="K602" s="176" t="s">
        <v>2322</v>
      </c>
      <c r="L602" s="176"/>
      <c r="M602" s="174"/>
      <c r="N602" s="183" t="s">
        <v>2323</v>
      </c>
      <c r="O602" s="183"/>
      <c r="P602" s="174"/>
      <c r="Q602" s="173" t="s">
        <v>2324</v>
      </c>
      <c r="R602" s="174"/>
      <c r="S602" s="184" t="s">
        <v>2325</v>
      </c>
      <c r="T602" s="184"/>
      <c r="U602" s="184"/>
      <c r="V602" s="184"/>
      <c r="W602" s="174"/>
      <c r="X602" s="166"/>
      <c r="Y602" s="137" t="str">
        <f t="shared" si="40"/>
        <v>0591558</v>
      </c>
      <c r="Z602" s="137" t="str">
        <f t="shared" si="41"/>
        <v>株式会社メディカルシャトー
訪問看護リハビリステーション白ゆり南郷</v>
      </c>
      <c r="AA602" s="137" t="str">
        <f t="shared" si="42"/>
        <v>011-598-6850
(011-598-6857)</v>
      </c>
      <c r="AB602" s="137" t="str">
        <f t="shared" si="43"/>
        <v>( 訪看23 )第    750 号
( 訪看25 )第    824 号</v>
      </c>
    </row>
    <row r="603" spans="1:28" ht="34.5" customHeight="1" thickBot="1">
      <c r="A603" s="166"/>
      <c r="B603" s="174"/>
      <c r="C603" s="172" t="s">
        <v>2326</v>
      </c>
      <c r="D603" s="174"/>
      <c r="E603" s="175" t="s">
        <v>2327</v>
      </c>
      <c r="F603" s="175"/>
      <c r="G603" s="174"/>
      <c r="H603" s="176" t="s">
        <v>2328</v>
      </c>
      <c r="I603" s="176"/>
      <c r="J603" s="174"/>
      <c r="K603" s="176" t="s">
        <v>2329</v>
      </c>
      <c r="L603" s="176"/>
      <c r="M603" s="174"/>
      <c r="N603" s="183" t="s">
        <v>2330</v>
      </c>
      <c r="O603" s="183"/>
      <c r="P603" s="174"/>
      <c r="Q603" s="173" t="s">
        <v>2331</v>
      </c>
      <c r="R603" s="174"/>
      <c r="S603" s="184" t="s">
        <v>2332</v>
      </c>
      <c r="T603" s="184"/>
      <c r="U603" s="184"/>
      <c r="V603" s="184"/>
      <c r="W603" s="174"/>
      <c r="X603" s="166"/>
      <c r="Y603" s="137" t="str">
        <f t="shared" si="40"/>
        <v>0591566</v>
      </c>
      <c r="Z603" s="137" t="str">
        <f t="shared" si="41"/>
        <v>医療法人社団青葉
訪問看護ステーションなないろ</v>
      </c>
      <c r="AA603" s="137" t="str">
        <f t="shared" si="42"/>
        <v>011-826-6642
(011-826-6643)</v>
      </c>
      <c r="AB603" s="137" t="str">
        <f t="shared" si="43"/>
        <v>( 訪看10 )第    488 号
( 訪看23 )第    745 号
( 訪看25 )第    819 号</v>
      </c>
    </row>
    <row r="604" spans="1:28" ht="57" customHeight="1" thickBot="1">
      <c r="A604" s="166"/>
      <c r="B604" s="174"/>
      <c r="C604" s="172" t="s">
        <v>2333</v>
      </c>
      <c r="D604" s="174"/>
      <c r="E604" s="175" t="s">
        <v>2334</v>
      </c>
      <c r="F604" s="175"/>
      <c r="G604" s="174"/>
      <c r="H604" s="176" t="s">
        <v>2335</v>
      </c>
      <c r="I604" s="176"/>
      <c r="J604" s="174"/>
      <c r="K604" s="176" t="s">
        <v>2336</v>
      </c>
      <c r="L604" s="176"/>
      <c r="M604" s="174"/>
      <c r="N604" s="183" t="s">
        <v>2337</v>
      </c>
      <c r="O604" s="183"/>
      <c r="P604" s="174"/>
      <c r="Q604" s="173" t="s">
        <v>2338</v>
      </c>
      <c r="R604" s="174"/>
      <c r="S604" s="184" t="s">
        <v>2339</v>
      </c>
      <c r="T604" s="184"/>
      <c r="U604" s="184"/>
      <c r="V604" s="184"/>
      <c r="W604" s="174"/>
      <c r="X604" s="166"/>
      <c r="Y604" s="137" t="str">
        <f t="shared" si="40"/>
        <v>0591574</v>
      </c>
      <c r="Z604" s="137" t="str">
        <f t="shared" si="41"/>
        <v>株式会社ウィズライフクリエイト
訪問看護ウィズ</v>
      </c>
      <c r="AA604" s="137" t="str">
        <f t="shared" si="42"/>
        <v>011-826-5464
(011-252-7134)</v>
      </c>
      <c r="AB604" s="137" t="str">
        <f t="shared" si="43"/>
        <v>( 訪看10 )第    489 号
( 訪看23 )第    746 号
( 訪看25 )第    820 号
( 訪看27 )第    223 号
( 訪看28 )第    138 号</v>
      </c>
    </row>
    <row r="605" spans="1:28" ht="14.25" thickBot="1">
      <c r="A605" s="166"/>
      <c r="B605" s="174"/>
      <c r="C605" s="166"/>
      <c r="D605" s="174"/>
      <c r="E605" s="166"/>
      <c r="F605" s="166"/>
      <c r="G605" s="174"/>
      <c r="H605" s="166"/>
      <c r="I605" s="166"/>
      <c r="J605" s="174"/>
      <c r="K605" s="166"/>
      <c r="L605" s="166"/>
      <c r="M605" s="174"/>
      <c r="N605" s="166"/>
      <c r="O605" s="166"/>
      <c r="P605" s="174"/>
      <c r="Q605" s="166"/>
      <c r="R605" s="174"/>
      <c r="S605" s="166"/>
      <c r="T605" s="166"/>
      <c r="U605" s="166"/>
      <c r="V605" s="166"/>
      <c r="W605" s="174"/>
      <c r="X605" s="166"/>
      <c r="Y605" s="137" t="str">
        <f t="shared" si="40"/>
        <v/>
      </c>
      <c r="Z605" s="137">
        <f t="shared" si="41"/>
        <v>0</v>
      </c>
      <c r="AA605" s="137">
        <f t="shared" si="42"/>
        <v>0</v>
      </c>
      <c r="AB605" s="137">
        <f t="shared" si="43"/>
        <v>0</v>
      </c>
    </row>
    <row r="606" spans="1:28">
      <c r="A606" s="166"/>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66"/>
      <c r="X606" s="166"/>
      <c r="Y606" s="137" t="str">
        <f t="shared" si="40"/>
        <v/>
      </c>
      <c r="Z606" s="137">
        <f t="shared" si="41"/>
        <v>0</v>
      </c>
      <c r="AA606" s="137">
        <f t="shared" si="42"/>
        <v>0</v>
      </c>
      <c r="AB606" s="137">
        <f t="shared" si="43"/>
        <v>0</v>
      </c>
    </row>
    <row r="607" spans="1:28">
      <c r="A607" s="166"/>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37" t="str">
        <f t="shared" si="40"/>
        <v/>
      </c>
      <c r="Z607" s="137">
        <f t="shared" si="41"/>
        <v>0</v>
      </c>
      <c r="AA607" s="137">
        <f t="shared" si="42"/>
        <v>0</v>
      </c>
      <c r="AB607" s="137">
        <f t="shared" si="43"/>
        <v>0</v>
      </c>
    </row>
    <row r="608" spans="1:28">
      <c r="A608" s="166"/>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37" t="str">
        <f t="shared" si="40"/>
        <v/>
      </c>
      <c r="Z608" s="137">
        <f t="shared" si="41"/>
        <v>0</v>
      </c>
      <c r="AA608" s="137">
        <f t="shared" si="42"/>
        <v>0</v>
      </c>
      <c r="AB608" s="137">
        <f t="shared" si="43"/>
        <v>0</v>
      </c>
    </row>
    <row r="609" spans="1:28" ht="13.5" customHeight="1">
      <c r="A609" s="166"/>
      <c r="B609" s="166"/>
      <c r="C609" s="166"/>
      <c r="D609" s="166"/>
      <c r="E609" s="166"/>
      <c r="F609" s="166"/>
      <c r="G609" s="166"/>
      <c r="H609" s="166"/>
      <c r="I609" s="178" t="s">
        <v>262</v>
      </c>
      <c r="J609" s="178"/>
      <c r="K609" s="178"/>
      <c r="L609" s="166"/>
      <c r="M609" s="166"/>
      <c r="N609" s="166"/>
      <c r="O609" s="166"/>
      <c r="P609" s="166"/>
      <c r="Q609" s="166"/>
      <c r="R609" s="166"/>
      <c r="S609" s="166"/>
      <c r="T609" s="166"/>
      <c r="U609" s="166"/>
      <c r="V609" s="166"/>
      <c r="W609" s="166"/>
      <c r="X609" s="166"/>
      <c r="Y609" s="137" t="str">
        <f t="shared" si="40"/>
        <v/>
      </c>
      <c r="Z609" s="137">
        <f t="shared" si="41"/>
        <v>0</v>
      </c>
      <c r="AA609" s="137">
        <f t="shared" si="42"/>
        <v>0</v>
      </c>
      <c r="AB609" s="137">
        <f t="shared" si="43"/>
        <v>0</v>
      </c>
    </row>
    <row r="610" spans="1:28" ht="13.5" customHeight="1">
      <c r="A610" s="166"/>
      <c r="B610" s="179"/>
      <c r="C610" s="179"/>
      <c r="D610" s="179"/>
      <c r="E610" s="179"/>
      <c r="F610" s="166"/>
      <c r="G610" s="166"/>
      <c r="H610" s="166"/>
      <c r="I610" s="178"/>
      <c r="J610" s="178"/>
      <c r="K610" s="178"/>
      <c r="L610" s="166"/>
      <c r="M610" s="166"/>
      <c r="N610" s="166"/>
      <c r="O610" s="166"/>
      <c r="P610" s="166"/>
      <c r="Q610" s="166"/>
      <c r="R610" s="166"/>
      <c r="S610" s="166"/>
      <c r="T610" s="166"/>
      <c r="U610" s="166"/>
      <c r="V610" s="166"/>
      <c r="W610" s="166"/>
      <c r="X610" s="166"/>
      <c r="Y610" s="137" t="str">
        <f t="shared" si="40"/>
        <v/>
      </c>
      <c r="Z610" s="137">
        <f t="shared" si="41"/>
        <v>0</v>
      </c>
      <c r="AA610" s="137">
        <f t="shared" si="42"/>
        <v>0</v>
      </c>
      <c r="AB610" s="137">
        <f t="shared" si="43"/>
        <v>0</v>
      </c>
    </row>
    <row r="611" spans="1:28" ht="13.5" customHeight="1">
      <c r="A611" s="166"/>
      <c r="B611" s="166"/>
      <c r="C611" s="180" t="s">
        <v>4695</v>
      </c>
      <c r="D611" s="180"/>
      <c r="E611" s="180"/>
      <c r="F611" s="180"/>
      <c r="G611" s="180"/>
      <c r="H611" s="180"/>
      <c r="I611" s="180"/>
      <c r="J611" s="180"/>
      <c r="K611" s="180"/>
      <c r="L611" s="166"/>
      <c r="M611" s="166"/>
      <c r="N611" s="166"/>
      <c r="O611" s="181" t="s">
        <v>4696</v>
      </c>
      <c r="P611" s="181"/>
      <c r="Q611" s="181"/>
      <c r="R611" s="181"/>
      <c r="S611" s="181"/>
      <c r="T611" s="168" t="s">
        <v>487</v>
      </c>
      <c r="U611" s="167" t="s">
        <v>264</v>
      </c>
      <c r="V611" s="166"/>
      <c r="W611" s="166"/>
      <c r="X611" s="166"/>
      <c r="Y611" s="137" t="str">
        <f t="shared" si="40"/>
        <v/>
      </c>
      <c r="Z611" s="137">
        <f t="shared" si="41"/>
        <v>0</v>
      </c>
      <c r="AA611" s="137">
        <f t="shared" si="42"/>
        <v>0</v>
      </c>
      <c r="AB611" s="137">
        <f t="shared" si="43"/>
        <v>0</v>
      </c>
    </row>
    <row r="612" spans="1:28" ht="14.25" thickBot="1">
      <c r="A612" s="166"/>
      <c r="B612" s="166"/>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37" t="str">
        <f t="shared" si="40"/>
        <v/>
      </c>
      <c r="Z612" s="137">
        <f t="shared" si="41"/>
        <v>0</v>
      </c>
      <c r="AA612" s="137">
        <f t="shared" si="42"/>
        <v>0</v>
      </c>
      <c r="AB612" s="137">
        <f t="shared" si="43"/>
        <v>0</v>
      </c>
    </row>
    <row r="613" spans="1:28">
      <c r="A613" s="166"/>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66"/>
      <c r="Y613" s="137" t="str">
        <f t="shared" si="40"/>
        <v/>
      </c>
      <c r="Z613" s="137">
        <f t="shared" si="41"/>
        <v>0</v>
      </c>
      <c r="AA613" s="137">
        <f t="shared" si="42"/>
        <v>0</v>
      </c>
      <c r="AB613" s="137">
        <f t="shared" si="43"/>
        <v>0</v>
      </c>
    </row>
    <row r="614" spans="1:28" ht="14.25" customHeight="1" thickBot="1">
      <c r="A614" s="166"/>
      <c r="B614" s="169"/>
      <c r="C614" s="170" t="s">
        <v>265</v>
      </c>
      <c r="D614" s="169"/>
      <c r="E614" s="177" t="s">
        <v>266</v>
      </c>
      <c r="F614" s="177"/>
      <c r="G614" s="169"/>
      <c r="H614" s="177" t="s">
        <v>267</v>
      </c>
      <c r="I614" s="177"/>
      <c r="J614" s="169"/>
      <c r="K614" s="177" t="s">
        <v>268</v>
      </c>
      <c r="L614" s="177"/>
      <c r="M614" s="169"/>
      <c r="N614" s="177" t="s">
        <v>269</v>
      </c>
      <c r="O614" s="177"/>
      <c r="P614" s="169"/>
      <c r="Q614" s="171" t="s">
        <v>270</v>
      </c>
      <c r="R614" s="169"/>
      <c r="S614" s="177" t="s">
        <v>271</v>
      </c>
      <c r="T614" s="177"/>
      <c r="U614" s="177"/>
      <c r="V614" s="177"/>
      <c r="W614" s="169"/>
      <c r="X614" s="166"/>
      <c r="Y614" s="137" t="str">
        <f t="shared" si="40"/>
        <v>ｽﾃｼｮﾝｺﾄ</v>
      </c>
      <c r="Z614" s="137" t="str">
        <f t="shared" si="41"/>
        <v>事業者名/事業所名</v>
      </c>
      <c r="AA614" s="137" t="str">
        <f t="shared" si="42"/>
        <v>電話(FAX)番号</v>
      </c>
      <c r="AB614" s="137" t="str">
        <f t="shared" si="43"/>
        <v>受理番号</v>
      </c>
    </row>
    <row r="615" spans="1:28" ht="57" customHeight="1" thickBot="1">
      <c r="A615" s="166"/>
      <c r="B615" s="174"/>
      <c r="C615" s="172" t="s">
        <v>2340</v>
      </c>
      <c r="D615" s="174"/>
      <c r="E615" s="175" t="s">
        <v>2341</v>
      </c>
      <c r="F615" s="175"/>
      <c r="G615" s="174"/>
      <c r="H615" s="176" t="s">
        <v>2342</v>
      </c>
      <c r="I615" s="176"/>
      <c r="J615" s="174"/>
      <c r="K615" s="176" t="s">
        <v>2343</v>
      </c>
      <c r="L615" s="176"/>
      <c r="M615" s="174"/>
      <c r="N615" s="183" t="s">
        <v>2344</v>
      </c>
      <c r="O615" s="183"/>
      <c r="P615" s="174"/>
      <c r="Q615" s="173" t="s">
        <v>2345</v>
      </c>
      <c r="R615" s="174"/>
      <c r="S615" s="184" t="s">
        <v>2346</v>
      </c>
      <c r="T615" s="184"/>
      <c r="U615" s="184"/>
      <c r="V615" s="184"/>
      <c r="W615" s="174"/>
      <c r="X615" s="166"/>
      <c r="Y615" s="137" t="str">
        <f t="shared" si="40"/>
        <v>0591590</v>
      </c>
      <c r="Z615" s="137" t="str">
        <f t="shared" si="41"/>
        <v>株式会社ソニック
住まいの訪問看護ステーション　新さっぽろ</v>
      </c>
      <c r="AA615" s="137" t="str">
        <f t="shared" si="42"/>
        <v>011-809-1001
(011-809-1002)</v>
      </c>
      <c r="AB615" s="137" t="str">
        <f t="shared" si="43"/>
        <v>( 訪看10 )第    495 号
( 訪看23 )第    759 号
( 訪看25 )第    833 号
( 訪看27 )第    230 号
( 訪看28 )第    143 号</v>
      </c>
    </row>
    <row r="616" spans="1:28" ht="57" customHeight="1" thickBot="1">
      <c r="A616" s="166"/>
      <c r="B616" s="174"/>
      <c r="C616" s="172" t="s">
        <v>2347</v>
      </c>
      <c r="D616" s="174"/>
      <c r="E616" s="175" t="s">
        <v>2348</v>
      </c>
      <c r="F616" s="175"/>
      <c r="G616" s="174"/>
      <c r="H616" s="176" t="s">
        <v>2349</v>
      </c>
      <c r="I616" s="176"/>
      <c r="J616" s="174"/>
      <c r="K616" s="176" t="s">
        <v>2350</v>
      </c>
      <c r="L616" s="176"/>
      <c r="M616" s="174"/>
      <c r="N616" s="183" t="s">
        <v>2351</v>
      </c>
      <c r="O616" s="183"/>
      <c r="P616" s="174"/>
      <c r="Q616" s="173" t="s">
        <v>2352</v>
      </c>
      <c r="R616" s="174"/>
      <c r="S616" s="184" t="s">
        <v>2353</v>
      </c>
      <c r="T616" s="184"/>
      <c r="U616" s="184"/>
      <c r="V616" s="184"/>
      <c r="W616" s="174"/>
      <c r="X616" s="166"/>
      <c r="Y616" s="137" t="str">
        <f t="shared" si="40"/>
        <v>0591608</v>
      </c>
      <c r="Z616" s="137" t="str">
        <f t="shared" si="41"/>
        <v>株式会社ビオネスト
訪問看護ステーションココエル　札幌</v>
      </c>
      <c r="AA616" s="137" t="str">
        <f t="shared" si="42"/>
        <v>011-596-8911
(011-596-8928)</v>
      </c>
      <c r="AB616" s="137" t="str">
        <f t="shared" si="43"/>
        <v>( 訪看10 )第    496 号
( 訪看23 )第    760 号
( 訪看25 )第    834 号
( 訪看27 )第    231 号
( 訪看28 )第    144 号</v>
      </c>
    </row>
    <row r="617" spans="1:28" ht="23.25" customHeight="1" thickBot="1">
      <c r="A617" s="166"/>
      <c r="B617" s="174"/>
      <c r="C617" s="172" t="s">
        <v>2354</v>
      </c>
      <c r="D617" s="174"/>
      <c r="E617" s="175" t="s">
        <v>2355</v>
      </c>
      <c r="F617" s="175"/>
      <c r="G617" s="174"/>
      <c r="H617" s="176" t="s">
        <v>2356</v>
      </c>
      <c r="I617" s="176"/>
      <c r="J617" s="174"/>
      <c r="K617" s="176" t="s">
        <v>2357</v>
      </c>
      <c r="L617" s="176"/>
      <c r="M617" s="174"/>
      <c r="N617" s="183" t="s">
        <v>2358</v>
      </c>
      <c r="O617" s="183"/>
      <c r="P617" s="174"/>
      <c r="Q617" s="173" t="s">
        <v>2359</v>
      </c>
      <c r="R617" s="174"/>
      <c r="S617" s="184" t="s">
        <v>2360</v>
      </c>
      <c r="T617" s="184"/>
      <c r="U617" s="184"/>
      <c r="V617" s="184"/>
      <c r="W617" s="174"/>
      <c r="X617" s="166"/>
      <c r="Y617" s="137" t="str">
        <f t="shared" si="40"/>
        <v>0591624</v>
      </c>
      <c r="Z617" s="137" t="str">
        <f t="shared" si="41"/>
        <v>有限会社エーアステス
訪問看護ステーション紬</v>
      </c>
      <c r="AA617" s="137" t="str">
        <f t="shared" si="42"/>
        <v>011-850-9306
(011-850-9306)</v>
      </c>
      <c r="AB617" s="137" t="str">
        <f t="shared" si="43"/>
        <v>( 訪看23 )第    798 号
( 訪看25 )第    872 号</v>
      </c>
    </row>
    <row r="618" spans="1:28" ht="57" customHeight="1" thickBot="1">
      <c r="A618" s="166"/>
      <c r="B618" s="174"/>
      <c r="C618" s="172" t="s">
        <v>2361</v>
      </c>
      <c r="D618" s="174"/>
      <c r="E618" s="175" t="s">
        <v>2362</v>
      </c>
      <c r="F618" s="175"/>
      <c r="G618" s="174"/>
      <c r="H618" s="176" t="s">
        <v>2363</v>
      </c>
      <c r="I618" s="176"/>
      <c r="J618" s="174"/>
      <c r="K618" s="176" t="s">
        <v>2364</v>
      </c>
      <c r="L618" s="176"/>
      <c r="M618" s="174"/>
      <c r="N618" s="183" t="s">
        <v>2365</v>
      </c>
      <c r="O618" s="183"/>
      <c r="P618" s="174"/>
      <c r="Q618" s="173" t="s">
        <v>2366</v>
      </c>
      <c r="R618" s="174"/>
      <c r="S618" s="184" t="s">
        <v>2367</v>
      </c>
      <c r="T618" s="184"/>
      <c r="U618" s="184"/>
      <c r="V618" s="184"/>
      <c r="W618" s="174"/>
      <c r="X618" s="166"/>
      <c r="Y618" s="137" t="str">
        <f t="shared" si="40"/>
        <v>0591632</v>
      </c>
      <c r="Z618" s="137" t="str">
        <f t="shared" si="41"/>
        <v>一般社団法人療養生活支援協議会
訪問看護ステーション　さんさんさん</v>
      </c>
      <c r="AA618" s="137" t="str">
        <f t="shared" si="42"/>
        <v>011-398-6222
(011-398-6228)</v>
      </c>
      <c r="AB618" s="137" t="str">
        <f t="shared" si="43"/>
        <v>( 訪看10 )第    503 号
( 訪看23 )第    770 号
( 訪看25 )第    844 号
( 訪看27 )第    237 号
( 訪看28 )第    147 号</v>
      </c>
    </row>
    <row r="619" spans="1:28" ht="34.5" customHeight="1" thickBot="1">
      <c r="A619" s="166"/>
      <c r="B619" s="174"/>
      <c r="C619" s="172" t="s">
        <v>2368</v>
      </c>
      <c r="D619" s="174"/>
      <c r="E619" s="175" t="s">
        <v>2369</v>
      </c>
      <c r="F619" s="175"/>
      <c r="G619" s="174"/>
      <c r="H619" s="176" t="s">
        <v>2370</v>
      </c>
      <c r="I619" s="176"/>
      <c r="J619" s="174"/>
      <c r="K619" s="176" t="s">
        <v>2371</v>
      </c>
      <c r="L619" s="176"/>
      <c r="M619" s="174"/>
      <c r="N619" s="183" t="s">
        <v>2372</v>
      </c>
      <c r="O619" s="183"/>
      <c r="P619" s="174"/>
      <c r="Q619" s="173" t="s">
        <v>2373</v>
      </c>
      <c r="R619" s="174"/>
      <c r="S619" s="184" t="s">
        <v>1167</v>
      </c>
      <c r="T619" s="184"/>
      <c r="U619" s="184"/>
      <c r="V619" s="184"/>
      <c r="W619" s="174"/>
      <c r="X619" s="166"/>
      <c r="Y619" s="137" t="str">
        <f t="shared" si="40"/>
        <v>0591640</v>
      </c>
      <c r="Z619" s="137" t="str">
        <f t="shared" si="41"/>
        <v>株式会社プリコーション
訪問看護ステーション　いっぽ　にほ　さんぽ</v>
      </c>
      <c r="AA619" s="137" t="str">
        <f t="shared" si="42"/>
        <v>011-827-7895
(011-827-7896)</v>
      </c>
      <c r="AB619" s="137" t="str">
        <f t="shared" si="43"/>
        <v>( 訪看10 )第    510 号
( 訪看23 )第    775 号
( 訪看25 )第    849 号</v>
      </c>
    </row>
    <row r="620" spans="1:28" ht="23.25" customHeight="1" thickBot="1">
      <c r="A620" s="166"/>
      <c r="B620" s="174"/>
      <c r="C620" s="172" t="s">
        <v>2374</v>
      </c>
      <c r="D620" s="174"/>
      <c r="E620" s="175" t="s">
        <v>2375</v>
      </c>
      <c r="F620" s="175"/>
      <c r="G620" s="174"/>
      <c r="H620" s="176" t="s">
        <v>2376</v>
      </c>
      <c r="I620" s="176"/>
      <c r="J620" s="174"/>
      <c r="K620" s="176" t="s">
        <v>2377</v>
      </c>
      <c r="L620" s="176"/>
      <c r="M620" s="174"/>
      <c r="N620" s="183" t="s">
        <v>2378</v>
      </c>
      <c r="O620" s="183"/>
      <c r="P620" s="174"/>
      <c r="Q620" s="173" t="s">
        <v>2379</v>
      </c>
      <c r="R620" s="174"/>
      <c r="S620" s="184" t="s">
        <v>2360</v>
      </c>
      <c r="T620" s="184"/>
      <c r="U620" s="184"/>
      <c r="V620" s="184"/>
      <c r="W620" s="174"/>
      <c r="X620" s="166"/>
      <c r="Y620" s="137" t="str">
        <f t="shared" si="40"/>
        <v>0591657</v>
      </c>
      <c r="Z620" s="137" t="str">
        <f t="shared" si="41"/>
        <v>株式会社モカ
もか訪問看護ステーション</v>
      </c>
      <c r="AA620" s="137" t="str">
        <f t="shared" si="42"/>
        <v>011-826-6896
(011-826-6420)</v>
      </c>
      <c r="AB620" s="137" t="str">
        <f t="shared" si="43"/>
        <v>( 訪看23 )第    794 号
( 訪看25 )第    868 号</v>
      </c>
    </row>
    <row r="621" spans="1:28" ht="34.5" customHeight="1" thickBot="1">
      <c r="A621" s="166"/>
      <c r="B621" s="174"/>
      <c r="C621" s="172" t="s">
        <v>2380</v>
      </c>
      <c r="D621" s="174"/>
      <c r="E621" s="175" t="s">
        <v>2381</v>
      </c>
      <c r="F621" s="175"/>
      <c r="G621" s="174"/>
      <c r="H621" s="176" t="s">
        <v>2382</v>
      </c>
      <c r="I621" s="176"/>
      <c r="J621" s="174"/>
      <c r="K621" s="176" t="s">
        <v>2383</v>
      </c>
      <c r="L621" s="176"/>
      <c r="M621" s="174"/>
      <c r="N621" s="183" t="s">
        <v>2384</v>
      </c>
      <c r="O621" s="183"/>
      <c r="P621" s="174"/>
      <c r="Q621" s="173" t="s">
        <v>2385</v>
      </c>
      <c r="R621" s="174"/>
      <c r="S621" s="184" t="s">
        <v>2386</v>
      </c>
      <c r="T621" s="184"/>
      <c r="U621" s="184"/>
      <c r="V621" s="184"/>
      <c r="W621" s="174"/>
      <c r="X621" s="166"/>
      <c r="Y621" s="137" t="str">
        <f t="shared" si="40"/>
        <v>0591673</v>
      </c>
      <c r="Z621" s="137" t="str">
        <f t="shared" si="41"/>
        <v>株式会社きずな
パルム訪問看護澄川</v>
      </c>
      <c r="AA621" s="137" t="str">
        <f t="shared" si="42"/>
        <v>011-850-9088
(011-850-9089)</v>
      </c>
      <c r="AB621" s="137" t="str">
        <f t="shared" si="43"/>
        <v>( 訪看23 )第    806 号
( 訪看25 )第    880 号
( 訪看32 )第     23 号</v>
      </c>
    </row>
    <row r="622" spans="1:28" ht="23.25" customHeight="1" thickBot="1">
      <c r="A622" s="166"/>
      <c r="B622" s="174"/>
      <c r="C622" s="172" t="s">
        <v>2387</v>
      </c>
      <c r="D622" s="174"/>
      <c r="E622" s="175" t="s">
        <v>2388</v>
      </c>
      <c r="F622" s="175"/>
      <c r="G622" s="174"/>
      <c r="H622" s="176" t="s">
        <v>2389</v>
      </c>
      <c r="I622" s="176"/>
      <c r="J622" s="174"/>
      <c r="K622" s="176" t="s">
        <v>2390</v>
      </c>
      <c r="L622" s="176"/>
      <c r="M622" s="174"/>
      <c r="N622" s="183" t="s">
        <v>2391</v>
      </c>
      <c r="O622" s="183"/>
      <c r="P622" s="174"/>
      <c r="Q622" s="173" t="s">
        <v>2392</v>
      </c>
      <c r="R622" s="174"/>
      <c r="S622" s="184" t="s">
        <v>1181</v>
      </c>
      <c r="T622" s="184"/>
      <c r="U622" s="184"/>
      <c r="V622" s="184"/>
      <c r="W622" s="174"/>
      <c r="X622" s="166"/>
      <c r="Y622" s="137" t="str">
        <f t="shared" si="40"/>
        <v>0591707</v>
      </c>
      <c r="Z622" s="137" t="str">
        <f t="shared" si="41"/>
        <v>株式会社アンビス
医心館　訪問看護ステーション　東札幌</v>
      </c>
      <c r="AA622" s="137" t="str">
        <f t="shared" si="42"/>
        <v>011-376-5061
(011-376-5062)</v>
      </c>
      <c r="AB622" s="137" t="str">
        <f t="shared" si="43"/>
        <v>( 訪看23 )第    812 号
( 訪看25 )第    886 号</v>
      </c>
    </row>
    <row r="623" spans="1:28" ht="34.5" customHeight="1" thickBot="1">
      <c r="A623" s="166"/>
      <c r="B623" s="174"/>
      <c r="C623" s="172" t="s">
        <v>2393</v>
      </c>
      <c r="D623" s="174"/>
      <c r="E623" s="175" t="s">
        <v>2394</v>
      </c>
      <c r="F623" s="175"/>
      <c r="G623" s="174"/>
      <c r="H623" s="176" t="s">
        <v>2395</v>
      </c>
      <c r="I623" s="176"/>
      <c r="J623" s="174"/>
      <c r="K623" s="176" t="s">
        <v>2396</v>
      </c>
      <c r="L623" s="176"/>
      <c r="M623" s="174"/>
      <c r="N623" s="183" t="s">
        <v>2397</v>
      </c>
      <c r="O623" s="183"/>
      <c r="P623" s="174"/>
      <c r="Q623" s="173" t="s">
        <v>2398</v>
      </c>
      <c r="R623" s="174"/>
      <c r="S623" s="184" t="s">
        <v>2399</v>
      </c>
      <c r="T623" s="184"/>
      <c r="U623" s="184"/>
      <c r="V623" s="184"/>
      <c r="W623" s="174"/>
      <c r="X623" s="166"/>
      <c r="Y623" s="137" t="str">
        <f t="shared" si="40"/>
        <v>0591723</v>
      </c>
      <c r="Z623" s="137" t="str">
        <f t="shared" si="41"/>
        <v>三井ヘルスサービス株式会社
訪問看護ステーション交雄会あかり厚別</v>
      </c>
      <c r="AA623" s="137" t="str">
        <f t="shared" si="42"/>
        <v>011-802-3139
(011-802-3136)</v>
      </c>
      <c r="AB623" s="137" t="str">
        <f t="shared" si="43"/>
        <v>( 訪看10 )第    533 号
( 訪看23 )第    813 号
( 訪看25 )第    887 号</v>
      </c>
    </row>
    <row r="624" spans="1:28" ht="34.5" customHeight="1" thickBot="1">
      <c r="A624" s="166"/>
      <c r="B624" s="174"/>
      <c r="C624" s="172" t="s">
        <v>2400</v>
      </c>
      <c r="D624" s="174"/>
      <c r="E624" s="175" t="s">
        <v>2401</v>
      </c>
      <c r="F624" s="175"/>
      <c r="G624" s="174"/>
      <c r="H624" s="176" t="s">
        <v>2402</v>
      </c>
      <c r="I624" s="176"/>
      <c r="J624" s="174"/>
      <c r="K624" s="176" t="s">
        <v>2403</v>
      </c>
      <c r="L624" s="176"/>
      <c r="M624" s="174"/>
      <c r="N624" s="183" t="s">
        <v>2404</v>
      </c>
      <c r="O624" s="183"/>
      <c r="P624" s="174"/>
      <c r="Q624" s="173" t="s">
        <v>2405</v>
      </c>
      <c r="R624" s="174"/>
      <c r="S624" s="184" t="s">
        <v>2406</v>
      </c>
      <c r="T624" s="184"/>
      <c r="U624" s="184"/>
      <c r="V624" s="184"/>
      <c r="W624" s="174"/>
      <c r="X624" s="166"/>
      <c r="Y624" s="137" t="str">
        <f t="shared" si="40"/>
        <v>0591731</v>
      </c>
      <c r="Z624" s="137" t="str">
        <f t="shared" si="41"/>
        <v>株式会社ホーク
訪問看護ステーション　ホークプラス</v>
      </c>
      <c r="AA624" s="137" t="str">
        <f t="shared" si="42"/>
        <v>011-807-5810
(011-807-5820)</v>
      </c>
      <c r="AB624" s="137" t="str">
        <f t="shared" si="43"/>
        <v>( 訪看10 )第    541 号
( 訪看23 )第    818 号
( 訪看25 )第    892 号</v>
      </c>
    </row>
    <row r="625" spans="1:28" ht="14.25" thickBot="1">
      <c r="A625" s="166"/>
      <c r="B625" s="174"/>
      <c r="C625" s="166"/>
      <c r="D625" s="174"/>
      <c r="E625" s="166"/>
      <c r="F625" s="166"/>
      <c r="G625" s="174"/>
      <c r="H625" s="166"/>
      <c r="I625" s="166"/>
      <c r="J625" s="174"/>
      <c r="K625" s="166"/>
      <c r="L625" s="166"/>
      <c r="M625" s="174"/>
      <c r="N625" s="166"/>
      <c r="O625" s="166"/>
      <c r="P625" s="174"/>
      <c r="Q625" s="166"/>
      <c r="R625" s="174"/>
      <c r="S625" s="166"/>
      <c r="T625" s="166"/>
      <c r="U625" s="166"/>
      <c r="V625" s="166"/>
      <c r="W625" s="174"/>
      <c r="X625" s="166"/>
      <c r="Y625" s="137" t="str">
        <f t="shared" si="40"/>
        <v/>
      </c>
      <c r="Z625" s="137">
        <f t="shared" si="41"/>
        <v>0</v>
      </c>
      <c r="AA625" s="137">
        <f t="shared" si="42"/>
        <v>0</v>
      </c>
      <c r="AB625" s="137">
        <f t="shared" si="43"/>
        <v>0</v>
      </c>
    </row>
    <row r="626" spans="1:28">
      <c r="A626" s="166"/>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66"/>
      <c r="X626" s="166"/>
      <c r="Y626" s="137" t="str">
        <f t="shared" si="40"/>
        <v/>
      </c>
      <c r="Z626" s="137">
        <f t="shared" si="41"/>
        <v>0</v>
      </c>
      <c r="AA626" s="137">
        <f t="shared" si="42"/>
        <v>0</v>
      </c>
      <c r="AB626" s="137">
        <f t="shared" si="43"/>
        <v>0</v>
      </c>
    </row>
    <row r="627" spans="1:28">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37" t="str">
        <f t="shared" si="40"/>
        <v/>
      </c>
      <c r="Z627" s="137">
        <f t="shared" si="41"/>
        <v>0</v>
      </c>
      <c r="AA627" s="137">
        <f t="shared" si="42"/>
        <v>0</v>
      </c>
      <c r="AB627" s="137">
        <f t="shared" si="43"/>
        <v>0</v>
      </c>
    </row>
    <row r="628" spans="1:28">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37" t="str">
        <f t="shared" si="40"/>
        <v/>
      </c>
      <c r="Z628" s="137">
        <f t="shared" si="41"/>
        <v>0</v>
      </c>
      <c r="AA628" s="137">
        <f t="shared" si="42"/>
        <v>0</v>
      </c>
      <c r="AB628" s="137">
        <f t="shared" si="43"/>
        <v>0</v>
      </c>
    </row>
    <row r="629" spans="1:28" ht="13.5" customHeight="1">
      <c r="A629" s="166"/>
      <c r="B629" s="166"/>
      <c r="C629" s="166"/>
      <c r="D629" s="166"/>
      <c r="E629" s="166"/>
      <c r="F629" s="166"/>
      <c r="G629" s="166"/>
      <c r="H629" s="166"/>
      <c r="I629" s="178" t="s">
        <v>262</v>
      </c>
      <c r="J629" s="178"/>
      <c r="K629" s="178"/>
      <c r="L629" s="166"/>
      <c r="M629" s="166"/>
      <c r="N629" s="166"/>
      <c r="O629" s="166"/>
      <c r="P629" s="166"/>
      <c r="Q629" s="166"/>
      <c r="R629" s="166"/>
      <c r="S629" s="166"/>
      <c r="T629" s="166"/>
      <c r="U629" s="166"/>
      <c r="V629" s="166"/>
      <c r="W629" s="166"/>
      <c r="X629" s="166"/>
      <c r="Y629" s="137" t="str">
        <f t="shared" si="40"/>
        <v/>
      </c>
      <c r="Z629" s="137">
        <f t="shared" si="41"/>
        <v>0</v>
      </c>
      <c r="AA629" s="137">
        <f t="shared" si="42"/>
        <v>0</v>
      </c>
      <c r="AB629" s="137">
        <f t="shared" si="43"/>
        <v>0</v>
      </c>
    </row>
    <row r="630" spans="1:28" ht="13.5" customHeight="1">
      <c r="A630" s="166"/>
      <c r="B630" s="179"/>
      <c r="C630" s="179"/>
      <c r="D630" s="179"/>
      <c r="E630" s="179"/>
      <c r="F630" s="166"/>
      <c r="G630" s="166"/>
      <c r="H630" s="166"/>
      <c r="I630" s="178"/>
      <c r="J630" s="178"/>
      <c r="K630" s="178"/>
      <c r="L630" s="166"/>
      <c r="M630" s="166"/>
      <c r="N630" s="166"/>
      <c r="O630" s="166"/>
      <c r="P630" s="166"/>
      <c r="Q630" s="166"/>
      <c r="R630" s="166"/>
      <c r="S630" s="166"/>
      <c r="T630" s="166"/>
      <c r="U630" s="166"/>
      <c r="V630" s="166"/>
      <c r="W630" s="166"/>
      <c r="X630" s="166"/>
      <c r="Y630" s="137" t="str">
        <f t="shared" si="40"/>
        <v/>
      </c>
      <c r="Z630" s="137">
        <f t="shared" si="41"/>
        <v>0</v>
      </c>
      <c r="AA630" s="137">
        <f t="shared" si="42"/>
        <v>0</v>
      </c>
      <c r="AB630" s="137">
        <f t="shared" si="43"/>
        <v>0</v>
      </c>
    </row>
    <row r="631" spans="1:28" ht="13.5" customHeight="1">
      <c r="A631" s="166"/>
      <c r="B631" s="166"/>
      <c r="C631" s="180" t="s">
        <v>4695</v>
      </c>
      <c r="D631" s="180"/>
      <c r="E631" s="180"/>
      <c r="F631" s="180"/>
      <c r="G631" s="180"/>
      <c r="H631" s="180"/>
      <c r="I631" s="180"/>
      <c r="J631" s="180"/>
      <c r="K631" s="180"/>
      <c r="L631" s="166"/>
      <c r="M631" s="166"/>
      <c r="N631" s="166"/>
      <c r="O631" s="181" t="s">
        <v>4696</v>
      </c>
      <c r="P631" s="181"/>
      <c r="Q631" s="181"/>
      <c r="R631" s="181"/>
      <c r="S631" s="181"/>
      <c r="T631" s="168" t="s">
        <v>494</v>
      </c>
      <c r="U631" s="167" t="s">
        <v>264</v>
      </c>
      <c r="V631" s="166"/>
      <c r="W631" s="166"/>
      <c r="X631" s="166"/>
      <c r="Y631" s="137" t="str">
        <f t="shared" si="40"/>
        <v/>
      </c>
      <c r="Z631" s="137">
        <f t="shared" si="41"/>
        <v>0</v>
      </c>
      <c r="AA631" s="137">
        <f t="shared" si="42"/>
        <v>0</v>
      </c>
      <c r="AB631" s="137">
        <f t="shared" si="43"/>
        <v>0</v>
      </c>
    </row>
    <row r="632" spans="1:28" ht="14.25" thickBot="1">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37" t="str">
        <f t="shared" si="40"/>
        <v/>
      </c>
      <c r="Z632" s="137">
        <f t="shared" si="41"/>
        <v>0</v>
      </c>
      <c r="AA632" s="137">
        <f t="shared" si="42"/>
        <v>0</v>
      </c>
      <c r="AB632" s="137">
        <f t="shared" si="43"/>
        <v>0</v>
      </c>
    </row>
    <row r="633" spans="1:28">
      <c r="A633" s="166"/>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66"/>
      <c r="Y633" s="137" t="str">
        <f t="shared" si="40"/>
        <v/>
      </c>
      <c r="Z633" s="137">
        <f t="shared" si="41"/>
        <v>0</v>
      </c>
      <c r="AA633" s="137">
        <f t="shared" si="42"/>
        <v>0</v>
      </c>
      <c r="AB633" s="137">
        <f t="shared" si="43"/>
        <v>0</v>
      </c>
    </row>
    <row r="634" spans="1:28" ht="14.25" customHeight="1" thickBot="1">
      <c r="A634" s="166"/>
      <c r="B634" s="169"/>
      <c r="C634" s="170" t="s">
        <v>265</v>
      </c>
      <c r="D634" s="169"/>
      <c r="E634" s="177" t="s">
        <v>266</v>
      </c>
      <c r="F634" s="177"/>
      <c r="G634" s="169"/>
      <c r="H634" s="177" t="s">
        <v>267</v>
      </c>
      <c r="I634" s="177"/>
      <c r="J634" s="169"/>
      <c r="K634" s="177" t="s">
        <v>268</v>
      </c>
      <c r="L634" s="177"/>
      <c r="M634" s="169"/>
      <c r="N634" s="177" t="s">
        <v>269</v>
      </c>
      <c r="O634" s="177"/>
      <c r="P634" s="169"/>
      <c r="Q634" s="171" t="s">
        <v>270</v>
      </c>
      <c r="R634" s="169"/>
      <c r="S634" s="177" t="s">
        <v>271</v>
      </c>
      <c r="T634" s="177"/>
      <c r="U634" s="177"/>
      <c r="V634" s="177"/>
      <c r="W634" s="169"/>
      <c r="X634" s="166"/>
      <c r="Y634" s="137" t="str">
        <f t="shared" si="40"/>
        <v>ｽﾃｼｮﾝｺﾄ</v>
      </c>
      <c r="Z634" s="137" t="str">
        <f t="shared" si="41"/>
        <v>事業者名/事業所名</v>
      </c>
      <c r="AA634" s="137" t="str">
        <f t="shared" si="42"/>
        <v>電話(FAX)番号</v>
      </c>
      <c r="AB634" s="137" t="str">
        <f t="shared" si="43"/>
        <v>受理番号</v>
      </c>
    </row>
    <row r="635" spans="1:28" ht="14.25" customHeight="1" thickBot="1">
      <c r="A635" s="166"/>
      <c r="B635" s="174"/>
      <c r="C635" s="172" t="s">
        <v>2407</v>
      </c>
      <c r="D635" s="174"/>
      <c r="E635" s="175" t="s">
        <v>2408</v>
      </c>
      <c r="F635" s="175"/>
      <c r="G635" s="174"/>
      <c r="H635" s="176" t="s">
        <v>2409</v>
      </c>
      <c r="I635" s="176"/>
      <c r="J635" s="174"/>
      <c r="K635" s="176" t="s">
        <v>2410</v>
      </c>
      <c r="L635" s="176"/>
      <c r="M635" s="174"/>
      <c r="N635" s="183" t="s">
        <v>2411</v>
      </c>
      <c r="O635" s="183"/>
      <c r="P635" s="174"/>
      <c r="Q635" s="173" t="s">
        <v>2412</v>
      </c>
      <c r="R635" s="174"/>
      <c r="S635" s="184" t="s">
        <v>2413</v>
      </c>
      <c r="T635" s="184"/>
      <c r="U635" s="184"/>
      <c r="V635" s="184"/>
      <c r="W635" s="174"/>
      <c r="X635" s="166"/>
      <c r="Y635" s="137" t="str">
        <f t="shared" si="40"/>
        <v>0591749</v>
      </c>
      <c r="Z635" s="137" t="str">
        <f t="shared" si="41"/>
        <v>あしすと株式会社
訪問看護ステーションあしすと</v>
      </c>
      <c r="AA635" s="137" t="str">
        <f t="shared" si="42"/>
        <v>011-375-6472
(011-375-6473)</v>
      </c>
      <c r="AB635" s="137" t="str">
        <f t="shared" si="43"/>
        <v>( 訪看10 )第    547 号</v>
      </c>
    </row>
    <row r="636" spans="1:28" ht="57" customHeight="1" thickBot="1">
      <c r="A636" s="166"/>
      <c r="B636" s="174"/>
      <c r="C636" s="172" t="s">
        <v>2414</v>
      </c>
      <c r="D636" s="174"/>
      <c r="E636" s="175" t="s">
        <v>2415</v>
      </c>
      <c r="F636" s="175"/>
      <c r="G636" s="174"/>
      <c r="H636" s="176" t="s">
        <v>2416</v>
      </c>
      <c r="I636" s="176"/>
      <c r="J636" s="174"/>
      <c r="K636" s="176" t="s">
        <v>2417</v>
      </c>
      <c r="L636" s="176"/>
      <c r="M636" s="174"/>
      <c r="N636" s="183" t="s">
        <v>2418</v>
      </c>
      <c r="O636" s="183"/>
      <c r="P636" s="174"/>
      <c r="Q636" s="173" t="s">
        <v>2419</v>
      </c>
      <c r="R636" s="174"/>
      <c r="S636" s="184" t="s">
        <v>2420</v>
      </c>
      <c r="T636" s="184"/>
      <c r="U636" s="184"/>
      <c r="V636" s="184"/>
      <c r="W636" s="174"/>
      <c r="X636" s="166"/>
      <c r="Y636" s="137" t="str">
        <f t="shared" si="40"/>
        <v>0591756</v>
      </c>
      <c r="Z636" s="137" t="str">
        <f t="shared" si="41"/>
        <v>合同会社Ｎｉｃｏ
ナースケアＮｉｃｏ</v>
      </c>
      <c r="AA636" s="137" t="str">
        <f t="shared" si="42"/>
        <v xml:space="preserve">070-1563-9755
</v>
      </c>
      <c r="AB636" s="137" t="str">
        <f t="shared" si="43"/>
        <v>( 訪看10 )第    550 号
( 訪看23 )第    830 号
( 訪看25 )第    904 号
( 訪看27 )第    265 号
( 訪看28 )第    169 号</v>
      </c>
    </row>
    <row r="637" spans="1:28" ht="23.25" customHeight="1" thickBot="1">
      <c r="A637" s="166"/>
      <c r="B637" s="174"/>
      <c r="C637" s="172" t="s">
        <v>2421</v>
      </c>
      <c r="D637" s="174"/>
      <c r="E637" s="175" t="s">
        <v>2422</v>
      </c>
      <c r="F637" s="175"/>
      <c r="G637" s="174"/>
      <c r="H637" s="176" t="s">
        <v>2423</v>
      </c>
      <c r="I637" s="176"/>
      <c r="J637" s="174"/>
      <c r="K637" s="176" t="s">
        <v>2424</v>
      </c>
      <c r="L637" s="176"/>
      <c r="M637" s="174"/>
      <c r="N637" s="183" t="s">
        <v>2425</v>
      </c>
      <c r="O637" s="183"/>
      <c r="P637" s="174"/>
      <c r="Q637" s="173" t="s">
        <v>2426</v>
      </c>
      <c r="R637" s="174"/>
      <c r="S637" s="184" t="s">
        <v>1201</v>
      </c>
      <c r="T637" s="184"/>
      <c r="U637" s="184"/>
      <c r="V637" s="184"/>
      <c r="W637" s="174"/>
      <c r="X637" s="166"/>
      <c r="Y637" s="137" t="str">
        <f t="shared" si="40"/>
        <v>0591764</v>
      </c>
      <c r="Z637" s="137" t="str">
        <f t="shared" si="41"/>
        <v>株式会社ｓ－ｅｄｇｅ
ＳＯＩＮ訪問看護ステーション厚別</v>
      </c>
      <c r="AA637" s="137" t="str">
        <f t="shared" si="42"/>
        <v>090-2074-6901
(011-374-7310)</v>
      </c>
      <c r="AB637" s="137" t="str">
        <f t="shared" si="43"/>
        <v>( 訪看23 )第    840 号
( 訪看25 )第    913 号</v>
      </c>
    </row>
    <row r="638" spans="1:28" ht="57" customHeight="1" thickBot="1">
      <c r="A638" s="166"/>
      <c r="B638" s="174"/>
      <c r="C638" s="172" t="s">
        <v>2427</v>
      </c>
      <c r="D638" s="174"/>
      <c r="E638" s="175" t="s">
        <v>2428</v>
      </c>
      <c r="F638" s="175"/>
      <c r="G638" s="174"/>
      <c r="H638" s="176" t="s">
        <v>2429</v>
      </c>
      <c r="I638" s="176"/>
      <c r="J638" s="174"/>
      <c r="K638" s="176" t="s">
        <v>2430</v>
      </c>
      <c r="L638" s="176"/>
      <c r="M638" s="174"/>
      <c r="N638" s="183" t="s">
        <v>2431</v>
      </c>
      <c r="O638" s="183"/>
      <c r="P638" s="174"/>
      <c r="Q638" s="173" t="s">
        <v>2432</v>
      </c>
      <c r="R638" s="174"/>
      <c r="S638" s="184" t="s">
        <v>720</v>
      </c>
      <c r="T638" s="184"/>
      <c r="U638" s="184"/>
      <c r="V638" s="184"/>
      <c r="W638" s="174"/>
      <c r="X638" s="166"/>
      <c r="Y638" s="137" t="str">
        <f t="shared" si="40"/>
        <v>0591772</v>
      </c>
      <c r="Z638" s="137" t="str">
        <f t="shared" si="41"/>
        <v>社会福祉法人　モニカ
訪問看護ステーション　さくら</v>
      </c>
      <c r="AA638" s="137" t="str">
        <f t="shared" si="42"/>
        <v>080-7058-0750
(011-868-4114)</v>
      </c>
      <c r="AB638" s="137" t="str">
        <f t="shared" si="43"/>
        <v>( 訪看10 )第    563 号
( 訪看23 )第    841 号
( 訪看25 )第    914 号
( 訪看27 )第    272 号
( 訪看28 )第    175 号</v>
      </c>
    </row>
    <row r="639" spans="1:28" ht="23.25" customHeight="1" thickBot="1">
      <c r="A639" s="166"/>
      <c r="B639" s="174"/>
      <c r="C639" s="172" t="s">
        <v>2433</v>
      </c>
      <c r="D639" s="174"/>
      <c r="E639" s="175" t="s">
        <v>2434</v>
      </c>
      <c r="F639" s="175"/>
      <c r="G639" s="174"/>
      <c r="H639" s="176" t="s">
        <v>2435</v>
      </c>
      <c r="I639" s="176"/>
      <c r="J639" s="174"/>
      <c r="K639" s="176" t="s">
        <v>2436</v>
      </c>
      <c r="L639" s="176"/>
      <c r="M639" s="174"/>
      <c r="N639" s="183" t="s">
        <v>2437</v>
      </c>
      <c r="O639" s="183"/>
      <c r="P639" s="174"/>
      <c r="Q639" s="173" t="s">
        <v>2438</v>
      </c>
      <c r="R639" s="174"/>
      <c r="S639" s="184" t="s">
        <v>1201</v>
      </c>
      <c r="T639" s="184"/>
      <c r="U639" s="184"/>
      <c r="V639" s="184"/>
      <c r="W639" s="174"/>
      <c r="X639" s="166"/>
      <c r="Y639" s="137" t="str">
        <f t="shared" si="40"/>
        <v>0591780</v>
      </c>
      <c r="Z639" s="137" t="str">
        <f t="shared" si="41"/>
        <v>株式会社Ａｙ
訪問看護ステーションＣＩＳＥ</v>
      </c>
      <c r="AA639" s="137" t="str">
        <f t="shared" si="42"/>
        <v xml:space="preserve">080-4044-1506
</v>
      </c>
      <c r="AB639" s="137" t="str">
        <f t="shared" si="43"/>
        <v>( 訪看10 )第    557 号
( 訪看23 )第    835 号</v>
      </c>
    </row>
    <row r="640" spans="1:28" ht="14.25" customHeight="1" thickBot="1">
      <c r="A640" s="166"/>
      <c r="B640" s="174"/>
      <c r="C640" s="172" t="s">
        <v>2439</v>
      </c>
      <c r="D640" s="174"/>
      <c r="E640" s="175" t="s">
        <v>2440</v>
      </c>
      <c r="F640" s="175"/>
      <c r="G640" s="174"/>
      <c r="H640" s="176" t="s">
        <v>2441</v>
      </c>
      <c r="I640" s="176"/>
      <c r="J640" s="174"/>
      <c r="K640" s="176" t="s">
        <v>2442</v>
      </c>
      <c r="L640" s="176"/>
      <c r="M640" s="174"/>
      <c r="N640" s="183" t="s">
        <v>2443</v>
      </c>
      <c r="O640" s="183"/>
      <c r="P640" s="174"/>
      <c r="Q640" s="173" t="s">
        <v>2444</v>
      </c>
      <c r="R640" s="174"/>
      <c r="S640" s="184" t="s">
        <v>2445</v>
      </c>
      <c r="T640" s="184"/>
      <c r="U640" s="184"/>
      <c r="V640" s="184"/>
      <c r="W640" s="174"/>
      <c r="X640" s="166"/>
      <c r="Y640" s="137" t="str">
        <f t="shared" si="40"/>
        <v>0591806</v>
      </c>
      <c r="Z640" s="137" t="str">
        <f t="shared" si="41"/>
        <v>株式会社ＪＳＨ
訪問看護ステーション　コルディアーレ札幌</v>
      </c>
      <c r="AA640" s="137" t="str">
        <f t="shared" si="42"/>
        <v>011-887-0562
(011-887-0563)</v>
      </c>
      <c r="AB640" s="137" t="str">
        <f t="shared" si="43"/>
        <v>( 訪看10 )第    565 号</v>
      </c>
    </row>
    <row r="641" spans="1:28" ht="23.25" customHeight="1" thickBot="1">
      <c r="A641" s="166"/>
      <c r="B641" s="174"/>
      <c r="C641" s="172" t="s">
        <v>2446</v>
      </c>
      <c r="D641" s="174"/>
      <c r="E641" s="175" t="s">
        <v>2447</v>
      </c>
      <c r="F641" s="175"/>
      <c r="G641" s="174"/>
      <c r="H641" s="176" t="s">
        <v>2448</v>
      </c>
      <c r="I641" s="176"/>
      <c r="J641" s="174"/>
      <c r="K641" s="176" t="s">
        <v>2449</v>
      </c>
      <c r="L641" s="176"/>
      <c r="M641" s="174"/>
      <c r="N641" s="183" t="s">
        <v>2450</v>
      </c>
      <c r="O641" s="183"/>
      <c r="P641" s="174"/>
      <c r="Q641" s="173" t="s">
        <v>2451</v>
      </c>
      <c r="R641" s="174"/>
      <c r="S641" s="184" t="s">
        <v>2452</v>
      </c>
      <c r="T641" s="184"/>
      <c r="U641" s="184"/>
      <c r="V641" s="184"/>
      <c r="W641" s="174"/>
      <c r="X641" s="166"/>
      <c r="Y641" s="137" t="str">
        <f t="shared" si="40"/>
        <v>0591814</v>
      </c>
      <c r="Z641" s="137" t="str">
        <f t="shared" si="41"/>
        <v>株式会社セブンブレンチ
訪問看護ルグラン</v>
      </c>
      <c r="AA641" s="137" t="str">
        <f t="shared" si="42"/>
        <v>011-814-5151
(011-826-4625)</v>
      </c>
      <c r="AB641" s="137" t="str">
        <f t="shared" si="43"/>
        <v>( 訪看23 )第    848 号
( 訪看25 )第    920 号</v>
      </c>
    </row>
    <row r="642" spans="1:28" ht="23.25" customHeight="1" thickBot="1">
      <c r="A642" s="166"/>
      <c r="B642" s="174"/>
      <c r="C642" s="172" t="s">
        <v>2453</v>
      </c>
      <c r="D642" s="174"/>
      <c r="E642" s="175" t="s">
        <v>2454</v>
      </c>
      <c r="F642" s="175"/>
      <c r="G642" s="174"/>
      <c r="H642" s="176" t="s">
        <v>2455</v>
      </c>
      <c r="I642" s="176"/>
      <c r="J642" s="174"/>
      <c r="K642" s="176" t="s">
        <v>2456</v>
      </c>
      <c r="L642" s="176"/>
      <c r="M642" s="174"/>
      <c r="N642" s="183" t="s">
        <v>2457</v>
      </c>
      <c r="O642" s="183"/>
      <c r="P642" s="174"/>
      <c r="Q642" s="173" t="s">
        <v>2458</v>
      </c>
      <c r="R642" s="174"/>
      <c r="S642" s="184" t="s">
        <v>2452</v>
      </c>
      <c r="T642" s="184"/>
      <c r="U642" s="184"/>
      <c r="V642" s="184"/>
      <c r="W642" s="174"/>
      <c r="X642" s="166"/>
      <c r="Y642" s="137" t="str">
        <f t="shared" si="40"/>
        <v>0591822</v>
      </c>
      <c r="Z642" s="137" t="str">
        <f t="shared" si="41"/>
        <v>合同会社ＥＭＡＲＢＥＬ
Ｎｕｒｓｅ　Ｃａｒｅ</v>
      </c>
      <c r="AA642" s="137" t="str">
        <f t="shared" si="42"/>
        <v>080-4503-9281
(011-500-2727)</v>
      </c>
      <c r="AB642" s="137" t="str">
        <f t="shared" si="43"/>
        <v>( 訪看23 )第    847 号
( 訪看25 )第    919 号</v>
      </c>
    </row>
    <row r="643" spans="1:28" ht="23.25" customHeight="1" thickBot="1">
      <c r="A643" s="166"/>
      <c r="B643" s="174"/>
      <c r="C643" s="172" t="s">
        <v>2459</v>
      </c>
      <c r="D643" s="174"/>
      <c r="E643" s="175" t="s">
        <v>4700</v>
      </c>
      <c r="F643" s="175"/>
      <c r="G643" s="174"/>
      <c r="H643" s="176" t="s">
        <v>4701</v>
      </c>
      <c r="I643" s="176"/>
      <c r="J643" s="174"/>
      <c r="K643" s="176" t="s">
        <v>4702</v>
      </c>
      <c r="L643" s="176"/>
      <c r="M643" s="174"/>
      <c r="N643" s="183" t="s">
        <v>4703</v>
      </c>
      <c r="O643" s="183"/>
      <c r="P643" s="174"/>
      <c r="Q643" s="173" t="s">
        <v>4704</v>
      </c>
      <c r="R643" s="174"/>
      <c r="S643" s="184" t="s">
        <v>4705</v>
      </c>
      <c r="T643" s="184"/>
      <c r="U643" s="184"/>
      <c r="V643" s="184"/>
      <c r="W643" s="174"/>
      <c r="X643" s="166"/>
      <c r="Y643" s="137" t="str">
        <f t="shared" si="40"/>
        <v>0591830</v>
      </c>
      <c r="Z643" s="137" t="str">
        <f t="shared" si="41"/>
        <v>株式会社ＴＩＴ
訪問看護ステーション看五右衛門</v>
      </c>
      <c r="AA643" s="137" t="str">
        <f t="shared" si="42"/>
        <v>011-598-9700
(011-598-6226)</v>
      </c>
      <c r="AB643" s="137" t="str">
        <f t="shared" si="43"/>
        <v>( 訪看10 )第    574 号
( 訪看23 )第    852 号
( 訪看25 )第    924 号</v>
      </c>
    </row>
    <row r="644" spans="1:28" ht="23.25" customHeight="1" thickBot="1">
      <c r="A644" s="166"/>
      <c r="B644" s="174"/>
      <c r="C644" s="172" t="s">
        <v>2466</v>
      </c>
      <c r="D644" s="174"/>
      <c r="E644" s="175" t="s">
        <v>4706</v>
      </c>
      <c r="F644" s="175"/>
      <c r="G644" s="174"/>
      <c r="H644" s="176" t="s">
        <v>4707</v>
      </c>
      <c r="I644" s="176"/>
      <c r="J644" s="174"/>
      <c r="K644" s="176" t="s">
        <v>2124</v>
      </c>
      <c r="L644" s="176"/>
      <c r="M644" s="174"/>
      <c r="N644" s="183" t="s">
        <v>4708</v>
      </c>
      <c r="O644" s="183"/>
      <c r="P644" s="174"/>
      <c r="Q644" s="173" t="s">
        <v>4709</v>
      </c>
      <c r="R644" s="174"/>
      <c r="S644" s="184" t="s">
        <v>4710</v>
      </c>
      <c r="T644" s="184"/>
      <c r="U644" s="184"/>
      <c r="V644" s="184"/>
      <c r="W644" s="174"/>
      <c r="X644" s="166"/>
      <c r="Y644" s="137" t="str">
        <f t="shared" si="40"/>
        <v>0591848</v>
      </c>
      <c r="Z644" s="137" t="str">
        <f t="shared" si="41"/>
        <v>医療法人渓仁会
定山渓病院　訪問看護ステーション　エール</v>
      </c>
      <c r="AA644" s="137" t="str">
        <f t="shared" si="42"/>
        <v>011-590-5448
(011-590-5449)</v>
      </c>
      <c r="AB644" s="137" t="str">
        <f t="shared" si="43"/>
        <v>( 訪看23 )第    853 号
( 訪看25 )第    925 号</v>
      </c>
    </row>
    <row r="645" spans="1:28" ht="14.25" thickBot="1">
      <c r="A645" s="166"/>
      <c r="B645" s="174"/>
      <c r="C645" s="166"/>
      <c r="D645" s="174"/>
      <c r="E645" s="166"/>
      <c r="F645" s="166"/>
      <c r="G645" s="174"/>
      <c r="H645" s="166"/>
      <c r="I645" s="166"/>
      <c r="J645" s="174"/>
      <c r="K645" s="166"/>
      <c r="L645" s="166"/>
      <c r="M645" s="174"/>
      <c r="N645" s="166"/>
      <c r="O645" s="166"/>
      <c r="P645" s="174"/>
      <c r="Q645" s="166"/>
      <c r="R645" s="174"/>
      <c r="S645" s="166"/>
      <c r="T645" s="166"/>
      <c r="U645" s="166"/>
      <c r="V645" s="166"/>
      <c r="W645" s="174"/>
      <c r="X645" s="166"/>
      <c r="Y645" s="137" t="str">
        <f t="shared" si="40"/>
        <v/>
      </c>
      <c r="Z645" s="137">
        <f t="shared" si="41"/>
        <v>0</v>
      </c>
      <c r="AA645" s="137">
        <f t="shared" si="42"/>
        <v>0</v>
      </c>
      <c r="AB645" s="137">
        <f t="shared" si="43"/>
        <v>0</v>
      </c>
    </row>
    <row r="646" spans="1:28">
      <c r="A646" s="166"/>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66"/>
      <c r="X646" s="166"/>
      <c r="Y646" s="137" t="str">
        <f t="shared" si="40"/>
        <v/>
      </c>
      <c r="Z646" s="137">
        <f t="shared" si="41"/>
        <v>0</v>
      </c>
      <c r="AA646" s="137">
        <f t="shared" si="42"/>
        <v>0</v>
      </c>
      <c r="AB646" s="137">
        <f t="shared" si="43"/>
        <v>0</v>
      </c>
    </row>
    <row r="647" spans="1:28">
      <c r="A647" s="166"/>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37" t="str">
        <f t="shared" si="40"/>
        <v/>
      </c>
      <c r="Z647" s="137">
        <f t="shared" si="41"/>
        <v>0</v>
      </c>
      <c r="AA647" s="137">
        <f t="shared" si="42"/>
        <v>0</v>
      </c>
      <c r="AB647" s="137">
        <f t="shared" si="43"/>
        <v>0</v>
      </c>
    </row>
    <row r="648" spans="1:28">
      <c r="A648" s="166"/>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37" t="str">
        <f t="shared" si="40"/>
        <v/>
      </c>
      <c r="Z648" s="137">
        <f t="shared" si="41"/>
        <v>0</v>
      </c>
      <c r="AA648" s="137">
        <f t="shared" si="42"/>
        <v>0</v>
      </c>
      <c r="AB648" s="137">
        <f t="shared" si="43"/>
        <v>0</v>
      </c>
    </row>
    <row r="649" spans="1:28" ht="13.5" customHeight="1">
      <c r="A649" s="166"/>
      <c r="B649" s="166"/>
      <c r="C649" s="166"/>
      <c r="D649" s="166"/>
      <c r="E649" s="166"/>
      <c r="F649" s="166"/>
      <c r="G649" s="166"/>
      <c r="H649" s="166"/>
      <c r="I649" s="178" t="s">
        <v>262</v>
      </c>
      <c r="J649" s="178"/>
      <c r="K649" s="178"/>
      <c r="L649" s="166"/>
      <c r="M649" s="166"/>
      <c r="N649" s="166"/>
      <c r="O649" s="166"/>
      <c r="P649" s="166"/>
      <c r="Q649" s="166"/>
      <c r="R649" s="166"/>
      <c r="S649" s="166"/>
      <c r="T649" s="166"/>
      <c r="U649" s="166"/>
      <c r="V649" s="166"/>
      <c r="W649" s="166"/>
      <c r="X649" s="166"/>
      <c r="Y649" s="137" t="str">
        <f t="shared" si="40"/>
        <v/>
      </c>
      <c r="Z649" s="137">
        <f t="shared" si="41"/>
        <v>0</v>
      </c>
      <c r="AA649" s="137">
        <f t="shared" si="42"/>
        <v>0</v>
      </c>
      <c r="AB649" s="137">
        <f t="shared" si="43"/>
        <v>0</v>
      </c>
    </row>
    <row r="650" spans="1:28" ht="13.5" customHeight="1">
      <c r="A650" s="166"/>
      <c r="B650" s="179"/>
      <c r="C650" s="179"/>
      <c r="D650" s="179"/>
      <c r="E650" s="179"/>
      <c r="F650" s="166"/>
      <c r="G650" s="166"/>
      <c r="H650" s="166"/>
      <c r="I650" s="178"/>
      <c r="J650" s="178"/>
      <c r="K650" s="178"/>
      <c r="L650" s="166"/>
      <c r="M650" s="166"/>
      <c r="N650" s="166"/>
      <c r="O650" s="166"/>
      <c r="P650" s="166"/>
      <c r="Q650" s="166"/>
      <c r="R650" s="166"/>
      <c r="S650" s="166"/>
      <c r="T650" s="166"/>
      <c r="U650" s="166"/>
      <c r="V650" s="166"/>
      <c r="W650" s="166"/>
      <c r="X650" s="166"/>
      <c r="Y650" s="137" t="str">
        <f t="shared" si="40"/>
        <v/>
      </c>
      <c r="Z650" s="137">
        <f t="shared" si="41"/>
        <v>0</v>
      </c>
      <c r="AA650" s="137">
        <f t="shared" si="42"/>
        <v>0</v>
      </c>
      <c r="AB650" s="137">
        <f t="shared" si="43"/>
        <v>0</v>
      </c>
    </row>
    <row r="651" spans="1:28" ht="13.5" customHeight="1">
      <c r="A651" s="166"/>
      <c r="B651" s="166"/>
      <c r="C651" s="180" t="s">
        <v>4695</v>
      </c>
      <c r="D651" s="180"/>
      <c r="E651" s="180"/>
      <c r="F651" s="180"/>
      <c r="G651" s="180"/>
      <c r="H651" s="180"/>
      <c r="I651" s="180"/>
      <c r="J651" s="180"/>
      <c r="K651" s="180"/>
      <c r="L651" s="166"/>
      <c r="M651" s="166"/>
      <c r="N651" s="166"/>
      <c r="O651" s="181" t="s">
        <v>4696</v>
      </c>
      <c r="P651" s="181"/>
      <c r="Q651" s="181"/>
      <c r="R651" s="181"/>
      <c r="S651" s="181"/>
      <c r="T651" s="168" t="s">
        <v>501</v>
      </c>
      <c r="U651" s="167" t="s">
        <v>264</v>
      </c>
      <c r="V651" s="166"/>
      <c r="W651" s="166"/>
      <c r="X651" s="166"/>
      <c r="Y651" s="137" t="str">
        <f t="shared" si="40"/>
        <v/>
      </c>
      <c r="Z651" s="137">
        <f t="shared" si="41"/>
        <v>0</v>
      </c>
      <c r="AA651" s="137">
        <f t="shared" si="42"/>
        <v>0</v>
      </c>
      <c r="AB651" s="137">
        <f t="shared" si="43"/>
        <v>0</v>
      </c>
    </row>
    <row r="652" spans="1:28" ht="14.25" thickBot="1">
      <c r="A652" s="166"/>
      <c r="B652" s="166"/>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37" t="str">
        <f t="shared" si="40"/>
        <v/>
      </c>
      <c r="Z652" s="137">
        <f t="shared" si="41"/>
        <v>0</v>
      </c>
      <c r="AA652" s="137">
        <f t="shared" si="42"/>
        <v>0</v>
      </c>
      <c r="AB652" s="137">
        <f t="shared" si="43"/>
        <v>0</v>
      </c>
    </row>
    <row r="653" spans="1:28">
      <c r="A653" s="166"/>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66"/>
      <c r="Y653" s="137" t="str">
        <f t="shared" si="40"/>
        <v/>
      </c>
      <c r="Z653" s="137">
        <f t="shared" si="41"/>
        <v>0</v>
      </c>
      <c r="AA653" s="137">
        <f t="shared" si="42"/>
        <v>0</v>
      </c>
      <c r="AB653" s="137">
        <f t="shared" si="43"/>
        <v>0</v>
      </c>
    </row>
    <row r="654" spans="1:28" ht="14.25" customHeight="1" thickBot="1">
      <c r="A654" s="166"/>
      <c r="B654" s="169"/>
      <c r="C654" s="170" t="s">
        <v>265</v>
      </c>
      <c r="D654" s="169"/>
      <c r="E654" s="177" t="s">
        <v>266</v>
      </c>
      <c r="F654" s="177"/>
      <c r="G654" s="169"/>
      <c r="H654" s="177" t="s">
        <v>267</v>
      </c>
      <c r="I654" s="177"/>
      <c r="J654" s="169"/>
      <c r="K654" s="177" t="s">
        <v>268</v>
      </c>
      <c r="L654" s="177"/>
      <c r="M654" s="169"/>
      <c r="N654" s="177" t="s">
        <v>269</v>
      </c>
      <c r="O654" s="177"/>
      <c r="P654" s="169"/>
      <c r="Q654" s="171" t="s">
        <v>270</v>
      </c>
      <c r="R654" s="169"/>
      <c r="S654" s="177" t="s">
        <v>271</v>
      </c>
      <c r="T654" s="177"/>
      <c r="U654" s="177"/>
      <c r="V654" s="177"/>
      <c r="W654" s="169"/>
      <c r="X654" s="166"/>
      <c r="Y654" s="137" t="str">
        <f t="shared" si="40"/>
        <v>ｽﾃｼｮﾝｺﾄ</v>
      </c>
      <c r="Z654" s="137" t="str">
        <f t="shared" si="41"/>
        <v>事業者名/事業所名</v>
      </c>
      <c r="AA654" s="137" t="str">
        <f t="shared" si="42"/>
        <v>電話(FAX)番号</v>
      </c>
      <c r="AB654" s="137" t="str">
        <f t="shared" si="43"/>
        <v>受理番号</v>
      </c>
    </row>
    <row r="655" spans="1:28" ht="34.5" customHeight="1" thickBot="1">
      <c r="A655" s="166"/>
      <c r="B655" s="174"/>
      <c r="C655" s="172" t="s">
        <v>2473</v>
      </c>
      <c r="D655" s="174"/>
      <c r="E655" s="175" t="s">
        <v>2460</v>
      </c>
      <c r="F655" s="175"/>
      <c r="G655" s="174"/>
      <c r="H655" s="176" t="s">
        <v>2461</v>
      </c>
      <c r="I655" s="176"/>
      <c r="J655" s="174"/>
      <c r="K655" s="176" t="s">
        <v>2462</v>
      </c>
      <c r="L655" s="176"/>
      <c r="M655" s="174"/>
      <c r="N655" s="183" t="s">
        <v>2463</v>
      </c>
      <c r="O655" s="183"/>
      <c r="P655" s="174"/>
      <c r="Q655" s="173" t="s">
        <v>2464</v>
      </c>
      <c r="R655" s="174"/>
      <c r="S655" s="184" t="s">
        <v>2465</v>
      </c>
      <c r="T655" s="184"/>
      <c r="U655" s="184"/>
      <c r="V655" s="184"/>
      <c r="W655" s="174"/>
      <c r="X655" s="166"/>
      <c r="Y655" s="137" t="str">
        <f t="shared" ref="Y655:Y718" si="44">IF(E655="","",MID(E655,1,2)&amp;MID(E655,4,4)&amp;MID(E655,9,1))</f>
        <v>0594016</v>
      </c>
      <c r="Z655" s="137" t="str">
        <f t="shared" ref="Z655:Z718" si="45">H655</f>
        <v>社会福祉法人　ノテ福祉会
訪問看護ステーション　ノテ真栄</v>
      </c>
      <c r="AA655" s="137" t="str">
        <f t="shared" ref="AA655:AA718" si="46">N655</f>
        <v>011-885-2755
(011-885-2811)</v>
      </c>
      <c r="AB655" s="137" t="str">
        <f t="shared" ref="AB655:AB718" si="47">Q655</f>
        <v>( 訪看23 )第    290 号
( 訪看25 )第    323 号</v>
      </c>
    </row>
    <row r="656" spans="1:28" ht="23.25" customHeight="1" thickBot="1">
      <c r="A656" s="166"/>
      <c r="B656" s="174"/>
      <c r="C656" s="172" t="s">
        <v>2480</v>
      </c>
      <c r="D656" s="174"/>
      <c r="E656" s="175" t="s">
        <v>2467</v>
      </c>
      <c r="F656" s="175"/>
      <c r="G656" s="174"/>
      <c r="H656" s="176" t="s">
        <v>2468</v>
      </c>
      <c r="I656" s="176"/>
      <c r="J656" s="174"/>
      <c r="K656" s="176" t="s">
        <v>2469</v>
      </c>
      <c r="L656" s="176"/>
      <c r="M656" s="174"/>
      <c r="N656" s="183" t="s">
        <v>2470</v>
      </c>
      <c r="O656" s="183"/>
      <c r="P656" s="174"/>
      <c r="Q656" s="173" t="s">
        <v>2471</v>
      </c>
      <c r="R656" s="174"/>
      <c r="S656" s="184" t="s">
        <v>2472</v>
      </c>
      <c r="T656" s="184"/>
      <c r="U656" s="184"/>
      <c r="V656" s="184"/>
      <c r="W656" s="174"/>
      <c r="X656" s="166"/>
      <c r="Y656" s="137" t="str">
        <f t="shared" si="44"/>
        <v>0594024</v>
      </c>
      <c r="Z656" s="137" t="str">
        <f t="shared" si="45"/>
        <v>株式会社　モア・アクティブ
訪問看護ステーション　モア・アクティブ札幌白石</v>
      </c>
      <c r="AA656" s="137" t="str">
        <f t="shared" si="46"/>
        <v>011-860-5007
(011-860-5008)</v>
      </c>
      <c r="AB656" s="137" t="str">
        <f t="shared" si="47"/>
        <v>( 訪看23 )第    263 号
( 訪看25 )第    360 号</v>
      </c>
    </row>
    <row r="657" spans="1:28" ht="23.25" customHeight="1" thickBot="1">
      <c r="A657" s="166"/>
      <c r="B657" s="174"/>
      <c r="C657" s="172" t="s">
        <v>2485</v>
      </c>
      <c r="D657" s="174"/>
      <c r="E657" s="175" t="s">
        <v>2474</v>
      </c>
      <c r="F657" s="175"/>
      <c r="G657" s="174"/>
      <c r="H657" s="176" t="s">
        <v>2475</v>
      </c>
      <c r="I657" s="176"/>
      <c r="J657" s="174"/>
      <c r="K657" s="176" t="s">
        <v>2476</v>
      </c>
      <c r="L657" s="176"/>
      <c r="M657" s="174"/>
      <c r="N657" s="183" t="s">
        <v>2477</v>
      </c>
      <c r="O657" s="183"/>
      <c r="P657" s="174"/>
      <c r="Q657" s="173" t="s">
        <v>2478</v>
      </c>
      <c r="R657" s="174"/>
      <c r="S657" s="184" t="s">
        <v>2479</v>
      </c>
      <c r="T657" s="184"/>
      <c r="U657" s="184"/>
      <c r="V657" s="184"/>
      <c r="W657" s="174"/>
      <c r="X657" s="166"/>
      <c r="Y657" s="137" t="str">
        <f t="shared" si="44"/>
        <v>0594040</v>
      </c>
      <c r="Z657" s="137" t="str">
        <f t="shared" si="45"/>
        <v>ＭＴ居宅サービス株式会社
訪問看護リハビリセンター椿</v>
      </c>
      <c r="AA657" s="137" t="str">
        <f t="shared" si="46"/>
        <v>011-802-5921
(011-802-5931)</v>
      </c>
      <c r="AB657" s="137" t="str">
        <f t="shared" si="47"/>
        <v>( 訪看10 )第    175 号
( 訪看23 )第    268 号
( 訪看25 )第    365 号</v>
      </c>
    </row>
    <row r="658" spans="1:28" ht="23.25" customHeight="1" thickBot="1">
      <c r="A658" s="166"/>
      <c r="B658" s="174"/>
      <c r="C658" s="172" t="s">
        <v>2491</v>
      </c>
      <c r="D658" s="174"/>
      <c r="E658" s="175" t="s">
        <v>2481</v>
      </c>
      <c r="F658" s="175"/>
      <c r="G658" s="174"/>
      <c r="H658" s="176" t="s">
        <v>2482</v>
      </c>
      <c r="I658" s="176"/>
      <c r="J658" s="174"/>
      <c r="K658" s="176" t="s">
        <v>1878</v>
      </c>
      <c r="L658" s="176"/>
      <c r="M658" s="174"/>
      <c r="N658" s="183" t="s">
        <v>1879</v>
      </c>
      <c r="O658" s="183"/>
      <c r="P658" s="174"/>
      <c r="Q658" s="173" t="s">
        <v>2483</v>
      </c>
      <c r="R658" s="174"/>
      <c r="S658" s="184" t="s">
        <v>2484</v>
      </c>
      <c r="T658" s="184"/>
      <c r="U658" s="184"/>
      <c r="V658" s="184"/>
      <c r="W658" s="174"/>
      <c r="X658" s="166"/>
      <c r="Y658" s="137" t="str">
        <f t="shared" si="44"/>
        <v>0594057</v>
      </c>
      <c r="Z658" s="137" t="str">
        <f t="shared" si="45"/>
        <v>医療法人社団鈴木内科医院
鈴木内科介護看護センター</v>
      </c>
      <c r="AA658" s="137" t="str">
        <f t="shared" si="46"/>
        <v>011-398-5333
(011-398-5334)</v>
      </c>
      <c r="AB658" s="137" t="str">
        <f t="shared" si="47"/>
        <v>( 訪看23 )第    312 号
( 訪看25 )第    413 号</v>
      </c>
    </row>
    <row r="659" spans="1:28" ht="23.25" customHeight="1" thickBot="1">
      <c r="A659" s="166"/>
      <c r="B659" s="174"/>
      <c r="C659" s="172" t="s">
        <v>2497</v>
      </c>
      <c r="D659" s="174"/>
      <c r="E659" s="175" t="s">
        <v>2486</v>
      </c>
      <c r="F659" s="175"/>
      <c r="G659" s="174"/>
      <c r="H659" s="176" t="s">
        <v>2487</v>
      </c>
      <c r="I659" s="176"/>
      <c r="J659" s="174"/>
      <c r="K659" s="176" t="s">
        <v>2488</v>
      </c>
      <c r="L659" s="176"/>
      <c r="M659" s="174"/>
      <c r="N659" s="183" t="s">
        <v>2489</v>
      </c>
      <c r="O659" s="183"/>
      <c r="P659" s="174"/>
      <c r="Q659" s="173" t="s">
        <v>2490</v>
      </c>
      <c r="R659" s="174"/>
      <c r="S659" s="184" t="s">
        <v>1923</v>
      </c>
      <c r="T659" s="184"/>
      <c r="U659" s="184"/>
      <c r="V659" s="184"/>
      <c r="W659" s="174"/>
      <c r="X659" s="166"/>
      <c r="Y659" s="137" t="str">
        <f t="shared" si="44"/>
        <v>0594065</v>
      </c>
      <c r="Z659" s="137" t="str">
        <f t="shared" si="45"/>
        <v>社会医療法人康和会
複合型居宅介護しらかば</v>
      </c>
      <c r="AA659" s="137" t="str">
        <f t="shared" si="46"/>
        <v>011-826-5565
(011-826-5663)</v>
      </c>
      <c r="AB659" s="137" t="str">
        <f t="shared" si="47"/>
        <v>( 訪看23 )第    358 号
( 訪看25 )第    457 号</v>
      </c>
    </row>
    <row r="660" spans="1:28" ht="23.25" customHeight="1" thickBot="1">
      <c r="A660" s="166"/>
      <c r="B660" s="174"/>
      <c r="C660" s="172" t="s">
        <v>2503</v>
      </c>
      <c r="D660" s="174"/>
      <c r="E660" s="175" t="s">
        <v>2492</v>
      </c>
      <c r="F660" s="175"/>
      <c r="G660" s="174"/>
      <c r="H660" s="176" t="s">
        <v>2493</v>
      </c>
      <c r="I660" s="176"/>
      <c r="J660" s="174"/>
      <c r="K660" s="176" t="s">
        <v>2488</v>
      </c>
      <c r="L660" s="176"/>
      <c r="M660" s="174"/>
      <c r="N660" s="183" t="s">
        <v>2494</v>
      </c>
      <c r="O660" s="183"/>
      <c r="P660" s="174"/>
      <c r="Q660" s="173" t="s">
        <v>2495</v>
      </c>
      <c r="R660" s="174"/>
      <c r="S660" s="184" t="s">
        <v>2496</v>
      </c>
      <c r="T660" s="184"/>
      <c r="U660" s="184"/>
      <c r="V660" s="184"/>
      <c r="W660" s="174"/>
      <c r="X660" s="166"/>
      <c r="Y660" s="137" t="str">
        <f t="shared" si="44"/>
        <v>0594073</v>
      </c>
      <c r="Z660" s="137" t="str">
        <f t="shared" si="45"/>
        <v>社会医療法人康和会
２４時間訪問介護看護　しらかば</v>
      </c>
      <c r="AA660" s="137" t="str">
        <f t="shared" si="46"/>
        <v>011-826-1156
(011-826-5585)</v>
      </c>
      <c r="AB660" s="137" t="str">
        <f t="shared" si="47"/>
        <v>( 訪看23 )第    366 号
( 訪看25 )第    466 号</v>
      </c>
    </row>
    <row r="661" spans="1:28" ht="23.25" customHeight="1" thickBot="1">
      <c r="A661" s="166"/>
      <c r="B661" s="174"/>
      <c r="C661" s="172" t="s">
        <v>2507</v>
      </c>
      <c r="D661" s="174"/>
      <c r="E661" s="175" t="s">
        <v>2498</v>
      </c>
      <c r="F661" s="175"/>
      <c r="G661" s="174"/>
      <c r="H661" s="176" t="s">
        <v>2499</v>
      </c>
      <c r="I661" s="176"/>
      <c r="J661" s="174"/>
      <c r="K661" s="176" t="s">
        <v>2500</v>
      </c>
      <c r="L661" s="176"/>
      <c r="M661" s="174"/>
      <c r="N661" s="183" t="s">
        <v>2501</v>
      </c>
      <c r="O661" s="183"/>
      <c r="P661" s="174"/>
      <c r="Q661" s="173" t="s">
        <v>2502</v>
      </c>
      <c r="R661" s="174"/>
      <c r="S661" s="184" t="s">
        <v>1001</v>
      </c>
      <c r="T661" s="184"/>
      <c r="U661" s="184"/>
      <c r="V661" s="184"/>
      <c r="W661" s="174"/>
      <c r="X661" s="166"/>
      <c r="Y661" s="137" t="str">
        <f t="shared" si="44"/>
        <v>0594099</v>
      </c>
      <c r="Z661" s="137" t="str">
        <f t="shared" si="45"/>
        <v>医療法人社団日本医療大学
看護小規模多機能型居宅介護日本医療大学病院新さっぽろ</v>
      </c>
      <c r="AA661" s="137" t="str">
        <f t="shared" si="46"/>
        <v>011-375-1355
(011-375-1360)</v>
      </c>
      <c r="AB661" s="137" t="str">
        <f t="shared" si="47"/>
        <v>( 訪看23 )第    610 号
( 訪看25 )第    684 号</v>
      </c>
    </row>
    <row r="662" spans="1:28" ht="45.75" customHeight="1" thickBot="1">
      <c r="A662" s="166"/>
      <c r="B662" s="174"/>
      <c r="C662" s="172" t="s">
        <v>2512</v>
      </c>
      <c r="D662" s="174"/>
      <c r="E662" s="175" t="s">
        <v>2504</v>
      </c>
      <c r="F662" s="175"/>
      <c r="G662" s="174"/>
      <c r="H662" s="176" t="s">
        <v>2505</v>
      </c>
      <c r="I662" s="176"/>
      <c r="J662" s="174"/>
      <c r="K662" s="176" t="s">
        <v>2151</v>
      </c>
      <c r="L662" s="176"/>
      <c r="M662" s="174"/>
      <c r="N662" s="183" t="s">
        <v>2152</v>
      </c>
      <c r="O662" s="183"/>
      <c r="P662" s="174"/>
      <c r="Q662" s="173" t="s">
        <v>2506</v>
      </c>
      <c r="R662" s="174"/>
      <c r="S662" s="184" t="s">
        <v>1022</v>
      </c>
      <c r="T662" s="184"/>
      <c r="U662" s="184"/>
      <c r="V662" s="184"/>
      <c r="W662" s="174"/>
      <c r="X662" s="166"/>
      <c r="Y662" s="137" t="str">
        <f t="shared" si="44"/>
        <v>0594107</v>
      </c>
      <c r="Z662" s="137" t="str">
        <f t="shared" si="45"/>
        <v>ノーザリーライフケア株式会社
看護小規模多機能ノーザリー厚別西</v>
      </c>
      <c r="AA662" s="137" t="str">
        <f t="shared" si="46"/>
        <v>011-890-5300
(011-890-5305)</v>
      </c>
      <c r="AB662" s="137" t="str">
        <f t="shared" si="47"/>
        <v>( 訪看23 )第    619 号
( 訪看25 )第    693 号</v>
      </c>
    </row>
    <row r="663" spans="1:28" ht="57" customHeight="1" thickBot="1">
      <c r="A663" s="166"/>
      <c r="B663" s="174"/>
      <c r="C663" s="172" t="s">
        <v>2519</v>
      </c>
      <c r="D663" s="174"/>
      <c r="E663" s="175" t="s">
        <v>2508</v>
      </c>
      <c r="F663" s="175"/>
      <c r="G663" s="174"/>
      <c r="H663" s="176" t="s">
        <v>2509</v>
      </c>
      <c r="I663" s="176"/>
      <c r="J663" s="174"/>
      <c r="K663" s="176" t="s">
        <v>420</v>
      </c>
      <c r="L663" s="176"/>
      <c r="M663" s="174"/>
      <c r="N663" s="183" t="s">
        <v>2510</v>
      </c>
      <c r="O663" s="183"/>
      <c r="P663" s="174"/>
      <c r="Q663" s="173" t="s">
        <v>2511</v>
      </c>
      <c r="R663" s="174"/>
      <c r="S663" s="184" t="s">
        <v>1146</v>
      </c>
      <c r="T663" s="184"/>
      <c r="U663" s="184"/>
      <c r="V663" s="184"/>
      <c r="W663" s="174"/>
      <c r="X663" s="166"/>
      <c r="Y663" s="137" t="str">
        <f t="shared" si="44"/>
        <v>0594115</v>
      </c>
      <c r="Z663" s="137" t="str">
        <f t="shared" si="45"/>
        <v>医療法人社団青葉
ＨＡＲＥＬＵ宮の森看護小規模多機能型居宅介護</v>
      </c>
      <c r="AA663" s="137" t="str">
        <f t="shared" si="46"/>
        <v>011-215-8292
(011-215-8878)</v>
      </c>
      <c r="AB663" s="137" t="str">
        <f t="shared" si="47"/>
        <v>( 訪看23 )第    756 号
( 訪看25 )第    830 号</v>
      </c>
    </row>
    <row r="664" spans="1:28" ht="23.25" customHeight="1" thickBot="1">
      <c r="A664" s="166"/>
      <c r="B664" s="174"/>
      <c r="C664" s="172" t="s">
        <v>2526</v>
      </c>
      <c r="D664" s="174"/>
      <c r="E664" s="175" t="s">
        <v>2513</v>
      </c>
      <c r="F664" s="175"/>
      <c r="G664" s="174"/>
      <c r="H664" s="176" t="s">
        <v>2514</v>
      </c>
      <c r="I664" s="176"/>
      <c r="J664" s="174"/>
      <c r="K664" s="176" t="s">
        <v>2515</v>
      </c>
      <c r="L664" s="176"/>
      <c r="M664" s="174"/>
      <c r="N664" s="183" t="s">
        <v>2516</v>
      </c>
      <c r="O664" s="183"/>
      <c r="P664" s="174"/>
      <c r="Q664" s="173" t="s">
        <v>2517</v>
      </c>
      <c r="R664" s="174"/>
      <c r="S664" s="184" t="s">
        <v>2518</v>
      </c>
      <c r="T664" s="184"/>
      <c r="U664" s="184"/>
      <c r="V664" s="184"/>
      <c r="W664" s="174"/>
      <c r="X664" s="166"/>
      <c r="Y664" s="137" t="str">
        <f t="shared" si="44"/>
        <v>1090048</v>
      </c>
      <c r="Z664" s="137" t="str">
        <f t="shared" si="45"/>
        <v>一般社団法人　北海道総合在宅ケア事業団
一般社団法人北海道総合在宅ケア事業団江別訪問看護ステーション</v>
      </c>
      <c r="AA664" s="137" t="str">
        <f t="shared" si="46"/>
        <v xml:space="preserve">011-387-8877
</v>
      </c>
      <c r="AB664" s="137" t="str">
        <f t="shared" si="47"/>
        <v>( 訪看10 )第     60 号
( 訪看23 )第    125 号
( 訪看25 )第     27 号
( 訪看27 )第    113 号</v>
      </c>
    </row>
    <row r="665" spans="1:28" ht="14.25" thickBot="1">
      <c r="A665" s="166"/>
      <c r="B665" s="174"/>
      <c r="C665" s="166"/>
      <c r="D665" s="174"/>
      <c r="E665" s="166"/>
      <c r="F665" s="166"/>
      <c r="G665" s="174"/>
      <c r="H665" s="166"/>
      <c r="I665" s="166"/>
      <c r="J665" s="174"/>
      <c r="K665" s="166"/>
      <c r="L665" s="166"/>
      <c r="M665" s="174"/>
      <c r="N665" s="166"/>
      <c r="O665" s="166"/>
      <c r="P665" s="174"/>
      <c r="Q665" s="166"/>
      <c r="R665" s="174"/>
      <c r="S665" s="166"/>
      <c r="T665" s="166"/>
      <c r="U665" s="166"/>
      <c r="V665" s="166"/>
      <c r="W665" s="174"/>
      <c r="X665" s="166"/>
      <c r="Y665" s="137" t="str">
        <f t="shared" si="44"/>
        <v/>
      </c>
      <c r="Z665" s="137">
        <f t="shared" si="45"/>
        <v>0</v>
      </c>
      <c r="AA665" s="137">
        <f t="shared" si="46"/>
        <v>0</v>
      </c>
      <c r="AB665" s="137">
        <f t="shared" si="47"/>
        <v>0</v>
      </c>
    </row>
    <row r="666" spans="1:28">
      <c r="A666" s="166"/>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66"/>
      <c r="X666" s="166"/>
      <c r="Y666" s="137" t="str">
        <f t="shared" si="44"/>
        <v/>
      </c>
      <c r="Z666" s="137">
        <f t="shared" si="45"/>
        <v>0</v>
      </c>
      <c r="AA666" s="137">
        <f t="shared" si="46"/>
        <v>0</v>
      </c>
      <c r="AB666" s="137">
        <f t="shared" si="47"/>
        <v>0</v>
      </c>
    </row>
    <row r="667" spans="1:28">
      <c r="A667" s="166"/>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37" t="str">
        <f t="shared" si="44"/>
        <v/>
      </c>
      <c r="Z667" s="137">
        <f t="shared" si="45"/>
        <v>0</v>
      </c>
      <c r="AA667" s="137">
        <f t="shared" si="46"/>
        <v>0</v>
      </c>
      <c r="AB667" s="137">
        <f t="shared" si="47"/>
        <v>0</v>
      </c>
    </row>
    <row r="668" spans="1:28">
      <c r="A668" s="166"/>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37" t="str">
        <f t="shared" si="44"/>
        <v/>
      </c>
      <c r="Z668" s="137">
        <f t="shared" si="45"/>
        <v>0</v>
      </c>
      <c r="AA668" s="137">
        <f t="shared" si="46"/>
        <v>0</v>
      </c>
      <c r="AB668" s="137">
        <f t="shared" si="47"/>
        <v>0</v>
      </c>
    </row>
    <row r="669" spans="1:28" ht="13.5" customHeight="1">
      <c r="A669" s="166"/>
      <c r="B669" s="166"/>
      <c r="C669" s="166"/>
      <c r="D669" s="166"/>
      <c r="E669" s="166"/>
      <c r="F669" s="166"/>
      <c r="G669" s="166"/>
      <c r="H669" s="166"/>
      <c r="I669" s="178" t="s">
        <v>262</v>
      </c>
      <c r="J669" s="178"/>
      <c r="K669" s="178"/>
      <c r="L669" s="166"/>
      <c r="M669" s="166"/>
      <c r="N669" s="166"/>
      <c r="O669" s="166"/>
      <c r="P669" s="166"/>
      <c r="Q669" s="166"/>
      <c r="R669" s="166"/>
      <c r="S669" s="166"/>
      <c r="T669" s="166"/>
      <c r="U669" s="166"/>
      <c r="V669" s="166"/>
      <c r="W669" s="166"/>
      <c r="X669" s="166"/>
      <c r="Y669" s="137" t="str">
        <f t="shared" si="44"/>
        <v/>
      </c>
      <c r="Z669" s="137">
        <f t="shared" si="45"/>
        <v>0</v>
      </c>
      <c r="AA669" s="137">
        <f t="shared" si="46"/>
        <v>0</v>
      </c>
      <c r="AB669" s="137">
        <f t="shared" si="47"/>
        <v>0</v>
      </c>
    </row>
    <row r="670" spans="1:28" ht="13.5" customHeight="1">
      <c r="A670" s="166"/>
      <c r="B670" s="179"/>
      <c r="C670" s="179"/>
      <c r="D670" s="179"/>
      <c r="E670" s="179"/>
      <c r="F670" s="166"/>
      <c r="G670" s="166"/>
      <c r="H670" s="166"/>
      <c r="I670" s="178"/>
      <c r="J670" s="178"/>
      <c r="K670" s="178"/>
      <c r="L670" s="166"/>
      <c r="M670" s="166"/>
      <c r="N670" s="166"/>
      <c r="O670" s="166"/>
      <c r="P670" s="166"/>
      <c r="Q670" s="166"/>
      <c r="R670" s="166"/>
      <c r="S670" s="166"/>
      <c r="T670" s="166"/>
      <c r="U670" s="166"/>
      <c r="V670" s="166"/>
      <c r="W670" s="166"/>
      <c r="X670" s="166"/>
      <c r="Y670" s="137" t="str">
        <f t="shared" si="44"/>
        <v/>
      </c>
      <c r="Z670" s="137">
        <f t="shared" si="45"/>
        <v>0</v>
      </c>
      <c r="AA670" s="137">
        <f t="shared" si="46"/>
        <v>0</v>
      </c>
      <c r="AB670" s="137">
        <f t="shared" si="47"/>
        <v>0</v>
      </c>
    </row>
    <row r="671" spans="1:28" ht="13.5" customHeight="1">
      <c r="A671" s="166"/>
      <c r="B671" s="166"/>
      <c r="C671" s="180" t="s">
        <v>4695</v>
      </c>
      <c r="D671" s="180"/>
      <c r="E671" s="180"/>
      <c r="F671" s="180"/>
      <c r="G671" s="180"/>
      <c r="H671" s="180"/>
      <c r="I671" s="180"/>
      <c r="J671" s="180"/>
      <c r="K671" s="180"/>
      <c r="L671" s="166"/>
      <c r="M671" s="166"/>
      <c r="N671" s="166"/>
      <c r="O671" s="181" t="s">
        <v>4696</v>
      </c>
      <c r="P671" s="181"/>
      <c r="Q671" s="181"/>
      <c r="R671" s="181"/>
      <c r="S671" s="181"/>
      <c r="T671" s="168" t="s">
        <v>508</v>
      </c>
      <c r="U671" s="167" t="s">
        <v>264</v>
      </c>
      <c r="V671" s="166"/>
      <c r="W671" s="166"/>
      <c r="X671" s="166"/>
      <c r="Y671" s="137" t="str">
        <f t="shared" si="44"/>
        <v/>
      </c>
      <c r="Z671" s="137">
        <f t="shared" si="45"/>
        <v>0</v>
      </c>
      <c r="AA671" s="137">
        <f t="shared" si="46"/>
        <v>0</v>
      </c>
      <c r="AB671" s="137">
        <f t="shared" si="47"/>
        <v>0</v>
      </c>
    </row>
    <row r="672" spans="1:28" ht="14.25" thickBot="1">
      <c r="A672" s="166"/>
      <c r="B672" s="166"/>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37" t="str">
        <f t="shared" si="44"/>
        <v/>
      </c>
      <c r="Z672" s="137">
        <f t="shared" si="45"/>
        <v>0</v>
      </c>
      <c r="AA672" s="137">
        <f t="shared" si="46"/>
        <v>0</v>
      </c>
      <c r="AB672" s="137">
        <f t="shared" si="47"/>
        <v>0</v>
      </c>
    </row>
    <row r="673" spans="1:28">
      <c r="A673" s="166"/>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66"/>
      <c r="Y673" s="137" t="str">
        <f t="shared" si="44"/>
        <v/>
      </c>
      <c r="Z673" s="137">
        <f t="shared" si="45"/>
        <v>0</v>
      </c>
      <c r="AA673" s="137">
        <f t="shared" si="46"/>
        <v>0</v>
      </c>
      <c r="AB673" s="137">
        <f t="shared" si="47"/>
        <v>0</v>
      </c>
    </row>
    <row r="674" spans="1:28" ht="14.25" customHeight="1" thickBot="1">
      <c r="A674" s="166"/>
      <c r="B674" s="169"/>
      <c r="C674" s="170" t="s">
        <v>265</v>
      </c>
      <c r="D674" s="169"/>
      <c r="E674" s="177" t="s">
        <v>266</v>
      </c>
      <c r="F674" s="177"/>
      <c r="G674" s="169"/>
      <c r="H674" s="177" t="s">
        <v>267</v>
      </c>
      <c r="I674" s="177"/>
      <c r="J674" s="169"/>
      <c r="K674" s="177" t="s">
        <v>268</v>
      </c>
      <c r="L674" s="177"/>
      <c r="M674" s="169"/>
      <c r="N674" s="177" t="s">
        <v>269</v>
      </c>
      <c r="O674" s="177"/>
      <c r="P674" s="169"/>
      <c r="Q674" s="171" t="s">
        <v>270</v>
      </c>
      <c r="R674" s="169"/>
      <c r="S674" s="177" t="s">
        <v>271</v>
      </c>
      <c r="T674" s="177"/>
      <c r="U674" s="177"/>
      <c r="V674" s="177"/>
      <c r="W674" s="169"/>
      <c r="X674" s="166"/>
      <c r="Y674" s="137" t="str">
        <f t="shared" si="44"/>
        <v>ｽﾃｼｮﾝｺﾄ</v>
      </c>
      <c r="Z674" s="137" t="str">
        <f t="shared" si="45"/>
        <v>事業者名/事業所名</v>
      </c>
      <c r="AA674" s="137" t="str">
        <f t="shared" si="46"/>
        <v>電話(FAX)番号</v>
      </c>
      <c r="AB674" s="137" t="str">
        <f t="shared" si="47"/>
        <v>受理番号</v>
      </c>
    </row>
    <row r="675" spans="1:28" ht="23.25" customHeight="1" thickBot="1">
      <c r="A675" s="166"/>
      <c r="B675" s="174"/>
      <c r="C675" s="172" t="s">
        <v>2533</v>
      </c>
      <c r="D675" s="174"/>
      <c r="E675" s="175" t="s">
        <v>2520</v>
      </c>
      <c r="F675" s="175"/>
      <c r="G675" s="174"/>
      <c r="H675" s="176" t="s">
        <v>2521</v>
      </c>
      <c r="I675" s="176"/>
      <c r="J675" s="174"/>
      <c r="K675" s="176" t="s">
        <v>2522</v>
      </c>
      <c r="L675" s="176"/>
      <c r="M675" s="174"/>
      <c r="N675" s="183" t="s">
        <v>2523</v>
      </c>
      <c r="O675" s="183"/>
      <c r="P675" s="174"/>
      <c r="Q675" s="173" t="s">
        <v>2524</v>
      </c>
      <c r="R675" s="174"/>
      <c r="S675" s="184" t="s">
        <v>2525</v>
      </c>
      <c r="T675" s="184"/>
      <c r="U675" s="184"/>
      <c r="V675" s="184"/>
      <c r="W675" s="174"/>
      <c r="X675" s="166"/>
      <c r="Y675" s="137" t="str">
        <f t="shared" si="44"/>
        <v>1090063</v>
      </c>
      <c r="Z675" s="137" t="str">
        <f t="shared" si="45"/>
        <v>一般社団法人　北海道総合在宅ケア事業団
一般社団法人北海道総合在宅ケア事業団当別訪問看護ステーション</v>
      </c>
      <c r="AA675" s="137" t="str">
        <f t="shared" si="46"/>
        <v xml:space="preserve">01332-5-2150
</v>
      </c>
      <c r="AB675" s="137" t="str">
        <f t="shared" si="47"/>
        <v>( 訪看10 )第     61 号
( 訪看23 )第    197 号
( 訪看25 )第    288 号
( 訪看27 )第    114 号
( 訪看30 )第     38 号</v>
      </c>
    </row>
    <row r="676" spans="1:28" ht="57" customHeight="1" thickBot="1">
      <c r="A676" s="166"/>
      <c r="B676" s="174"/>
      <c r="C676" s="172" t="s">
        <v>2540</v>
      </c>
      <c r="D676" s="174"/>
      <c r="E676" s="175" t="s">
        <v>2527</v>
      </c>
      <c r="F676" s="175"/>
      <c r="G676" s="174"/>
      <c r="H676" s="176" t="s">
        <v>2528</v>
      </c>
      <c r="I676" s="176"/>
      <c r="J676" s="174"/>
      <c r="K676" s="176" t="s">
        <v>2529</v>
      </c>
      <c r="L676" s="176"/>
      <c r="M676" s="174"/>
      <c r="N676" s="183" t="s">
        <v>2530</v>
      </c>
      <c r="O676" s="183"/>
      <c r="P676" s="174"/>
      <c r="Q676" s="173" t="s">
        <v>2531</v>
      </c>
      <c r="R676" s="174"/>
      <c r="S676" s="184" t="s">
        <v>2532</v>
      </c>
      <c r="T676" s="184"/>
      <c r="U676" s="184"/>
      <c r="V676" s="184"/>
      <c r="W676" s="174"/>
      <c r="X676" s="166"/>
      <c r="Y676" s="137" t="str">
        <f t="shared" si="44"/>
        <v>1090071</v>
      </c>
      <c r="Z676" s="137" t="str">
        <f t="shared" si="45"/>
        <v>医療法人　友愛会
訪問看護ステーションゆうあい</v>
      </c>
      <c r="AA676" s="137" t="str">
        <f t="shared" si="46"/>
        <v xml:space="preserve">011-380-5078
</v>
      </c>
      <c r="AB676" s="137" t="str">
        <f t="shared" si="47"/>
        <v>( 訪看23 )第     55 号
( 訪看25 )第     89 号</v>
      </c>
    </row>
    <row r="677" spans="1:28" ht="34.5" customHeight="1" thickBot="1">
      <c r="A677" s="166"/>
      <c r="B677" s="174"/>
      <c r="C677" s="172" t="s">
        <v>2547</v>
      </c>
      <c r="D677" s="174"/>
      <c r="E677" s="175" t="s">
        <v>2534</v>
      </c>
      <c r="F677" s="175"/>
      <c r="G677" s="174"/>
      <c r="H677" s="176" t="s">
        <v>2535</v>
      </c>
      <c r="I677" s="176"/>
      <c r="J677" s="174"/>
      <c r="K677" s="176" t="s">
        <v>2536</v>
      </c>
      <c r="L677" s="176"/>
      <c r="M677" s="174"/>
      <c r="N677" s="183" t="s">
        <v>2537</v>
      </c>
      <c r="O677" s="183"/>
      <c r="P677" s="174"/>
      <c r="Q677" s="173" t="s">
        <v>2538</v>
      </c>
      <c r="R677" s="174"/>
      <c r="S677" s="184" t="s">
        <v>2539</v>
      </c>
      <c r="T677" s="184"/>
      <c r="U677" s="184"/>
      <c r="V677" s="184"/>
      <c r="W677" s="174"/>
      <c r="X677" s="166"/>
      <c r="Y677" s="137" t="str">
        <f t="shared" si="44"/>
        <v>1090139</v>
      </c>
      <c r="Z677" s="137" t="str">
        <f t="shared" si="45"/>
        <v>医療法人英生会
訪問看護ステーションのっぽろ</v>
      </c>
      <c r="AA677" s="137" t="str">
        <f t="shared" si="46"/>
        <v>011-382-3483
(011-383-7965)</v>
      </c>
      <c r="AB677" s="137" t="str">
        <f t="shared" si="47"/>
        <v>( 訪看23 )第     58 号
( 訪看25 )第    205 号</v>
      </c>
    </row>
    <row r="678" spans="1:28" ht="57" customHeight="1" thickBot="1">
      <c r="A678" s="166"/>
      <c r="B678" s="174"/>
      <c r="C678" s="172" t="s">
        <v>2554</v>
      </c>
      <c r="D678" s="174"/>
      <c r="E678" s="175" t="s">
        <v>2541</v>
      </c>
      <c r="F678" s="175"/>
      <c r="G678" s="174"/>
      <c r="H678" s="176" t="s">
        <v>2542</v>
      </c>
      <c r="I678" s="176"/>
      <c r="J678" s="174"/>
      <c r="K678" s="176" t="s">
        <v>2543</v>
      </c>
      <c r="L678" s="176"/>
      <c r="M678" s="174"/>
      <c r="N678" s="183" t="s">
        <v>2544</v>
      </c>
      <c r="O678" s="183"/>
      <c r="P678" s="174"/>
      <c r="Q678" s="173" t="s">
        <v>2545</v>
      </c>
      <c r="R678" s="174"/>
      <c r="S678" s="184" t="s">
        <v>2546</v>
      </c>
      <c r="T678" s="184"/>
      <c r="U678" s="184"/>
      <c r="V678" s="184"/>
      <c r="W678" s="174"/>
      <c r="X678" s="166"/>
      <c r="Y678" s="137" t="str">
        <f t="shared" si="44"/>
        <v>1090154</v>
      </c>
      <c r="Z678" s="137" t="str">
        <f t="shared" si="45"/>
        <v>江別市長
江別市立病院訪問看護ステーションいたわり</v>
      </c>
      <c r="AA678" s="137" t="str">
        <f t="shared" si="46"/>
        <v>011-382-5151
(011-384-1321)</v>
      </c>
      <c r="AB678" s="137" t="str">
        <f t="shared" si="47"/>
        <v>( 訪看10 )第     32 号
( 訪看23 )第    223 号
( 訪看25 )第    313 号
( 訪看26 )第      6 号
( 訪看27 )第    150 号</v>
      </c>
    </row>
    <row r="679" spans="1:28" ht="23.25" customHeight="1" thickBot="1">
      <c r="A679" s="166"/>
      <c r="B679" s="174"/>
      <c r="C679" s="172" t="s">
        <v>2561</v>
      </c>
      <c r="D679" s="174"/>
      <c r="E679" s="175" t="s">
        <v>2548</v>
      </c>
      <c r="F679" s="175"/>
      <c r="G679" s="174"/>
      <c r="H679" s="176" t="s">
        <v>2549</v>
      </c>
      <c r="I679" s="176"/>
      <c r="J679" s="174"/>
      <c r="K679" s="176" t="s">
        <v>2550</v>
      </c>
      <c r="L679" s="176"/>
      <c r="M679" s="174"/>
      <c r="N679" s="183" t="s">
        <v>2551</v>
      </c>
      <c r="O679" s="183"/>
      <c r="P679" s="174"/>
      <c r="Q679" s="173" t="s">
        <v>2552</v>
      </c>
      <c r="R679" s="174"/>
      <c r="S679" s="184" t="s">
        <v>2553</v>
      </c>
      <c r="T679" s="184"/>
      <c r="U679" s="184"/>
      <c r="V679" s="184"/>
      <c r="W679" s="174"/>
      <c r="X679" s="166"/>
      <c r="Y679" s="137" t="str">
        <f t="shared" si="44"/>
        <v>1090170</v>
      </c>
      <c r="Z679" s="137" t="str">
        <f t="shared" si="45"/>
        <v>株式会社ふくろう
訪問看護ステーションあうる</v>
      </c>
      <c r="AA679" s="137" t="str">
        <f t="shared" si="46"/>
        <v>011-388-3120
(011-386-4600)</v>
      </c>
      <c r="AB679" s="137" t="str">
        <f t="shared" si="47"/>
        <v>( 訪看10 )第    134 号
( 訪看23 )第    346 号
( 訪看25 )第    358 号</v>
      </c>
    </row>
    <row r="680" spans="1:28" ht="14.25" customHeight="1" thickBot="1">
      <c r="A680" s="166"/>
      <c r="B680" s="174"/>
      <c r="C680" s="172" t="s">
        <v>2568</v>
      </c>
      <c r="D680" s="174"/>
      <c r="E680" s="175" t="s">
        <v>2555</v>
      </c>
      <c r="F680" s="175"/>
      <c r="G680" s="174"/>
      <c r="H680" s="176" t="s">
        <v>2556</v>
      </c>
      <c r="I680" s="176"/>
      <c r="J680" s="174"/>
      <c r="K680" s="176" t="s">
        <v>2557</v>
      </c>
      <c r="L680" s="176"/>
      <c r="M680" s="174"/>
      <c r="N680" s="183" t="s">
        <v>2558</v>
      </c>
      <c r="O680" s="183"/>
      <c r="P680" s="174"/>
      <c r="Q680" s="173" t="s">
        <v>2559</v>
      </c>
      <c r="R680" s="174"/>
      <c r="S680" s="184" t="s">
        <v>2560</v>
      </c>
      <c r="T680" s="184"/>
      <c r="U680" s="184"/>
      <c r="V680" s="184"/>
      <c r="W680" s="174"/>
      <c r="X680" s="166"/>
      <c r="Y680" s="137" t="str">
        <f t="shared" si="44"/>
        <v>1090196</v>
      </c>
      <c r="Z680" s="137" t="str">
        <f t="shared" si="45"/>
        <v>株式会社　Ａライフケア
訪問看護ステーション　ことり</v>
      </c>
      <c r="AA680" s="137" t="str">
        <f t="shared" si="46"/>
        <v>011-556-3335
(011-556-5422)</v>
      </c>
      <c r="AB680" s="137" t="str">
        <f t="shared" si="47"/>
        <v>( 訪看10 )第    233 号
( 訪看23 )第    427 号
( 訪看25 )第    524 号
( 訪看27 )第     51 号
( 訪看28 )第     38 号</v>
      </c>
    </row>
    <row r="681" spans="1:28" ht="23.25" customHeight="1" thickBot="1">
      <c r="A681" s="166"/>
      <c r="B681" s="174"/>
      <c r="C681" s="172" t="s">
        <v>2574</v>
      </c>
      <c r="D681" s="174"/>
      <c r="E681" s="175" t="s">
        <v>2562</v>
      </c>
      <c r="F681" s="175"/>
      <c r="G681" s="174"/>
      <c r="H681" s="176" t="s">
        <v>2563</v>
      </c>
      <c r="I681" s="176"/>
      <c r="J681" s="174"/>
      <c r="K681" s="176" t="s">
        <v>2564</v>
      </c>
      <c r="L681" s="176"/>
      <c r="M681" s="174"/>
      <c r="N681" s="183" t="s">
        <v>2565</v>
      </c>
      <c r="O681" s="183"/>
      <c r="P681" s="174"/>
      <c r="Q681" s="173" t="s">
        <v>2566</v>
      </c>
      <c r="R681" s="174"/>
      <c r="S681" s="184" t="s">
        <v>2567</v>
      </c>
      <c r="T681" s="184"/>
      <c r="U681" s="184"/>
      <c r="V681" s="184"/>
      <c r="W681" s="174"/>
      <c r="X681" s="166"/>
      <c r="Y681" s="137" t="str">
        <f t="shared" si="44"/>
        <v>1090204</v>
      </c>
      <c r="Z681" s="137" t="str">
        <f t="shared" si="45"/>
        <v>株式会社　健康会
株式会社　健康会　訪問看護ステーションおおあさ</v>
      </c>
      <c r="AA681" s="137" t="str">
        <f t="shared" si="46"/>
        <v>011-387-5067
(011-387-5091)</v>
      </c>
      <c r="AB681" s="137" t="str">
        <f t="shared" si="47"/>
        <v>( 訪看23 )第    423 号
( 訪看25 )第    522 号</v>
      </c>
    </row>
    <row r="682" spans="1:28" ht="23.25" customHeight="1" thickBot="1">
      <c r="A682" s="166"/>
      <c r="B682" s="174"/>
      <c r="C682" s="172" t="s">
        <v>2580</v>
      </c>
      <c r="D682" s="174"/>
      <c r="E682" s="175" t="s">
        <v>2569</v>
      </c>
      <c r="F682" s="175"/>
      <c r="G682" s="174"/>
      <c r="H682" s="176" t="s">
        <v>2570</v>
      </c>
      <c r="I682" s="176"/>
      <c r="J682" s="174"/>
      <c r="K682" s="176" t="s">
        <v>2571</v>
      </c>
      <c r="L682" s="176"/>
      <c r="M682" s="174"/>
      <c r="N682" s="183" t="s">
        <v>2572</v>
      </c>
      <c r="O682" s="183"/>
      <c r="P682" s="174"/>
      <c r="Q682" s="173" t="s">
        <v>2573</v>
      </c>
      <c r="R682" s="174"/>
      <c r="S682" s="184" t="s">
        <v>549</v>
      </c>
      <c r="T682" s="184"/>
      <c r="U682" s="184"/>
      <c r="V682" s="184"/>
      <c r="W682" s="174"/>
      <c r="X682" s="166"/>
      <c r="Y682" s="137" t="str">
        <f t="shared" si="44"/>
        <v>1090212</v>
      </c>
      <c r="Z682" s="137" t="str">
        <f t="shared" si="45"/>
        <v>株式会社Ｎ・フィールド
訪問看護ステーション　デューン江別</v>
      </c>
      <c r="AA682" s="137" t="str">
        <f t="shared" si="46"/>
        <v>011-398-8452
(011-398-8453)</v>
      </c>
      <c r="AB682" s="137" t="str">
        <f t="shared" si="47"/>
        <v>( 訪看10 )第    242 号</v>
      </c>
    </row>
    <row r="683" spans="1:28" ht="45.75" customHeight="1" thickBot="1">
      <c r="A683" s="166"/>
      <c r="B683" s="174"/>
      <c r="C683" s="172" t="s">
        <v>2586</v>
      </c>
      <c r="D683" s="174"/>
      <c r="E683" s="175" t="s">
        <v>2575</v>
      </c>
      <c r="F683" s="175"/>
      <c r="G683" s="174"/>
      <c r="H683" s="176" t="s">
        <v>2576</v>
      </c>
      <c r="I683" s="176"/>
      <c r="J683" s="174"/>
      <c r="K683" s="176" t="s">
        <v>2577</v>
      </c>
      <c r="L683" s="176"/>
      <c r="M683" s="174"/>
      <c r="N683" s="183" t="s">
        <v>2578</v>
      </c>
      <c r="O683" s="183"/>
      <c r="P683" s="174"/>
      <c r="Q683" s="173" t="s">
        <v>2579</v>
      </c>
      <c r="R683" s="174"/>
      <c r="S683" s="184" t="s">
        <v>2127</v>
      </c>
      <c r="T683" s="184"/>
      <c r="U683" s="184"/>
      <c r="V683" s="184"/>
      <c r="W683" s="174"/>
      <c r="X683" s="166"/>
      <c r="Y683" s="137" t="str">
        <f t="shared" si="44"/>
        <v>1090220</v>
      </c>
      <c r="Z683" s="137" t="str">
        <f t="shared" si="45"/>
        <v>株式会社みのりの丘
訪問看護ステーションみのりの丘</v>
      </c>
      <c r="AA683" s="137" t="str">
        <f t="shared" si="46"/>
        <v>011-375-1547
(011-398-9750)</v>
      </c>
      <c r="AB683" s="137" t="str">
        <f t="shared" si="47"/>
        <v>( 訪看23 )第    580 号
( 訪看25 )第    663 号</v>
      </c>
    </row>
    <row r="684" spans="1:28" ht="45.75" customHeight="1" thickBot="1">
      <c r="A684" s="166"/>
      <c r="B684" s="174"/>
      <c r="C684" s="172" t="s">
        <v>2593</v>
      </c>
      <c r="D684" s="174"/>
      <c r="E684" s="175" t="s">
        <v>2581</v>
      </c>
      <c r="F684" s="175"/>
      <c r="G684" s="174"/>
      <c r="H684" s="176" t="s">
        <v>2582</v>
      </c>
      <c r="I684" s="176"/>
      <c r="J684" s="174"/>
      <c r="K684" s="176" t="s">
        <v>2583</v>
      </c>
      <c r="L684" s="176"/>
      <c r="M684" s="174"/>
      <c r="N684" s="183" t="s">
        <v>2584</v>
      </c>
      <c r="O684" s="183"/>
      <c r="P684" s="174"/>
      <c r="Q684" s="173" t="s">
        <v>2585</v>
      </c>
      <c r="R684" s="174"/>
      <c r="S684" s="184" t="s">
        <v>2134</v>
      </c>
      <c r="T684" s="184"/>
      <c r="U684" s="184"/>
      <c r="V684" s="184"/>
      <c r="W684" s="174"/>
      <c r="X684" s="166"/>
      <c r="Y684" s="137" t="str">
        <f t="shared" si="44"/>
        <v>1090238</v>
      </c>
      <c r="Z684" s="137" t="str">
        <f t="shared" si="45"/>
        <v>株式会社　ワクラフ
訪問看護ステーション　こことわ</v>
      </c>
      <c r="AA684" s="137" t="str">
        <f t="shared" si="46"/>
        <v>011-887-8601
(011-887-8602)</v>
      </c>
      <c r="AB684" s="137" t="str">
        <f t="shared" si="47"/>
        <v>( 訪看23 )第    612 号
( 訪看25 )第    686 号</v>
      </c>
    </row>
    <row r="685" spans="1:28" ht="14.25" thickBot="1">
      <c r="A685" s="166"/>
      <c r="B685" s="174"/>
      <c r="C685" s="166"/>
      <c r="D685" s="174"/>
      <c r="E685" s="166"/>
      <c r="F685" s="166"/>
      <c r="G685" s="174"/>
      <c r="H685" s="166"/>
      <c r="I685" s="166"/>
      <c r="J685" s="174"/>
      <c r="K685" s="166"/>
      <c r="L685" s="166"/>
      <c r="M685" s="174"/>
      <c r="N685" s="166"/>
      <c r="O685" s="166"/>
      <c r="P685" s="174"/>
      <c r="Q685" s="166"/>
      <c r="R685" s="174"/>
      <c r="S685" s="166"/>
      <c r="T685" s="166"/>
      <c r="U685" s="166"/>
      <c r="V685" s="166"/>
      <c r="W685" s="174"/>
      <c r="X685" s="166"/>
      <c r="Y685" s="137" t="str">
        <f t="shared" si="44"/>
        <v/>
      </c>
      <c r="Z685" s="137">
        <f t="shared" si="45"/>
        <v>0</v>
      </c>
      <c r="AA685" s="137">
        <f t="shared" si="46"/>
        <v>0</v>
      </c>
      <c r="AB685" s="137">
        <f t="shared" si="47"/>
        <v>0</v>
      </c>
    </row>
    <row r="686" spans="1:28">
      <c r="A686" s="166"/>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66"/>
      <c r="X686" s="166"/>
      <c r="Y686" s="137" t="str">
        <f t="shared" si="44"/>
        <v/>
      </c>
      <c r="Z686" s="137">
        <f t="shared" si="45"/>
        <v>0</v>
      </c>
      <c r="AA686" s="137">
        <f t="shared" si="46"/>
        <v>0</v>
      </c>
      <c r="AB686" s="137">
        <f t="shared" si="47"/>
        <v>0</v>
      </c>
    </row>
    <row r="687" spans="1:28">
      <c r="A687" s="166"/>
      <c r="B687" s="166"/>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37" t="str">
        <f t="shared" si="44"/>
        <v/>
      </c>
      <c r="Z687" s="137">
        <f t="shared" si="45"/>
        <v>0</v>
      </c>
      <c r="AA687" s="137">
        <f t="shared" si="46"/>
        <v>0</v>
      </c>
      <c r="AB687" s="137">
        <f t="shared" si="47"/>
        <v>0</v>
      </c>
    </row>
    <row r="688" spans="1:28">
      <c r="A688" s="166"/>
      <c r="B688" s="166"/>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37" t="str">
        <f t="shared" si="44"/>
        <v/>
      </c>
      <c r="Z688" s="137">
        <f t="shared" si="45"/>
        <v>0</v>
      </c>
      <c r="AA688" s="137">
        <f t="shared" si="46"/>
        <v>0</v>
      </c>
      <c r="AB688" s="137">
        <f t="shared" si="47"/>
        <v>0</v>
      </c>
    </row>
    <row r="689" spans="1:28" ht="13.5" customHeight="1">
      <c r="A689" s="166"/>
      <c r="B689" s="166"/>
      <c r="C689" s="166"/>
      <c r="D689" s="166"/>
      <c r="E689" s="166"/>
      <c r="F689" s="166"/>
      <c r="G689" s="166"/>
      <c r="H689" s="166"/>
      <c r="I689" s="178" t="s">
        <v>262</v>
      </c>
      <c r="J689" s="178"/>
      <c r="K689" s="178"/>
      <c r="L689" s="166"/>
      <c r="M689" s="166"/>
      <c r="N689" s="166"/>
      <c r="O689" s="166"/>
      <c r="P689" s="166"/>
      <c r="Q689" s="166"/>
      <c r="R689" s="166"/>
      <c r="S689" s="166"/>
      <c r="T689" s="166"/>
      <c r="U689" s="166"/>
      <c r="V689" s="166"/>
      <c r="W689" s="166"/>
      <c r="X689" s="166"/>
      <c r="Y689" s="137" t="str">
        <f t="shared" si="44"/>
        <v/>
      </c>
      <c r="Z689" s="137">
        <f t="shared" si="45"/>
        <v>0</v>
      </c>
      <c r="AA689" s="137">
        <f t="shared" si="46"/>
        <v>0</v>
      </c>
      <c r="AB689" s="137">
        <f t="shared" si="47"/>
        <v>0</v>
      </c>
    </row>
    <row r="690" spans="1:28" ht="13.5" customHeight="1">
      <c r="A690" s="166"/>
      <c r="B690" s="179"/>
      <c r="C690" s="179"/>
      <c r="D690" s="179"/>
      <c r="E690" s="179"/>
      <c r="F690" s="166"/>
      <c r="G690" s="166"/>
      <c r="H690" s="166"/>
      <c r="I690" s="178"/>
      <c r="J690" s="178"/>
      <c r="K690" s="178"/>
      <c r="L690" s="166"/>
      <c r="M690" s="166"/>
      <c r="N690" s="166"/>
      <c r="O690" s="166"/>
      <c r="P690" s="166"/>
      <c r="Q690" s="166"/>
      <c r="R690" s="166"/>
      <c r="S690" s="166"/>
      <c r="T690" s="166"/>
      <c r="U690" s="166"/>
      <c r="V690" s="166"/>
      <c r="W690" s="166"/>
      <c r="X690" s="166"/>
      <c r="Y690" s="137" t="str">
        <f t="shared" si="44"/>
        <v/>
      </c>
      <c r="Z690" s="137">
        <f t="shared" si="45"/>
        <v>0</v>
      </c>
      <c r="AA690" s="137">
        <f t="shared" si="46"/>
        <v>0</v>
      </c>
      <c r="AB690" s="137">
        <f t="shared" si="47"/>
        <v>0</v>
      </c>
    </row>
    <row r="691" spans="1:28" ht="13.5" customHeight="1">
      <c r="A691" s="166"/>
      <c r="B691" s="166"/>
      <c r="C691" s="180" t="s">
        <v>4695</v>
      </c>
      <c r="D691" s="180"/>
      <c r="E691" s="180"/>
      <c r="F691" s="180"/>
      <c r="G691" s="180"/>
      <c r="H691" s="180"/>
      <c r="I691" s="180"/>
      <c r="J691" s="180"/>
      <c r="K691" s="180"/>
      <c r="L691" s="166"/>
      <c r="M691" s="166"/>
      <c r="N691" s="166"/>
      <c r="O691" s="181" t="s">
        <v>4696</v>
      </c>
      <c r="P691" s="181"/>
      <c r="Q691" s="181"/>
      <c r="R691" s="181"/>
      <c r="S691" s="181"/>
      <c r="T691" s="168" t="s">
        <v>515</v>
      </c>
      <c r="U691" s="167" t="s">
        <v>264</v>
      </c>
      <c r="V691" s="166"/>
      <c r="W691" s="166"/>
      <c r="X691" s="166"/>
      <c r="Y691" s="137" t="str">
        <f t="shared" si="44"/>
        <v/>
      </c>
      <c r="Z691" s="137">
        <f t="shared" si="45"/>
        <v>0</v>
      </c>
      <c r="AA691" s="137">
        <f t="shared" si="46"/>
        <v>0</v>
      </c>
      <c r="AB691" s="137">
        <f t="shared" si="47"/>
        <v>0</v>
      </c>
    </row>
    <row r="692" spans="1:28" ht="14.25" thickBot="1">
      <c r="A692" s="166"/>
      <c r="B692" s="166"/>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37" t="str">
        <f t="shared" si="44"/>
        <v/>
      </c>
      <c r="Z692" s="137">
        <f t="shared" si="45"/>
        <v>0</v>
      </c>
      <c r="AA692" s="137">
        <f t="shared" si="46"/>
        <v>0</v>
      </c>
      <c r="AB692" s="137">
        <f t="shared" si="47"/>
        <v>0</v>
      </c>
    </row>
    <row r="693" spans="1:28">
      <c r="A693" s="166"/>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66"/>
      <c r="Y693" s="137" t="str">
        <f t="shared" si="44"/>
        <v/>
      </c>
      <c r="Z693" s="137">
        <f t="shared" si="45"/>
        <v>0</v>
      </c>
      <c r="AA693" s="137">
        <f t="shared" si="46"/>
        <v>0</v>
      </c>
      <c r="AB693" s="137">
        <f t="shared" si="47"/>
        <v>0</v>
      </c>
    </row>
    <row r="694" spans="1:28" ht="14.25" customHeight="1" thickBot="1">
      <c r="A694" s="166"/>
      <c r="B694" s="169"/>
      <c r="C694" s="170" t="s">
        <v>265</v>
      </c>
      <c r="D694" s="169"/>
      <c r="E694" s="177" t="s">
        <v>266</v>
      </c>
      <c r="F694" s="177"/>
      <c r="G694" s="169"/>
      <c r="H694" s="177" t="s">
        <v>267</v>
      </c>
      <c r="I694" s="177"/>
      <c r="J694" s="169"/>
      <c r="K694" s="177" t="s">
        <v>268</v>
      </c>
      <c r="L694" s="177"/>
      <c r="M694" s="169"/>
      <c r="N694" s="177" t="s">
        <v>269</v>
      </c>
      <c r="O694" s="177"/>
      <c r="P694" s="169"/>
      <c r="Q694" s="171" t="s">
        <v>270</v>
      </c>
      <c r="R694" s="169"/>
      <c r="S694" s="177" t="s">
        <v>271</v>
      </c>
      <c r="T694" s="177"/>
      <c r="U694" s="177"/>
      <c r="V694" s="177"/>
      <c r="W694" s="169"/>
      <c r="X694" s="166"/>
      <c r="Y694" s="137" t="str">
        <f t="shared" si="44"/>
        <v>ｽﾃｼｮﾝｺﾄ</v>
      </c>
      <c r="Z694" s="137" t="str">
        <f t="shared" si="45"/>
        <v>事業者名/事業所名</v>
      </c>
      <c r="AA694" s="137" t="str">
        <f t="shared" si="46"/>
        <v>電話(FAX)番号</v>
      </c>
      <c r="AB694" s="137" t="str">
        <f t="shared" si="47"/>
        <v>受理番号</v>
      </c>
    </row>
    <row r="695" spans="1:28" ht="23.25" customHeight="1" thickBot="1">
      <c r="A695" s="166"/>
      <c r="B695" s="174"/>
      <c r="C695" s="172" t="s">
        <v>2600</v>
      </c>
      <c r="D695" s="174"/>
      <c r="E695" s="175" t="s">
        <v>2587</v>
      </c>
      <c r="F695" s="175"/>
      <c r="G695" s="174"/>
      <c r="H695" s="176" t="s">
        <v>2588</v>
      </c>
      <c r="I695" s="176"/>
      <c r="J695" s="174"/>
      <c r="K695" s="176" t="s">
        <v>2589</v>
      </c>
      <c r="L695" s="176"/>
      <c r="M695" s="174"/>
      <c r="N695" s="183" t="s">
        <v>2590</v>
      </c>
      <c r="O695" s="183"/>
      <c r="P695" s="174"/>
      <c r="Q695" s="173" t="s">
        <v>2591</v>
      </c>
      <c r="R695" s="174"/>
      <c r="S695" s="184" t="s">
        <v>2592</v>
      </c>
      <c r="T695" s="184"/>
      <c r="U695" s="184"/>
      <c r="V695" s="184"/>
      <c r="W695" s="174"/>
      <c r="X695" s="166"/>
      <c r="Y695" s="137" t="str">
        <f t="shared" si="44"/>
        <v>1090246</v>
      </c>
      <c r="Z695" s="137" t="str">
        <f t="shared" si="45"/>
        <v>株式会社　ライズリング
訪問看護ステーション　あんずの華</v>
      </c>
      <c r="AA695" s="137" t="str">
        <f t="shared" si="46"/>
        <v>011-382-3000
(011-382-1010)</v>
      </c>
      <c r="AB695" s="137" t="str">
        <f t="shared" si="47"/>
        <v>( 訪看10 )第    551 号
( 訪看23 )第    644 号
( 訪看25 )第    718 号
( 訪看27 )第    266 号</v>
      </c>
    </row>
    <row r="696" spans="1:28" ht="45.75" customHeight="1" thickBot="1">
      <c r="A696" s="166"/>
      <c r="B696" s="174"/>
      <c r="C696" s="172" t="s">
        <v>2606</v>
      </c>
      <c r="D696" s="174"/>
      <c r="E696" s="175" t="s">
        <v>2594</v>
      </c>
      <c r="F696" s="175"/>
      <c r="G696" s="174"/>
      <c r="H696" s="176" t="s">
        <v>2595</v>
      </c>
      <c r="I696" s="176"/>
      <c r="J696" s="174"/>
      <c r="K696" s="176" t="s">
        <v>2596</v>
      </c>
      <c r="L696" s="176"/>
      <c r="M696" s="174"/>
      <c r="N696" s="183" t="s">
        <v>2597</v>
      </c>
      <c r="O696" s="183"/>
      <c r="P696" s="174"/>
      <c r="Q696" s="173" t="s">
        <v>2598</v>
      </c>
      <c r="R696" s="174"/>
      <c r="S696" s="184" t="s">
        <v>2599</v>
      </c>
      <c r="T696" s="184"/>
      <c r="U696" s="184"/>
      <c r="V696" s="184"/>
      <c r="W696" s="174"/>
      <c r="X696" s="166"/>
      <c r="Y696" s="137" t="str">
        <f t="shared" si="44"/>
        <v>1090253</v>
      </c>
      <c r="Z696" s="137" t="str">
        <f t="shared" si="45"/>
        <v>一般社団法人ポラリス
一般社団法人ポラリス　在宅看護センターポラリス</v>
      </c>
      <c r="AA696" s="137" t="str">
        <f t="shared" si="46"/>
        <v>011-807-7405
(011-807-7406)</v>
      </c>
      <c r="AB696" s="137" t="str">
        <f t="shared" si="47"/>
        <v>( 訪看10 )第    414 号
( 訪看23 )第    646 号
( 訪看25 )第    720 号
( 訪看26 )第     31 号</v>
      </c>
    </row>
    <row r="697" spans="1:28" ht="23.25" customHeight="1" thickBot="1">
      <c r="A697" s="166"/>
      <c r="B697" s="174"/>
      <c r="C697" s="172" t="s">
        <v>2613</v>
      </c>
      <c r="D697" s="174"/>
      <c r="E697" s="175" t="s">
        <v>2601</v>
      </c>
      <c r="F697" s="175"/>
      <c r="G697" s="174"/>
      <c r="H697" s="176" t="s">
        <v>2602</v>
      </c>
      <c r="I697" s="176"/>
      <c r="J697" s="174"/>
      <c r="K697" s="176" t="s">
        <v>2603</v>
      </c>
      <c r="L697" s="176"/>
      <c r="M697" s="174"/>
      <c r="N697" s="183" t="s">
        <v>2604</v>
      </c>
      <c r="O697" s="183"/>
      <c r="P697" s="174"/>
      <c r="Q697" s="173" t="s">
        <v>2605</v>
      </c>
      <c r="R697" s="174"/>
      <c r="S697" s="184" t="s">
        <v>570</v>
      </c>
      <c r="T697" s="184"/>
      <c r="U697" s="184"/>
      <c r="V697" s="184"/>
      <c r="W697" s="174"/>
      <c r="X697" s="166"/>
      <c r="Y697" s="137" t="str">
        <f t="shared" si="44"/>
        <v>1090261</v>
      </c>
      <c r="Z697" s="137" t="str">
        <f t="shared" si="45"/>
        <v>社会福祉法人　勤医協福祉会
勤医協訪問看護ステーションとうべつ</v>
      </c>
      <c r="AA697" s="137" t="str">
        <f t="shared" si="46"/>
        <v>0133-23-0453
(0133-23-0461)</v>
      </c>
      <c r="AB697" s="137" t="str">
        <f t="shared" si="47"/>
        <v>( 訪看23 )第    653 号
( 訪看25 )第    727 号</v>
      </c>
    </row>
    <row r="698" spans="1:28" ht="23.25" customHeight="1" thickBot="1">
      <c r="A698" s="166"/>
      <c r="B698" s="174"/>
      <c r="C698" s="172" t="s">
        <v>2619</v>
      </c>
      <c r="D698" s="174"/>
      <c r="E698" s="175" t="s">
        <v>2607</v>
      </c>
      <c r="F698" s="175"/>
      <c r="G698" s="174"/>
      <c r="H698" s="176" t="s">
        <v>2608</v>
      </c>
      <c r="I698" s="176"/>
      <c r="J698" s="174"/>
      <c r="K698" s="176" t="s">
        <v>2609</v>
      </c>
      <c r="L698" s="176"/>
      <c r="M698" s="174"/>
      <c r="N698" s="183" t="s">
        <v>2610</v>
      </c>
      <c r="O698" s="183"/>
      <c r="P698" s="174"/>
      <c r="Q698" s="173" t="s">
        <v>2611</v>
      </c>
      <c r="R698" s="174"/>
      <c r="S698" s="184" t="s">
        <v>2612</v>
      </c>
      <c r="T698" s="184"/>
      <c r="U698" s="184"/>
      <c r="V698" s="184"/>
      <c r="W698" s="174"/>
      <c r="X698" s="166"/>
      <c r="Y698" s="137" t="str">
        <f t="shared" si="44"/>
        <v>1090279</v>
      </c>
      <c r="Z698" s="137" t="str">
        <f t="shared" si="45"/>
        <v>社会医療法人関愛会
江別訪問診療所　かかりつけ訪問看護　ちいきの森</v>
      </c>
      <c r="AA698" s="137" t="str">
        <f t="shared" si="46"/>
        <v>011-398-6890
(011-398-6891)</v>
      </c>
      <c r="AB698" s="137" t="str">
        <f t="shared" si="47"/>
        <v>( 訪看23 )第    679 号
( 訪看25 )第    751 号
( 訪看26 )第     35 号
( 訪看29 )第     25 号</v>
      </c>
    </row>
    <row r="699" spans="1:28" ht="57" customHeight="1" thickBot="1">
      <c r="A699" s="166"/>
      <c r="B699" s="174"/>
      <c r="C699" s="172" t="s">
        <v>2625</v>
      </c>
      <c r="D699" s="174"/>
      <c r="E699" s="175" t="s">
        <v>2614</v>
      </c>
      <c r="F699" s="175"/>
      <c r="G699" s="174"/>
      <c r="H699" s="176" t="s">
        <v>2615</v>
      </c>
      <c r="I699" s="176"/>
      <c r="J699" s="174"/>
      <c r="K699" s="176" t="s">
        <v>2616</v>
      </c>
      <c r="L699" s="176"/>
      <c r="M699" s="174"/>
      <c r="N699" s="183" t="s">
        <v>2617</v>
      </c>
      <c r="O699" s="183"/>
      <c r="P699" s="174"/>
      <c r="Q699" s="173" t="s">
        <v>2618</v>
      </c>
      <c r="R699" s="174"/>
      <c r="S699" s="184" t="s">
        <v>2174</v>
      </c>
      <c r="T699" s="184"/>
      <c r="U699" s="184"/>
      <c r="V699" s="184"/>
      <c r="W699" s="174"/>
      <c r="X699" s="166"/>
      <c r="Y699" s="137" t="str">
        <f t="shared" si="44"/>
        <v>1090287</v>
      </c>
      <c r="Z699" s="137" t="str">
        <f t="shared" si="45"/>
        <v>ＴＡＫＵＭＩプランニング株式会社
訪問看護ステーション　ラ・ムーン</v>
      </c>
      <c r="AA699" s="137" t="str">
        <f t="shared" si="46"/>
        <v>011-374-7770
(011-374-7773)</v>
      </c>
      <c r="AB699" s="137" t="str">
        <f t="shared" si="47"/>
        <v>( 訪看23 )第    681 号
( 訪看25 )第    753 号</v>
      </c>
    </row>
    <row r="700" spans="1:28" ht="57" customHeight="1" thickBot="1">
      <c r="A700" s="166"/>
      <c r="B700" s="174"/>
      <c r="C700" s="172" t="s">
        <v>2631</v>
      </c>
      <c r="D700" s="174"/>
      <c r="E700" s="175" t="s">
        <v>2620</v>
      </c>
      <c r="F700" s="175"/>
      <c r="G700" s="174"/>
      <c r="H700" s="176" t="s">
        <v>2621</v>
      </c>
      <c r="I700" s="176"/>
      <c r="J700" s="174"/>
      <c r="K700" s="176" t="s">
        <v>2622</v>
      </c>
      <c r="L700" s="176"/>
      <c r="M700" s="174"/>
      <c r="N700" s="183" t="s">
        <v>2623</v>
      </c>
      <c r="O700" s="183"/>
      <c r="P700" s="174"/>
      <c r="Q700" s="173" t="s">
        <v>2624</v>
      </c>
      <c r="R700" s="174"/>
      <c r="S700" s="184" t="s">
        <v>617</v>
      </c>
      <c r="T700" s="184"/>
      <c r="U700" s="184"/>
      <c r="V700" s="184"/>
      <c r="W700" s="174"/>
      <c r="X700" s="166"/>
      <c r="Y700" s="137" t="str">
        <f t="shared" si="44"/>
        <v>1090295</v>
      </c>
      <c r="Z700" s="137" t="str">
        <f t="shared" si="45"/>
        <v>ブルー・ケア株式会社
訪問看護ステーション　ブルーライズ野幌</v>
      </c>
      <c r="AA700" s="137" t="str">
        <f t="shared" si="46"/>
        <v>011-807-7625
(011-807-7626)</v>
      </c>
      <c r="AB700" s="137" t="str">
        <f t="shared" si="47"/>
        <v>( 訪看23 )第    742 号
( 訪看25 )第    815 号</v>
      </c>
    </row>
    <row r="701" spans="1:28" ht="57" customHeight="1" thickBot="1">
      <c r="A701" s="166"/>
      <c r="B701" s="174"/>
      <c r="C701" s="172" t="s">
        <v>2637</v>
      </c>
      <c r="D701" s="174"/>
      <c r="E701" s="175" t="s">
        <v>2626</v>
      </c>
      <c r="F701" s="175"/>
      <c r="G701" s="174"/>
      <c r="H701" s="176" t="s">
        <v>2627</v>
      </c>
      <c r="I701" s="176"/>
      <c r="J701" s="174"/>
      <c r="K701" s="176" t="s">
        <v>2628</v>
      </c>
      <c r="L701" s="176"/>
      <c r="M701" s="174"/>
      <c r="N701" s="183" t="s">
        <v>2629</v>
      </c>
      <c r="O701" s="183"/>
      <c r="P701" s="174"/>
      <c r="Q701" s="173" t="s">
        <v>2630</v>
      </c>
      <c r="R701" s="174"/>
      <c r="S701" s="184" t="s">
        <v>679</v>
      </c>
      <c r="T701" s="184"/>
      <c r="U701" s="184"/>
      <c r="V701" s="184"/>
      <c r="W701" s="174"/>
      <c r="X701" s="166"/>
      <c r="Y701" s="137" t="str">
        <f t="shared" si="44"/>
        <v>1090303</v>
      </c>
      <c r="Z701" s="137" t="str">
        <f t="shared" si="45"/>
        <v>合同会社グリーンアイランド
訪問看護ステーション　なずな当別</v>
      </c>
      <c r="AA701" s="137" t="str">
        <f t="shared" si="46"/>
        <v>090-9434-8348
(011-876-8348)</v>
      </c>
      <c r="AB701" s="137" t="str">
        <f t="shared" si="47"/>
        <v>( 訪看10 )第    511 号
( 訪看23 )第    776 号
( 訪看25 )第    850 号
( 訪看27 )第    242 号
( 訪看28 )第    151 号</v>
      </c>
    </row>
    <row r="702" spans="1:28" ht="45.75" customHeight="1" thickBot="1">
      <c r="A702" s="166"/>
      <c r="B702" s="174"/>
      <c r="C702" s="172" t="s">
        <v>2644</v>
      </c>
      <c r="D702" s="174"/>
      <c r="E702" s="175" t="s">
        <v>2632</v>
      </c>
      <c r="F702" s="175"/>
      <c r="G702" s="174"/>
      <c r="H702" s="176" t="s">
        <v>2633</v>
      </c>
      <c r="I702" s="176"/>
      <c r="J702" s="174"/>
      <c r="K702" s="176" t="s">
        <v>2634</v>
      </c>
      <c r="L702" s="176"/>
      <c r="M702" s="174"/>
      <c r="N702" s="183" t="s">
        <v>2635</v>
      </c>
      <c r="O702" s="183"/>
      <c r="P702" s="174"/>
      <c r="Q702" s="173" t="s">
        <v>2636</v>
      </c>
      <c r="R702" s="174"/>
      <c r="S702" s="184" t="s">
        <v>679</v>
      </c>
      <c r="T702" s="184"/>
      <c r="U702" s="184"/>
      <c r="V702" s="184"/>
      <c r="W702" s="174"/>
      <c r="X702" s="166"/>
      <c r="Y702" s="137" t="str">
        <f t="shared" si="44"/>
        <v>1090311</v>
      </c>
      <c r="Z702" s="137" t="str">
        <f t="shared" si="45"/>
        <v>合同会社のっぽろ社会福祉士事務所
合同会社のっぽろ社会福祉士事務所　訪問看護ステーション　ハピネス</v>
      </c>
      <c r="AA702" s="137" t="str">
        <f t="shared" si="46"/>
        <v>011-807-5452
(011-807-5453)</v>
      </c>
      <c r="AB702" s="137" t="str">
        <f t="shared" si="47"/>
        <v>( 訪看10 )第    512 号
( 訪看23 )第    777 号
( 訪看25 )第    851 号
( 訪看27 )第    243 号
( 訪看28 )第    152 号</v>
      </c>
    </row>
    <row r="703" spans="1:28" ht="45.75" customHeight="1" thickBot="1">
      <c r="A703" s="166"/>
      <c r="B703" s="174"/>
      <c r="C703" s="172" t="s">
        <v>2651</v>
      </c>
      <c r="D703" s="174"/>
      <c r="E703" s="175" t="s">
        <v>2638</v>
      </c>
      <c r="F703" s="175"/>
      <c r="G703" s="174"/>
      <c r="H703" s="176" t="s">
        <v>2639</v>
      </c>
      <c r="I703" s="176"/>
      <c r="J703" s="174"/>
      <c r="K703" s="176" t="s">
        <v>2640</v>
      </c>
      <c r="L703" s="176"/>
      <c r="M703" s="174"/>
      <c r="N703" s="183" t="s">
        <v>2641</v>
      </c>
      <c r="O703" s="183"/>
      <c r="P703" s="174"/>
      <c r="Q703" s="173" t="s">
        <v>2642</v>
      </c>
      <c r="R703" s="174"/>
      <c r="S703" s="184" t="s">
        <v>2643</v>
      </c>
      <c r="T703" s="184"/>
      <c r="U703" s="184"/>
      <c r="V703" s="184"/>
      <c r="W703" s="174"/>
      <c r="X703" s="166"/>
      <c r="Y703" s="137" t="str">
        <f t="shared" si="44"/>
        <v>1090329</v>
      </c>
      <c r="Z703" s="137" t="str">
        <f t="shared" si="45"/>
        <v>株式会社　ＮＯＹＡＵ
訪問看護ステーション　おるおる</v>
      </c>
      <c r="AA703" s="137" t="str">
        <f t="shared" si="46"/>
        <v>011-398-5290
(011-398-5291)</v>
      </c>
      <c r="AB703" s="137" t="str">
        <f t="shared" si="47"/>
        <v>( 訪看10 )第    534 号
( 訪看23 )第    807 号
( 訪看25 )第    881 号
( 訪看27 )第    258 号
( 訪看28 )第    164 号</v>
      </c>
    </row>
    <row r="704" spans="1:28" ht="23.25" customHeight="1" thickBot="1">
      <c r="A704" s="166"/>
      <c r="B704" s="174"/>
      <c r="C704" s="172" t="s">
        <v>2657</v>
      </c>
      <c r="D704" s="174"/>
      <c r="E704" s="175" t="s">
        <v>2645</v>
      </c>
      <c r="F704" s="175"/>
      <c r="G704" s="174"/>
      <c r="H704" s="176" t="s">
        <v>2646</v>
      </c>
      <c r="I704" s="176"/>
      <c r="J704" s="174"/>
      <c r="K704" s="176" t="s">
        <v>2647</v>
      </c>
      <c r="L704" s="176"/>
      <c r="M704" s="174"/>
      <c r="N704" s="183" t="s">
        <v>2648</v>
      </c>
      <c r="O704" s="183"/>
      <c r="P704" s="174"/>
      <c r="Q704" s="173" t="s">
        <v>2649</v>
      </c>
      <c r="R704" s="174"/>
      <c r="S704" s="184" t="s">
        <v>2650</v>
      </c>
      <c r="T704" s="184"/>
      <c r="U704" s="184"/>
      <c r="V704" s="184"/>
      <c r="W704" s="174"/>
      <c r="X704" s="166"/>
      <c r="Y704" s="137" t="str">
        <f t="shared" si="44"/>
        <v>1094024</v>
      </c>
      <c r="Z704" s="137" t="str">
        <f t="shared" si="45"/>
        <v>株式会社ライフデザイン
サポート２４江別</v>
      </c>
      <c r="AA704" s="137" t="str">
        <f t="shared" si="46"/>
        <v>011-807-5546
(011-807-5547)</v>
      </c>
      <c r="AB704" s="137" t="str">
        <f t="shared" si="47"/>
        <v>( 訪看10 )第    535 号
( 訪看23 )第    751 号
( 訪看25 )第    825 号
( 訪看27 )第    259 号</v>
      </c>
    </row>
    <row r="705" spans="1:28" ht="14.25" thickBot="1">
      <c r="A705" s="166"/>
      <c r="B705" s="174"/>
      <c r="C705" s="166"/>
      <c r="D705" s="174"/>
      <c r="E705" s="166"/>
      <c r="F705" s="166"/>
      <c r="G705" s="174"/>
      <c r="H705" s="166"/>
      <c r="I705" s="166"/>
      <c r="J705" s="174"/>
      <c r="K705" s="166"/>
      <c r="L705" s="166"/>
      <c r="M705" s="174"/>
      <c r="N705" s="166"/>
      <c r="O705" s="166"/>
      <c r="P705" s="174"/>
      <c r="Q705" s="166"/>
      <c r="R705" s="174"/>
      <c r="S705" s="166"/>
      <c r="T705" s="166"/>
      <c r="U705" s="166"/>
      <c r="V705" s="166"/>
      <c r="W705" s="174"/>
      <c r="X705" s="166"/>
      <c r="Y705" s="137" t="str">
        <f t="shared" si="44"/>
        <v/>
      </c>
      <c r="Z705" s="137">
        <f t="shared" si="45"/>
        <v>0</v>
      </c>
      <c r="AA705" s="137">
        <f t="shared" si="46"/>
        <v>0</v>
      </c>
      <c r="AB705" s="137">
        <f t="shared" si="47"/>
        <v>0</v>
      </c>
    </row>
    <row r="706" spans="1:28">
      <c r="A706" s="166"/>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66"/>
      <c r="X706" s="166"/>
      <c r="Y706" s="137" t="str">
        <f t="shared" si="44"/>
        <v/>
      </c>
      <c r="Z706" s="137">
        <f t="shared" si="45"/>
        <v>0</v>
      </c>
      <c r="AA706" s="137">
        <f t="shared" si="46"/>
        <v>0</v>
      </c>
      <c r="AB706" s="137">
        <f t="shared" si="47"/>
        <v>0</v>
      </c>
    </row>
    <row r="707" spans="1:28">
      <c r="A707" s="166"/>
      <c r="B707" s="166"/>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37" t="str">
        <f t="shared" si="44"/>
        <v/>
      </c>
      <c r="Z707" s="137">
        <f t="shared" si="45"/>
        <v>0</v>
      </c>
      <c r="AA707" s="137">
        <f t="shared" si="46"/>
        <v>0</v>
      </c>
      <c r="AB707" s="137">
        <f t="shared" si="47"/>
        <v>0</v>
      </c>
    </row>
    <row r="708" spans="1:28">
      <c r="A708" s="166"/>
      <c r="B708" s="166"/>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37" t="str">
        <f t="shared" si="44"/>
        <v/>
      </c>
      <c r="Z708" s="137">
        <f t="shared" si="45"/>
        <v>0</v>
      </c>
      <c r="AA708" s="137">
        <f t="shared" si="46"/>
        <v>0</v>
      </c>
      <c r="AB708" s="137">
        <f t="shared" si="47"/>
        <v>0</v>
      </c>
    </row>
    <row r="709" spans="1:28" ht="13.5" customHeight="1">
      <c r="A709" s="166"/>
      <c r="B709" s="166"/>
      <c r="C709" s="166"/>
      <c r="D709" s="166"/>
      <c r="E709" s="166"/>
      <c r="F709" s="166"/>
      <c r="G709" s="166"/>
      <c r="H709" s="166"/>
      <c r="I709" s="178" t="s">
        <v>262</v>
      </c>
      <c r="J709" s="178"/>
      <c r="K709" s="178"/>
      <c r="L709" s="166"/>
      <c r="M709" s="166"/>
      <c r="N709" s="166"/>
      <c r="O709" s="166"/>
      <c r="P709" s="166"/>
      <c r="Q709" s="166"/>
      <c r="R709" s="166"/>
      <c r="S709" s="166"/>
      <c r="T709" s="166"/>
      <c r="U709" s="166"/>
      <c r="V709" s="166"/>
      <c r="W709" s="166"/>
      <c r="X709" s="166"/>
      <c r="Y709" s="137" t="str">
        <f t="shared" si="44"/>
        <v/>
      </c>
      <c r="Z709" s="137">
        <f t="shared" si="45"/>
        <v>0</v>
      </c>
      <c r="AA709" s="137">
        <f t="shared" si="46"/>
        <v>0</v>
      </c>
      <c r="AB709" s="137">
        <f t="shared" si="47"/>
        <v>0</v>
      </c>
    </row>
    <row r="710" spans="1:28" ht="13.5" customHeight="1">
      <c r="A710" s="166"/>
      <c r="B710" s="179"/>
      <c r="C710" s="179"/>
      <c r="D710" s="179"/>
      <c r="E710" s="179"/>
      <c r="F710" s="166"/>
      <c r="G710" s="166"/>
      <c r="H710" s="166"/>
      <c r="I710" s="178"/>
      <c r="J710" s="178"/>
      <c r="K710" s="178"/>
      <c r="L710" s="166"/>
      <c r="M710" s="166"/>
      <c r="N710" s="166"/>
      <c r="O710" s="166"/>
      <c r="P710" s="166"/>
      <c r="Q710" s="166"/>
      <c r="R710" s="166"/>
      <c r="S710" s="166"/>
      <c r="T710" s="166"/>
      <c r="U710" s="166"/>
      <c r="V710" s="166"/>
      <c r="W710" s="166"/>
      <c r="X710" s="166"/>
      <c r="Y710" s="137" t="str">
        <f t="shared" si="44"/>
        <v/>
      </c>
      <c r="Z710" s="137">
        <f t="shared" si="45"/>
        <v>0</v>
      </c>
      <c r="AA710" s="137">
        <f t="shared" si="46"/>
        <v>0</v>
      </c>
      <c r="AB710" s="137">
        <f t="shared" si="47"/>
        <v>0</v>
      </c>
    </row>
    <row r="711" spans="1:28" ht="13.5" customHeight="1">
      <c r="A711" s="166"/>
      <c r="B711" s="166"/>
      <c r="C711" s="180" t="s">
        <v>4695</v>
      </c>
      <c r="D711" s="180"/>
      <c r="E711" s="180"/>
      <c r="F711" s="180"/>
      <c r="G711" s="180"/>
      <c r="H711" s="180"/>
      <c r="I711" s="180"/>
      <c r="J711" s="180"/>
      <c r="K711" s="180"/>
      <c r="L711" s="166"/>
      <c r="M711" s="166"/>
      <c r="N711" s="166"/>
      <c r="O711" s="181" t="s">
        <v>4696</v>
      </c>
      <c r="P711" s="181"/>
      <c r="Q711" s="181"/>
      <c r="R711" s="181"/>
      <c r="S711" s="181"/>
      <c r="T711" s="168" t="s">
        <v>522</v>
      </c>
      <c r="U711" s="167" t="s">
        <v>264</v>
      </c>
      <c r="V711" s="166"/>
      <c r="W711" s="166"/>
      <c r="X711" s="166"/>
      <c r="Y711" s="137" t="str">
        <f t="shared" si="44"/>
        <v/>
      </c>
      <c r="Z711" s="137">
        <f t="shared" si="45"/>
        <v>0</v>
      </c>
      <c r="AA711" s="137">
        <f t="shared" si="46"/>
        <v>0</v>
      </c>
      <c r="AB711" s="137">
        <f t="shared" si="47"/>
        <v>0</v>
      </c>
    </row>
    <row r="712" spans="1:28" ht="14.25" thickBot="1">
      <c r="A712" s="166"/>
      <c r="B712" s="166"/>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37" t="str">
        <f t="shared" si="44"/>
        <v/>
      </c>
      <c r="Z712" s="137">
        <f t="shared" si="45"/>
        <v>0</v>
      </c>
      <c r="AA712" s="137">
        <f t="shared" si="46"/>
        <v>0</v>
      </c>
      <c r="AB712" s="137">
        <f t="shared" si="47"/>
        <v>0</v>
      </c>
    </row>
    <row r="713" spans="1:28">
      <c r="A713" s="166"/>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66"/>
      <c r="Y713" s="137" t="str">
        <f t="shared" si="44"/>
        <v/>
      </c>
      <c r="Z713" s="137">
        <f t="shared" si="45"/>
        <v>0</v>
      </c>
      <c r="AA713" s="137">
        <f t="shared" si="46"/>
        <v>0</v>
      </c>
      <c r="AB713" s="137">
        <f t="shared" si="47"/>
        <v>0</v>
      </c>
    </row>
    <row r="714" spans="1:28" ht="14.25" customHeight="1" thickBot="1">
      <c r="A714" s="166"/>
      <c r="B714" s="169"/>
      <c r="C714" s="170" t="s">
        <v>265</v>
      </c>
      <c r="D714" s="169"/>
      <c r="E714" s="177" t="s">
        <v>266</v>
      </c>
      <c r="F714" s="177"/>
      <c r="G714" s="169"/>
      <c r="H714" s="177" t="s">
        <v>267</v>
      </c>
      <c r="I714" s="177"/>
      <c r="J714" s="169"/>
      <c r="K714" s="177" t="s">
        <v>268</v>
      </c>
      <c r="L714" s="177"/>
      <c r="M714" s="169"/>
      <c r="N714" s="177" t="s">
        <v>269</v>
      </c>
      <c r="O714" s="177"/>
      <c r="P714" s="169"/>
      <c r="Q714" s="171" t="s">
        <v>270</v>
      </c>
      <c r="R714" s="169"/>
      <c r="S714" s="177" t="s">
        <v>271</v>
      </c>
      <c r="T714" s="177"/>
      <c r="U714" s="177"/>
      <c r="V714" s="177"/>
      <c r="W714" s="169"/>
      <c r="X714" s="166"/>
      <c r="Y714" s="137" t="str">
        <f t="shared" si="44"/>
        <v>ｽﾃｼｮﾝｺﾄ</v>
      </c>
      <c r="Z714" s="137" t="str">
        <f t="shared" si="45"/>
        <v>事業者名/事業所名</v>
      </c>
      <c r="AA714" s="137" t="str">
        <f t="shared" si="46"/>
        <v>電話(FAX)番号</v>
      </c>
      <c r="AB714" s="137" t="str">
        <f t="shared" si="47"/>
        <v>受理番号</v>
      </c>
    </row>
    <row r="715" spans="1:28" ht="57" customHeight="1" thickBot="1">
      <c r="A715" s="166"/>
      <c r="B715" s="174"/>
      <c r="C715" s="172" t="s">
        <v>2664</v>
      </c>
      <c r="D715" s="174"/>
      <c r="E715" s="175" t="s">
        <v>2652</v>
      </c>
      <c r="F715" s="175"/>
      <c r="G715" s="174"/>
      <c r="H715" s="176" t="s">
        <v>2653</v>
      </c>
      <c r="I715" s="176"/>
      <c r="J715" s="174"/>
      <c r="K715" s="176" t="s">
        <v>2654</v>
      </c>
      <c r="L715" s="176"/>
      <c r="M715" s="174"/>
      <c r="N715" s="183" t="s">
        <v>2655</v>
      </c>
      <c r="O715" s="183"/>
      <c r="P715" s="174"/>
      <c r="Q715" s="173" t="s">
        <v>2656</v>
      </c>
      <c r="R715" s="174"/>
      <c r="S715" s="184" t="s">
        <v>778</v>
      </c>
      <c r="T715" s="184"/>
      <c r="U715" s="184"/>
      <c r="V715" s="184"/>
      <c r="W715" s="174"/>
      <c r="X715" s="166"/>
      <c r="Y715" s="137" t="str">
        <f t="shared" si="44"/>
        <v>1190012</v>
      </c>
      <c r="Z715" s="137" t="str">
        <f t="shared" si="45"/>
        <v>一般社団法人　北海道総合在宅ケア事業団
一般社団法人北海道総合在宅ケア事業団千歳訪問看護ステーション</v>
      </c>
      <c r="AA715" s="137" t="str">
        <f t="shared" si="46"/>
        <v>0123-22-3400
(0123-22-3500)</v>
      </c>
      <c r="AB715" s="137" t="str">
        <f t="shared" si="47"/>
        <v>( 訪看10 )第     62 号
( 訪看23 )第    123 号
( 訪看25 )第     97 号
( 訪看27 )第    115 号</v>
      </c>
    </row>
    <row r="716" spans="1:28" ht="45.75" customHeight="1" thickBot="1">
      <c r="A716" s="166"/>
      <c r="B716" s="174"/>
      <c r="C716" s="172" t="s">
        <v>2671</v>
      </c>
      <c r="D716" s="174"/>
      <c r="E716" s="175" t="s">
        <v>2658</v>
      </c>
      <c r="F716" s="175"/>
      <c r="G716" s="174"/>
      <c r="H716" s="176" t="s">
        <v>2659</v>
      </c>
      <c r="I716" s="176"/>
      <c r="J716" s="174"/>
      <c r="K716" s="176" t="s">
        <v>2660</v>
      </c>
      <c r="L716" s="176"/>
      <c r="M716" s="174"/>
      <c r="N716" s="183" t="s">
        <v>2661</v>
      </c>
      <c r="O716" s="183"/>
      <c r="P716" s="174"/>
      <c r="Q716" s="173" t="s">
        <v>2662</v>
      </c>
      <c r="R716" s="174"/>
      <c r="S716" s="184" t="s">
        <v>2663</v>
      </c>
      <c r="T716" s="184"/>
      <c r="U716" s="184"/>
      <c r="V716" s="184"/>
      <c r="W716" s="174"/>
      <c r="X716" s="166"/>
      <c r="Y716" s="137" t="str">
        <f t="shared" si="44"/>
        <v>1190020</v>
      </c>
      <c r="Z716" s="137" t="str">
        <f t="shared" si="45"/>
        <v>医療法人　同仁会
訪問看護ステーションしののめ</v>
      </c>
      <c r="AA716" s="137" t="str">
        <f t="shared" si="46"/>
        <v xml:space="preserve">0123-26-0617
</v>
      </c>
      <c r="AB716" s="137" t="str">
        <f t="shared" si="47"/>
        <v>( 訪看23 )第    185 号
( 訪看25 )第    112 号</v>
      </c>
    </row>
    <row r="717" spans="1:28" ht="34.5" customHeight="1" thickBot="1">
      <c r="A717" s="166"/>
      <c r="B717" s="174"/>
      <c r="C717" s="172" t="s">
        <v>2678</v>
      </c>
      <c r="D717" s="174"/>
      <c r="E717" s="175" t="s">
        <v>2665</v>
      </c>
      <c r="F717" s="175"/>
      <c r="G717" s="174"/>
      <c r="H717" s="176" t="s">
        <v>2666</v>
      </c>
      <c r="I717" s="176"/>
      <c r="J717" s="174"/>
      <c r="K717" s="176" t="s">
        <v>2667</v>
      </c>
      <c r="L717" s="176"/>
      <c r="M717" s="174"/>
      <c r="N717" s="183" t="s">
        <v>2668</v>
      </c>
      <c r="O717" s="183"/>
      <c r="P717" s="174"/>
      <c r="Q717" s="173" t="s">
        <v>2669</v>
      </c>
      <c r="R717" s="174"/>
      <c r="S717" s="184" t="s">
        <v>2670</v>
      </c>
      <c r="T717" s="184"/>
      <c r="U717" s="184"/>
      <c r="V717" s="184"/>
      <c r="W717" s="174"/>
      <c r="X717" s="166"/>
      <c r="Y717" s="137" t="str">
        <f t="shared" si="44"/>
        <v>1190061</v>
      </c>
      <c r="Z717" s="137" t="str">
        <f t="shared" si="45"/>
        <v>株式会社　シェアドリーム
訪問看護ステーション　わかち愛</v>
      </c>
      <c r="AA717" s="137" t="str">
        <f t="shared" si="46"/>
        <v>0123-25-5001
(0123-25-5023)</v>
      </c>
      <c r="AB717" s="137" t="str">
        <f t="shared" si="47"/>
        <v>( 訪看10 )第    163 号
( 訪看23 )第    323 号
( 訪看25 )第    423 号
( 訪看27 )第     18 号
( 訪看28 )第     16 号</v>
      </c>
    </row>
    <row r="718" spans="1:28" ht="79.5" customHeight="1" thickBot="1">
      <c r="A718" s="166"/>
      <c r="B718" s="174"/>
      <c r="C718" s="172" t="s">
        <v>2685</v>
      </c>
      <c r="D718" s="174"/>
      <c r="E718" s="175" t="s">
        <v>2672</v>
      </c>
      <c r="F718" s="175"/>
      <c r="G718" s="174"/>
      <c r="H718" s="176" t="s">
        <v>2673</v>
      </c>
      <c r="I718" s="176"/>
      <c r="J718" s="174"/>
      <c r="K718" s="176" t="s">
        <v>2674</v>
      </c>
      <c r="L718" s="176"/>
      <c r="M718" s="174"/>
      <c r="N718" s="183" t="s">
        <v>2675</v>
      </c>
      <c r="O718" s="183"/>
      <c r="P718" s="174"/>
      <c r="Q718" s="173" t="s">
        <v>2676</v>
      </c>
      <c r="R718" s="174"/>
      <c r="S718" s="184" t="s">
        <v>2677</v>
      </c>
      <c r="T718" s="184"/>
      <c r="U718" s="184"/>
      <c r="V718" s="184"/>
      <c r="W718" s="174"/>
      <c r="X718" s="166"/>
      <c r="Y718" s="137" t="str">
        <f t="shared" si="44"/>
        <v>1190079</v>
      </c>
      <c r="Z718" s="137" t="str">
        <f t="shared" si="45"/>
        <v>株式会社元気な介護
訪問看護ステーション　くらしさ千歳</v>
      </c>
      <c r="AA718" s="137" t="str">
        <f t="shared" si="46"/>
        <v>0123-27-9043
(0123-27-9044)</v>
      </c>
      <c r="AB718" s="137" t="str">
        <f t="shared" si="47"/>
        <v>( 訪看10 )第    272 号
( 訪看23 )第    394 号
( 訪看25 )第    655 号
( 訪看27 )第     83 号</v>
      </c>
    </row>
    <row r="719" spans="1:28" ht="34.5" customHeight="1" thickBot="1">
      <c r="A719" s="166"/>
      <c r="B719" s="174"/>
      <c r="C719" s="172" t="s">
        <v>2692</v>
      </c>
      <c r="D719" s="174"/>
      <c r="E719" s="175" t="s">
        <v>2679</v>
      </c>
      <c r="F719" s="175"/>
      <c r="G719" s="174"/>
      <c r="H719" s="176" t="s">
        <v>2680</v>
      </c>
      <c r="I719" s="176"/>
      <c r="J719" s="174"/>
      <c r="K719" s="176" t="s">
        <v>2681</v>
      </c>
      <c r="L719" s="176"/>
      <c r="M719" s="174"/>
      <c r="N719" s="183" t="s">
        <v>2682</v>
      </c>
      <c r="O719" s="183"/>
      <c r="P719" s="174"/>
      <c r="Q719" s="173" t="s">
        <v>2683</v>
      </c>
      <c r="R719" s="174"/>
      <c r="S719" s="184" t="s">
        <v>2684</v>
      </c>
      <c r="T719" s="184"/>
      <c r="U719" s="184"/>
      <c r="V719" s="184"/>
      <c r="W719" s="174"/>
      <c r="X719" s="166"/>
      <c r="Y719" s="137" t="str">
        <f t="shared" ref="Y719:Y782" si="48">IF(E719="","",MID(E719,1,2)&amp;MID(E719,4,4)&amp;MID(E719,9,1))</f>
        <v>1190095</v>
      </c>
      <c r="Z719" s="137" t="str">
        <f t="shared" ref="Z719:Z782" si="49">H719</f>
        <v>株式会社　凛花
訪問看護ステーション　プレモ</v>
      </c>
      <c r="AA719" s="137" t="str">
        <f t="shared" ref="AA719:AA782" si="50">N719</f>
        <v>0123-25-5847
(0123-25-5848)</v>
      </c>
      <c r="AB719" s="137" t="str">
        <f t="shared" ref="AB719:AB782" si="51">Q719</f>
        <v>( 訪看10 )第    325 号
( 訪看23 )第    570 号
( 訪看25 )第    654 号</v>
      </c>
    </row>
    <row r="720" spans="1:28" ht="34.5" customHeight="1" thickBot="1">
      <c r="A720" s="166"/>
      <c r="B720" s="174"/>
      <c r="C720" s="172" t="s">
        <v>2698</v>
      </c>
      <c r="D720" s="174"/>
      <c r="E720" s="175" t="s">
        <v>2686</v>
      </c>
      <c r="F720" s="175"/>
      <c r="G720" s="174"/>
      <c r="H720" s="176" t="s">
        <v>2687</v>
      </c>
      <c r="I720" s="176"/>
      <c r="J720" s="174"/>
      <c r="K720" s="176" t="s">
        <v>2688</v>
      </c>
      <c r="L720" s="176"/>
      <c r="M720" s="174"/>
      <c r="N720" s="183" t="s">
        <v>2689</v>
      </c>
      <c r="O720" s="183"/>
      <c r="P720" s="174"/>
      <c r="Q720" s="173" t="s">
        <v>2690</v>
      </c>
      <c r="R720" s="174"/>
      <c r="S720" s="184" t="s">
        <v>2691</v>
      </c>
      <c r="T720" s="184"/>
      <c r="U720" s="184"/>
      <c r="V720" s="184"/>
      <c r="W720" s="174"/>
      <c r="X720" s="166"/>
      <c r="Y720" s="137" t="str">
        <f t="shared" si="48"/>
        <v>1190103</v>
      </c>
      <c r="Z720" s="137" t="str">
        <f t="shared" si="49"/>
        <v>医療法人北海道家庭医療学センター
向陽台訪問看護ステーション</v>
      </c>
      <c r="AA720" s="137" t="str">
        <f t="shared" si="50"/>
        <v>0123-21-8168
(0123-21-8158)</v>
      </c>
      <c r="AB720" s="137" t="str">
        <f t="shared" si="51"/>
        <v>( 訪看10 )第    420 号
( 訪看23 )第    661 号
( 訪看25 )第    734 号
( 訪看26 )第     33 号
( 訪看27 )第    182 号
( 訪看28 )第    108 号
( 訪看30 )第     33 号</v>
      </c>
    </row>
    <row r="721" spans="1:28" ht="23.25" customHeight="1" thickBot="1">
      <c r="A721" s="166"/>
      <c r="B721" s="174"/>
      <c r="C721" s="172" t="s">
        <v>2705</v>
      </c>
      <c r="D721" s="174"/>
      <c r="E721" s="175" t="s">
        <v>2693</v>
      </c>
      <c r="F721" s="175"/>
      <c r="G721" s="174"/>
      <c r="H721" s="176" t="s">
        <v>2694</v>
      </c>
      <c r="I721" s="176"/>
      <c r="J721" s="174"/>
      <c r="K721" s="176" t="s">
        <v>2695</v>
      </c>
      <c r="L721" s="176"/>
      <c r="M721" s="174"/>
      <c r="N721" s="183" t="s">
        <v>2696</v>
      </c>
      <c r="O721" s="183"/>
      <c r="P721" s="174"/>
      <c r="Q721" s="173" t="s">
        <v>2697</v>
      </c>
      <c r="R721" s="174"/>
      <c r="S721" s="184" t="s">
        <v>672</v>
      </c>
      <c r="T721" s="184"/>
      <c r="U721" s="184"/>
      <c r="V721" s="184"/>
      <c r="W721" s="174"/>
      <c r="X721" s="166"/>
      <c r="Y721" s="137" t="str">
        <f t="shared" si="48"/>
        <v>1190111</v>
      </c>
      <c r="Z721" s="137" t="str">
        <f t="shared" si="49"/>
        <v>合同会社　ｎｏｎ・ｎｏ
訪問看護ステーション　のんの</v>
      </c>
      <c r="AA721" s="137" t="str">
        <f t="shared" si="50"/>
        <v>0123-25-6577
(0123-25-6588)</v>
      </c>
      <c r="AB721" s="137" t="str">
        <f t="shared" si="51"/>
        <v>( 訪看10 )第    468 号
( 訪看23 )第    721 号
( 訪看25 )第    793 号</v>
      </c>
    </row>
    <row r="722" spans="1:28" ht="23.25" customHeight="1" thickBot="1">
      <c r="A722" s="166"/>
      <c r="B722" s="174"/>
      <c r="C722" s="172" t="s">
        <v>2711</v>
      </c>
      <c r="D722" s="174"/>
      <c r="E722" s="175" t="s">
        <v>2699</v>
      </c>
      <c r="F722" s="175"/>
      <c r="G722" s="174"/>
      <c r="H722" s="176" t="s">
        <v>2700</v>
      </c>
      <c r="I722" s="176"/>
      <c r="J722" s="174"/>
      <c r="K722" s="176" t="s">
        <v>2701</v>
      </c>
      <c r="L722" s="176"/>
      <c r="M722" s="174"/>
      <c r="N722" s="183" t="s">
        <v>2702</v>
      </c>
      <c r="O722" s="183"/>
      <c r="P722" s="174"/>
      <c r="Q722" s="173" t="s">
        <v>2703</v>
      </c>
      <c r="R722" s="174"/>
      <c r="S722" s="184" t="s">
        <v>2704</v>
      </c>
      <c r="T722" s="184"/>
      <c r="U722" s="184"/>
      <c r="V722" s="184"/>
      <c r="W722" s="174"/>
      <c r="X722" s="166"/>
      <c r="Y722" s="137" t="str">
        <f t="shared" si="48"/>
        <v>1190129</v>
      </c>
      <c r="Z722" s="137" t="str">
        <f t="shared" si="49"/>
        <v>株式会社ＮＯＹＡＵ
訪問看護ステーションつばさ</v>
      </c>
      <c r="AA722" s="137" t="str">
        <f t="shared" si="50"/>
        <v xml:space="preserve">0123-23-0283
</v>
      </c>
      <c r="AB722" s="137" t="str">
        <f t="shared" si="51"/>
        <v>( 訪看23 )第    796 号
( 訪看25 )第    870 号
( 訪看30 )第     37 号</v>
      </c>
    </row>
    <row r="723" spans="1:28" ht="23.25" customHeight="1" thickBot="1">
      <c r="A723" s="166"/>
      <c r="B723" s="174"/>
      <c r="C723" s="172" t="s">
        <v>2718</v>
      </c>
      <c r="D723" s="174"/>
      <c r="E723" s="175" t="s">
        <v>2706</v>
      </c>
      <c r="F723" s="175"/>
      <c r="G723" s="174"/>
      <c r="H723" s="176" t="s">
        <v>2707</v>
      </c>
      <c r="I723" s="176"/>
      <c r="J723" s="174"/>
      <c r="K723" s="176" t="s">
        <v>2708</v>
      </c>
      <c r="L723" s="176"/>
      <c r="M723" s="174"/>
      <c r="N723" s="183" t="s">
        <v>2709</v>
      </c>
      <c r="O723" s="183"/>
      <c r="P723" s="174"/>
      <c r="Q723" s="173" t="s">
        <v>2710</v>
      </c>
      <c r="R723" s="174"/>
      <c r="S723" s="184" t="s">
        <v>2452</v>
      </c>
      <c r="T723" s="184"/>
      <c r="U723" s="184"/>
      <c r="V723" s="184"/>
      <c r="W723" s="174"/>
      <c r="X723" s="166"/>
      <c r="Y723" s="137" t="str">
        <f t="shared" si="48"/>
        <v>1190145</v>
      </c>
      <c r="Z723" s="137" t="str">
        <f t="shared" si="49"/>
        <v>株式会社　ＭＣＬ
グラン・セラ看護室</v>
      </c>
      <c r="AA723" s="137" t="str">
        <f t="shared" si="50"/>
        <v>0123-25-8058
(0123-25-8778)</v>
      </c>
      <c r="AB723" s="137" t="str">
        <f t="shared" si="51"/>
        <v>( 訪看23 )第    849 号
( 訪看25 )第    921 号</v>
      </c>
    </row>
    <row r="724" spans="1:28" ht="14.25" thickBot="1">
      <c r="A724" s="166"/>
      <c r="B724" s="174"/>
      <c r="C724" s="166"/>
      <c r="D724" s="174"/>
      <c r="E724" s="166"/>
      <c r="F724" s="166"/>
      <c r="G724" s="174"/>
      <c r="H724" s="166"/>
      <c r="I724" s="166"/>
      <c r="J724" s="174"/>
      <c r="K724" s="166"/>
      <c r="L724" s="166"/>
      <c r="M724" s="174"/>
      <c r="N724" s="166"/>
      <c r="O724" s="166"/>
      <c r="P724" s="174"/>
      <c r="Q724" s="166"/>
      <c r="R724" s="174"/>
      <c r="S724" s="166"/>
      <c r="T724" s="166"/>
      <c r="U724" s="166"/>
      <c r="V724" s="166"/>
      <c r="W724" s="174"/>
      <c r="X724" s="166"/>
      <c r="Y724" s="137" t="str">
        <f t="shared" si="48"/>
        <v/>
      </c>
      <c r="Z724" s="137">
        <f t="shared" si="49"/>
        <v>0</v>
      </c>
      <c r="AA724" s="137">
        <f t="shared" si="50"/>
        <v>0</v>
      </c>
      <c r="AB724" s="137">
        <f t="shared" si="51"/>
        <v>0</v>
      </c>
    </row>
    <row r="725" spans="1:28">
      <c r="A725" s="166"/>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66"/>
      <c r="X725" s="166"/>
      <c r="Y725" s="137" t="str">
        <f t="shared" si="48"/>
        <v/>
      </c>
      <c r="Z725" s="137">
        <f t="shared" si="49"/>
        <v>0</v>
      </c>
      <c r="AA725" s="137">
        <f t="shared" si="50"/>
        <v>0</v>
      </c>
      <c r="AB725" s="137">
        <f t="shared" si="51"/>
        <v>0</v>
      </c>
    </row>
    <row r="726" spans="1:28">
      <c r="A726" s="166"/>
      <c r="B726" s="166"/>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37" t="str">
        <f t="shared" si="48"/>
        <v/>
      </c>
      <c r="Z726" s="137">
        <f t="shared" si="49"/>
        <v>0</v>
      </c>
      <c r="AA726" s="137">
        <f t="shared" si="50"/>
        <v>0</v>
      </c>
      <c r="AB726" s="137">
        <f t="shared" si="51"/>
        <v>0</v>
      </c>
    </row>
    <row r="727" spans="1:28">
      <c r="A727" s="166"/>
      <c r="B727" s="166"/>
      <c r="C727" s="166"/>
      <c r="D727" s="166"/>
      <c r="E727" s="166"/>
      <c r="F727" s="166"/>
      <c r="G727" s="166"/>
      <c r="H727" s="166"/>
      <c r="I727" s="166"/>
      <c r="J727" s="166"/>
      <c r="K727" s="166"/>
      <c r="L727" s="166"/>
      <c r="M727" s="166"/>
      <c r="N727" s="166"/>
      <c r="O727" s="166"/>
      <c r="P727" s="166"/>
      <c r="Q727" s="166"/>
      <c r="R727" s="166"/>
      <c r="S727" s="166"/>
      <c r="T727" s="166"/>
      <c r="U727" s="166"/>
      <c r="V727" s="166"/>
      <c r="W727" s="166"/>
      <c r="X727" s="166"/>
      <c r="Y727" s="137" t="str">
        <f t="shared" si="48"/>
        <v/>
      </c>
      <c r="Z727" s="137">
        <f t="shared" si="49"/>
        <v>0</v>
      </c>
      <c r="AA727" s="137">
        <f t="shared" si="50"/>
        <v>0</v>
      </c>
      <c r="AB727" s="137">
        <f t="shared" si="51"/>
        <v>0</v>
      </c>
    </row>
    <row r="728" spans="1:28" ht="13.5" customHeight="1">
      <c r="A728" s="166"/>
      <c r="B728" s="166"/>
      <c r="C728" s="166"/>
      <c r="D728" s="166"/>
      <c r="E728" s="166"/>
      <c r="F728" s="166"/>
      <c r="G728" s="166"/>
      <c r="H728" s="166"/>
      <c r="I728" s="178" t="s">
        <v>262</v>
      </c>
      <c r="J728" s="178"/>
      <c r="K728" s="178"/>
      <c r="L728" s="166"/>
      <c r="M728" s="166"/>
      <c r="N728" s="166"/>
      <c r="O728" s="166"/>
      <c r="P728" s="166"/>
      <c r="Q728" s="166"/>
      <c r="R728" s="166"/>
      <c r="S728" s="166"/>
      <c r="T728" s="166"/>
      <c r="U728" s="166"/>
      <c r="V728" s="166"/>
      <c r="W728" s="166"/>
      <c r="X728" s="166"/>
      <c r="Y728" s="137" t="str">
        <f t="shared" si="48"/>
        <v/>
      </c>
      <c r="Z728" s="137">
        <f t="shared" si="49"/>
        <v>0</v>
      </c>
      <c r="AA728" s="137">
        <f t="shared" si="50"/>
        <v>0</v>
      </c>
      <c r="AB728" s="137">
        <f t="shared" si="51"/>
        <v>0</v>
      </c>
    </row>
    <row r="729" spans="1:28" ht="13.5" customHeight="1">
      <c r="A729" s="166"/>
      <c r="B729" s="179"/>
      <c r="C729" s="179"/>
      <c r="D729" s="179"/>
      <c r="E729" s="179"/>
      <c r="F729" s="166"/>
      <c r="G729" s="166"/>
      <c r="H729" s="166"/>
      <c r="I729" s="178"/>
      <c r="J729" s="178"/>
      <c r="K729" s="178"/>
      <c r="L729" s="166"/>
      <c r="M729" s="166"/>
      <c r="N729" s="166"/>
      <c r="O729" s="166"/>
      <c r="P729" s="166"/>
      <c r="Q729" s="166"/>
      <c r="R729" s="166"/>
      <c r="S729" s="166"/>
      <c r="T729" s="166"/>
      <c r="U729" s="166"/>
      <c r="V729" s="166"/>
      <c r="W729" s="166"/>
      <c r="X729" s="166"/>
      <c r="Y729" s="137" t="str">
        <f t="shared" si="48"/>
        <v/>
      </c>
      <c r="Z729" s="137">
        <f t="shared" si="49"/>
        <v>0</v>
      </c>
      <c r="AA729" s="137">
        <f t="shared" si="50"/>
        <v>0</v>
      </c>
      <c r="AB729" s="137">
        <f t="shared" si="51"/>
        <v>0</v>
      </c>
    </row>
    <row r="730" spans="1:28" ht="13.5" customHeight="1">
      <c r="A730" s="166"/>
      <c r="B730" s="166"/>
      <c r="C730" s="180" t="s">
        <v>4695</v>
      </c>
      <c r="D730" s="180"/>
      <c r="E730" s="180"/>
      <c r="F730" s="180"/>
      <c r="G730" s="180"/>
      <c r="H730" s="180"/>
      <c r="I730" s="180"/>
      <c r="J730" s="180"/>
      <c r="K730" s="180"/>
      <c r="L730" s="166"/>
      <c r="M730" s="166"/>
      <c r="N730" s="166"/>
      <c r="O730" s="181" t="s">
        <v>4696</v>
      </c>
      <c r="P730" s="181"/>
      <c r="Q730" s="181"/>
      <c r="R730" s="181"/>
      <c r="S730" s="181"/>
      <c r="T730" s="168" t="s">
        <v>529</v>
      </c>
      <c r="U730" s="167" t="s">
        <v>264</v>
      </c>
      <c r="V730" s="166"/>
      <c r="W730" s="166"/>
      <c r="X730" s="166"/>
      <c r="Y730" s="137" t="str">
        <f t="shared" si="48"/>
        <v/>
      </c>
      <c r="Z730" s="137">
        <f t="shared" si="49"/>
        <v>0</v>
      </c>
      <c r="AA730" s="137">
        <f t="shared" si="50"/>
        <v>0</v>
      </c>
      <c r="AB730" s="137">
        <f t="shared" si="51"/>
        <v>0</v>
      </c>
    </row>
    <row r="731" spans="1:28" ht="14.25" thickBot="1">
      <c r="A731" s="166"/>
      <c r="B731" s="166"/>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37" t="str">
        <f t="shared" si="48"/>
        <v/>
      </c>
      <c r="Z731" s="137">
        <f t="shared" si="49"/>
        <v>0</v>
      </c>
      <c r="AA731" s="137">
        <f t="shared" si="50"/>
        <v>0</v>
      </c>
      <c r="AB731" s="137">
        <f t="shared" si="51"/>
        <v>0</v>
      </c>
    </row>
    <row r="732" spans="1:28">
      <c r="A732" s="166"/>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66"/>
      <c r="Y732" s="137" t="str">
        <f t="shared" si="48"/>
        <v/>
      </c>
      <c r="Z732" s="137">
        <f t="shared" si="49"/>
        <v>0</v>
      </c>
      <c r="AA732" s="137">
        <f t="shared" si="50"/>
        <v>0</v>
      </c>
      <c r="AB732" s="137">
        <f t="shared" si="51"/>
        <v>0</v>
      </c>
    </row>
    <row r="733" spans="1:28" ht="14.25" customHeight="1" thickBot="1">
      <c r="A733" s="166"/>
      <c r="B733" s="169"/>
      <c r="C733" s="170" t="s">
        <v>265</v>
      </c>
      <c r="D733" s="169"/>
      <c r="E733" s="177" t="s">
        <v>266</v>
      </c>
      <c r="F733" s="177"/>
      <c r="G733" s="169"/>
      <c r="H733" s="177" t="s">
        <v>267</v>
      </c>
      <c r="I733" s="177"/>
      <c r="J733" s="169"/>
      <c r="K733" s="177" t="s">
        <v>268</v>
      </c>
      <c r="L733" s="177"/>
      <c r="M733" s="169"/>
      <c r="N733" s="177" t="s">
        <v>269</v>
      </c>
      <c r="O733" s="177"/>
      <c r="P733" s="169"/>
      <c r="Q733" s="171" t="s">
        <v>270</v>
      </c>
      <c r="R733" s="169"/>
      <c r="S733" s="177" t="s">
        <v>271</v>
      </c>
      <c r="T733" s="177"/>
      <c r="U733" s="177"/>
      <c r="V733" s="177"/>
      <c r="W733" s="169"/>
      <c r="X733" s="166"/>
      <c r="Y733" s="137" t="str">
        <f t="shared" si="48"/>
        <v>ｽﾃｼｮﾝｺﾄ</v>
      </c>
      <c r="Z733" s="137" t="str">
        <f t="shared" si="49"/>
        <v>事業者名/事業所名</v>
      </c>
      <c r="AA733" s="137" t="str">
        <f t="shared" si="50"/>
        <v>電話(FAX)番号</v>
      </c>
      <c r="AB733" s="137" t="str">
        <f t="shared" si="51"/>
        <v>受理番号</v>
      </c>
    </row>
    <row r="734" spans="1:28" ht="34.5" customHeight="1" thickBot="1">
      <c r="A734" s="166"/>
      <c r="B734" s="174"/>
      <c r="C734" s="172" t="s">
        <v>2724</v>
      </c>
      <c r="D734" s="174"/>
      <c r="E734" s="175" t="s">
        <v>2712</v>
      </c>
      <c r="F734" s="175"/>
      <c r="G734" s="174"/>
      <c r="H734" s="176" t="s">
        <v>2713</v>
      </c>
      <c r="I734" s="176"/>
      <c r="J734" s="174"/>
      <c r="K734" s="176" t="s">
        <v>2714</v>
      </c>
      <c r="L734" s="176"/>
      <c r="M734" s="174"/>
      <c r="N734" s="183" t="s">
        <v>2715</v>
      </c>
      <c r="O734" s="183"/>
      <c r="P734" s="174"/>
      <c r="Q734" s="173" t="s">
        <v>2716</v>
      </c>
      <c r="R734" s="174"/>
      <c r="S734" s="184" t="s">
        <v>2717</v>
      </c>
      <c r="T734" s="184"/>
      <c r="U734" s="184"/>
      <c r="V734" s="184"/>
      <c r="W734" s="174"/>
      <c r="X734" s="166"/>
      <c r="Y734" s="137" t="str">
        <f t="shared" si="48"/>
        <v>1194014</v>
      </c>
      <c r="Z734" s="137" t="str">
        <f t="shared" si="49"/>
        <v>有限会社　ケアサポートえいぶる
訪問看護ステーション　明日葉</v>
      </c>
      <c r="AA734" s="137" t="str">
        <f t="shared" si="50"/>
        <v>0123-25-8812
(0123-25-8813)</v>
      </c>
      <c r="AB734" s="137" t="str">
        <f t="shared" si="51"/>
        <v>( 訪看23 )第    322 号
( 訪看25 )第    422 号</v>
      </c>
    </row>
    <row r="735" spans="1:28" ht="45.75" customHeight="1" thickBot="1">
      <c r="A735" s="166"/>
      <c r="B735" s="174"/>
      <c r="C735" s="172" t="s">
        <v>2731</v>
      </c>
      <c r="D735" s="174"/>
      <c r="E735" s="175" t="s">
        <v>2719</v>
      </c>
      <c r="F735" s="175"/>
      <c r="G735" s="174"/>
      <c r="H735" s="176" t="s">
        <v>2720</v>
      </c>
      <c r="I735" s="176"/>
      <c r="J735" s="174"/>
      <c r="K735" s="176" t="s">
        <v>2721</v>
      </c>
      <c r="L735" s="176"/>
      <c r="M735" s="174"/>
      <c r="N735" s="183" t="s">
        <v>2722</v>
      </c>
      <c r="O735" s="183"/>
      <c r="P735" s="174"/>
      <c r="Q735" s="173" t="s">
        <v>2723</v>
      </c>
      <c r="R735" s="174"/>
      <c r="S735" s="184" t="s">
        <v>2134</v>
      </c>
      <c r="T735" s="184"/>
      <c r="U735" s="184"/>
      <c r="V735" s="184"/>
      <c r="W735" s="174"/>
      <c r="X735" s="166"/>
      <c r="Y735" s="137" t="str">
        <f t="shared" si="48"/>
        <v>1194048</v>
      </c>
      <c r="Z735" s="137" t="str">
        <f t="shared" si="49"/>
        <v>株式会社ゆうしんかん
ゆうしんかん訪問看護ステーション</v>
      </c>
      <c r="AA735" s="137" t="str">
        <f t="shared" si="50"/>
        <v>0123-42-3058
(0123-42-3056)</v>
      </c>
      <c r="AB735" s="137" t="str">
        <f t="shared" si="51"/>
        <v>( 訪看23 )第    615 号
( 訪看25 )第    689 号</v>
      </c>
    </row>
    <row r="736" spans="1:28" ht="45.75" customHeight="1" thickBot="1">
      <c r="A736" s="166"/>
      <c r="B736" s="174"/>
      <c r="C736" s="172" t="s">
        <v>2738</v>
      </c>
      <c r="D736" s="174"/>
      <c r="E736" s="175" t="s">
        <v>2725</v>
      </c>
      <c r="F736" s="175"/>
      <c r="G736" s="174"/>
      <c r="H736" s="176" t="s">
        <v>2726</v>
      </c>
      <c r="I736" s="176"/>
      <c r="J736" s="174"/>
      <c r="K736" s="176" t="s">
        <v>2727</v>
      </c>
      <c r="L736" s="176"/>
      <c r="M736" s="174"/>
      <c r="N736" s="183" t="s">
        <v>2728</v>
      </c>
      <c r="O736" s="183"/>
      <c r="P736" s="174"/>
      <c r="Q736" s="173" t="s">
        <v>2729</v>
      </c>
      <c r="R736" s="174"/>
      <c r="S736" s="184" t="s">
        <v>2730</v>
      </c>
      <c r="T736" s="184"/>
      <c r="U736" s="184"/>
      <c r="V736" s="184"/>
      <c r="W736" s="174"/>
      <c r="X736" s="166"/>
      <c r="Y736" s="137" t="str">
        <f t="shared" si="48"/>
        <v>1194055</v>
      </c>
      <c r="Z736" s="137" t="str">
        <f t="shared" si="49"/>
        <v>株式会社やさしい介護
訪問看護ステーションやさしい介護しののめ</v>
      </c>
      <c r="AA736" s="137" t="str">
        <f t="shared" si="50"/>
        <v>0123-21-8341
(0123-21-8641)</v>
      </c>
      <c r="AB736" s="137" t="str">
        <f t="shared" si="51"/>
        <v>( 訪看10 )第    441 号
( 訪看23 )第    660 号
( 訪看25 )第    733 号</v>
      </c>
    </row>
    <row r="737" spans="1:28" ht="23.25" customHeight="1" thickBot="1">
      <c r="A737" s="166"/>
      <c r="B737" s="174"/>
      <c r="C737" s="172" t="s">
        <v>2745</v>
      </c>
      <c r="D737" s="174"/>
      <c r="E737" s="175" t="s">
        <v>2732</v>
      </c>
      <c r="F737" s="175"/>
      <c r="G737" s="174"/>
      <c r="H737" s="176" t="s">
        <v>2733</v>
      </c>
      <c r="I737" s="176"/>
      <c r="J737" s="174"/>
      <c r="K737" s="176" t="s">
        <v>2734</v>
      </c>
      <c r="L737" s="176"/>
      <c r="M737" s="174"/>
      <c r="N737" s="183" t="s">
        <v>2735</v>
      </c>
      <c r="O737" s="183"/>
      <c r="P737" s="174"/>
      <c r="Q737" s="173" t="s">
        <v>2736</v>
      </c>
      <c r="R737" s="174"/>
      <c r="S737" s="184" t="s">
        <v>2737</v>
      </c>
      <c r="T737" s="184"/>
      <c r="U737" s="184"/>
      <c r="V737" s="184"/>
      <c r="W737" s="174"/>
      <c r="X737" s="166"/>
      <c r="Y737" s="137" t="str">
        <f t="shared" si="48"/>
        <v>1290010</v>
      </c>
      <c r="Z737" s="137" t="str">
        <f t="shared" si="49"/>
        <v>一般社団法人　北海道総合在宅ケア事業団
一般社団法人北海道総合在宅ケア事業団恵庭訪問看護ステーション</v>
      </c>
      <c r="AA737" s="137" t="str">
        <f t="shared" si="50"/>
        <v xml:space="preserve">0123-36-2055
</v>
      </c>
      <c r="AB737" s="137" t="str">
        <f t="shared" si="51"/>
        <v>( 訪看10 )第     63 号
( 訪看23 )第    124 号
( 訪看25 )第     35 号
( 訪看27 )第    116 号</v>
      </c>
    </row>
    <row r="738" spans="1:28" ht="57" customHeight="1" thickBot="1">
      <c r="A738" s="166"/>
      <c r="B738" s="174"/>
      <c r="C738" s="172" t="s">
        <v>2751</v>
      </c>
      <c r="D738" s="174"/>
      <c r="E738" s="175" t="s">
        <v>2739</v>
      </c>
      <c r="F738" s="175"/>
      <c r="G738" s="174"/>
      <c r="H738" s="176" t="s">
        <v>2740</v>
      </c>
      <c r="I738" s="176"/>
      <c r="J738" s="174"/>
      <c r="K738" s="176" t="s">
        <v>2741</v>
      </c>
      <c r="L738" s="176"/>
      <c r="M738" s="174"/>
      <c r="N738" s="183" t="s">
        <v>2742</v>
      </c>
      <c r="O738" s="183"/>
      <c r="P738" s="174"/>
      <c r="Q738" s="173" t="s">
        <v>2743</v>
      </c>
      <c r="R738" s="174"/>
      <c r="S738" s="184" t="s">
        <v>2744</v>
      </c>
      <c r="T738" s="184"/>
      <c r="U738" s="184"/>
      <c r="V738" s="184"/>
      <c r="W738" s="174"/>
      <c r="X738" s="166"/>
      <c r="Y738" s="137" t="str">
        <f t="shared" si="48"/>
        <v>1290044</v>
      </c>
      <c r="Z738" s="137" t="str">
        <f t="shared" si="49"/>
        <v>株式会社ＹＡＲＵＫＡ
いちい訪問看護ステーション　えにわ</v>
      </c>
      <c r="AA738" s="137" t="str">
        <f t="shared" si="50"/>
        <v>0123-25-6313
(0123-25-6314)</v>
      </c>
      <c r="AB738" s="137" t="str">
        <f t="shared" si="51"/>
        <v>( 訪看10 )第    228 号
( 訪看23 )第    413 号
( 訪看25 )第    512 号
( 訪看27 )第    149 号</v>
      </c>
    </row>
    <row r="739" spans="1:28" ht="57" customHeight="1" thickBot="1">
      <c r="A739" s="166"/>
      <c r="B739" s="174"/>
      <c r="C739" s="172" t="s">
        <v>2758</v>
      </c>
      <c r="D739" s="174"/>
      <c r="E739" s="175" t="s">
        <v>2746</v>
      </c>
      <c r="F739" s="175"/>
      <c r="G739" s="174"/>
      <c r="H739" s="176" t="s">
        <v>2747</v>
      </c>
      <c r="I739" s="176"/>
      <c r="J739" s="174"/>
      <c r="K739" s="176" t="s">
        <v>2748</v>
      </c>
      <c r="L739" s="176"/>
      <c r="M739" s="174"/>
      <c r="N739" s="183" t="s">
        <v>2749</v>
      </c>
      <c r="O739" s="183"/>
      <c r="P739" s="174"/>
      <c r="Q739" s="173" t="s">
        <v>2750</v>
      </c>
      <c r="R739" s="174"/>
      <c r="S739" s="184" t="s">
        <v>402</v>
      </c>
      <c r="T739" s="184"/>
      <c r="U739" s="184"/>
      <c r="V739" s="184"/>
      <c r="W739" s="174"/>
      <c r="X739" s="166"/>
      <c r="Y739" s="137" t="str">
        <f t="shared" si="48"/>
        <v>1290069</v>
      </c>
      <c r="Z739" s="137" t="str">
        <f t="shared" si="49"/>
        <v>医療法人社団　緩和ケアクリニック・恵庭
緩和ケアクリニック・恵庭　訪問看護ステーション</v>
      </c>
      <c r="AA739" s="137" t="str">
        <f t="shared" si="50"/>
        <v>0123-35-3300
(0123-35-3301)</v>
      </c>
      <c r="AB739" s="137" t="str">
        <f t="shared" si="51"/>
        <v>( 訪看23 )第    436 号
( 訪看25 )第    532 号</v>
      </c>
    </row>
    <row r="740" spans="1:28" ht="45.75" customHeight="1" thickBot="1">
      <c r="A740" s="166"/>
      <c r="B740" s="174"/>
      <c r="C740" s="172" t="s">
        <v>2765</v>
      </c>
      <c r="D740" s="174"/>
      <c r="E740" s="175" t="s">
        <v>2752</v>
      </c>
      <c r="F740" s="175"/>
      <c r="G740" s="174"/>
      <c r="H740" s="176" t="s">
        <v>2753</v>
      </c>
      <c r="I740" s="176"/>
      <c r="J740" s="174"/>
      <c r="K740" s="176" t="s">
        <v>2754</v>
      </c>
      <c r="L740" s="176"/>
      <c r="M740" s="174"/>
      <c r="N740" s="183" t="s">
        <v>2755</v>
      </c>
      <c r="O740" s="183"/>
      <c r="P740" s="174"/>
      <c r="Q740" s="173" t="s">
        <v>2756</v>
      </c>
      <c r="R740" s="174"/>
      <c r="S740" s="184" t="s">
        <v>2757</v>
      </c>
      <c r="T740" s="184"/>
      <c r="U740" s="184"/>
      <c r="V740" s="184"/>
      <c r="W740" s="174"/>
      <c r="X740" s="166"/>
      <c r="Y740" s="137" t="str">
        <f t="shared" si="48"/>
        <v>1290077</v>
      </c>
      <c r="Z740" s="137" t="str">
        <f t="shared" si="49"/>
        <v>社会医療法人　北晨会
社会医療法人　北晨会　恵み野訪問看護ステーション「はあと」</v>
      </c>
      <c r="AA740" s="137" t="str">
        <f t="shared" si="50"/>
        <v>0123-36-7555
(0123-33-7359)</v>
      </c>
      <c r="AB740" s="137" t="str">
        <f t="shared" si="51"/>
        <v>( 訪看23 )第    441 号
( 訪看25 )第    535 号
( 訪看26 )第     24 号
( 訪看30 )第     34 号
( 訪看32 )第      9 号</v>
      </c>
    </row>
    <row r="741" spans="1:28" ht="34.5" customHeight="1" thickBot="1">
      <c r="A741" s="166"/>
      <c r="B741" s="174"/>
      <c r="C741" s="172" t="s">
        <v>2772</v>
      </c>
      <c r="D741" s="174"/>
      <c r="E741" s="175" t="s">
        <v>2759</v>
      </c>
      <c r="F741" s="175"/>
      <c r="G741" s="174"/>
      <c r="H741" s="176" t="s">
        <v>2760</v>
      </c>
      <c r="I741" s="176"/>
      <c r="J741" s="174"/>
      <c r="K741" s="176" t="s">
        <v>2761</v>
      </c>
      <c r="L741" s="176"/>
      <c r="M741" s="174"/>
      <c r="N741" s="183" t="s">
        <v>2762</v>
      </c>
      <c r="O741" s="183"/>
      <c r="P741" s="174"/>
      <c r="Q741" s="173" t="s">
        <v>2763</v>
      </c>
      <c r="R741" s="174"/>
      <c r="S741" s="184" t="s">
        <v>2764</v>
      </c>
      <c r="T741" s="184"/>
      <c r="U741" s="184"/>
      <c r="V741" s="184"/>
      <c r="W741" s="174"/>
      <c r="X741" s="166"/>
      <c r="Y741" s="137" t="str">
        <f t="shared" si="48"/>
        <v>1290093</v>
      </c>
      <c r="Z741" s="137" t="str">
        <f t="shared" si="49"/>
        <v>Ｊケア株式会社
訪問看護ステーション結</v>
      </c>
      <c r="AA741" s="137" t="str">
        <f t="shared" si="50"/>
        <v>0123-29-5785
(0123-29-5786)</v>
      </c>
      <c r="AB741" s="137" t="str">
        <f t="shared" si="51"/>
        <v>( 訪看10 )第    456 号
( 訪看23 )第    707 号
( 訪看25 )第    780 号
( 訪看27 )第    200 号
( 訪看28 )第    122 号</v>
      </c>
    </row>
    <row r="742" spans="1:28" ht="34.5" customHeight="1" thickBot="1">
      <c r="A742" s="166"/>
      <c r="B742" s="174"/>
      <c r="C742" s="172" t="s">
        <v>2779</v>
      </c>
      <c r="D742" s="174"/>
      <c r="E742" s="175" t="s">
        <v>2766</v>
      </c>
      <c r="F742" s="175"/>
      <c r="G742" s="174"/>
      <c r="H742" s="176" t="s">
        <v>2767</v>
      </c>
      <c r="I742" s="176"/>
      <c r="J742" s="174"/>
      <c r="K742" s="176" t="s">
        <v>2768</v>
      </c>
      <c r="L742" s="176"/>
      <c r="M742" s="174"/>
      <c r="N742" s="183" t="s">
        <v>2769</v>
      </c>
      <c r="O742" s="183"/>
      <c r="P742" s="174"/>
      <c r="Q742" s="173" t="s">
        <v>2770</v>
      </c>
      <c r="R742" s="174"/>
      <c r="S742" s="184" t="s">
        <v>2771</v>
      </c>
      <c r="T742" s="184"/>
      <c r="U742" s="184"/>
      <c r="V742" s="184"/>
      <c r="W742" s="174"/>
      <c r="X742" s="166"/>
      <c r="Y742" s="137" t="str">
        <f t="shared" si="48"/>
        <v>1390018</v>
      </c>
      <c r="Z742" s="137" t="str">
        <f t="shared" si="49"/>
        <v>一般社団法人　北海道総合在宅ケア事業団
一般社団法人北海道総合在宅ケア事業団北広島地域訪問看護ステーション</v>
      </c>
      <c r="AA742" s="137" t="str">
        <f t="shared" si="50"/>
        <v>011-372-5665
(011-372-5775)</v>
      </c>
      <c r="AB742" s="137" t="str">
        <f t="shared" si="51"/>
        <v>( 訪看10 )第     64 号
( 訪看23 )第    114 号
( 訪看25 )第    230 号
( 訪看27 )第    117 号</v>
      </c>
    </row>
    <row r="743" spans="1:28" ht="57" customHeight="1" thickBot="1">
      <c r="A743" s="166"/>
      <c r="B743" s="174"/>
      <c r="C743" s="172" t="s">
        <v>2786</v>
      </c>
      <c r="D743" s="174"/>
      <c r="E743" s="175" t="s">
        <v>2773</v>
      </c>
      <c r="F743" s="175"/>
      <c r="G743" s="174"/>
      <c r="H743" s="176" t="s">
        <v>2774</v>
      </c>
      <c r="I743" s="176"/>
      <c r="J743" s="174"/>
      <c r="K743" s="176" t="s">
        <v>2775</v>
      </c>
      <c r="L743" s="176"/>
      <c r="M743" s="174"/>
      <c r="N743" s="183" t="s">
        <v>2776</v>
      </c>
      <c r="O743" s="183"/>
      <c r="P743" s="174"/>
      <c r="Q743" s="173" t="s">
        <v>2777</v>
      </c>
      <c r="R743" s="174"/>
      <c r="S743" s="184" t="s">
        <v>2778</v>
      </c>
      <c r="T743" s="184"/>
      <c r="U743" s="184"/>
      <c r="V743" s="184"/>
      <c r="W743" s="174"/>
      <c r="X743" s="166"/>
      <c r="Y743" s="137" t="str">
        <f t="shared" si="48"/>
        <v>1390042</v>
      </c>
      <c r="Z743" s="137" t="str">
        <f t="shared" si="49"/>
        <v>社会福祉法人　北海長正会
北広島訪問看護ステーション四恩園</v>
      </c>
      <c r="AA743" s="137" t="str">
        <f t="shared" si="50"/>
        <v>011-373-6655
(011-373-6611)</v>
      </c>
      <c r="AB743" s="137" t="str">
        <f t="shared" si="51"/>
        <v>( 訪看10 )第    213 号
( 訪看23 )第     63 号
( 訪看25 )第    139 号</v>
      </c>
    </row>
    <row r="744" spans="1:28" ht="14.25" thickBot="1">
      <c r="A744" s="166"/>
      <c r="B744" s="174"/>
      <c r="C744" s="166"/>
      <c r="D744" s="174"/>
      <c r="E744" s="166"/>
      <c r="F744" s="166"/>
      <c r="G744" s="174"/>
      <c r="H744" s="166"/>
      <c r="I744" s="166"/>
      <c r="J744" s="174"/>
      <c r="K744" s="166"/>
      <c r="L744" s="166"/>
      <c r="M744" s="174"/>
      <c r="N744" s="166"/>
      <c r="O744" s="166"/>
      <c r="P744" s="174"/>
      <c r="Q744" s="166"/>
      <c r="R744" s="174"/>
      <c r="S744" s="166"/>
      <c r="T744" s="166"/>
      <c r="U744" s="166"/>
      <c r="V744" s="166"/>
      <c r="W744" s="174"/>
      <c r="X744" s="166"/>
      <c r="Y744" s="137" t="str">
        <f t="shared" si="48"/>
        <v/>
      </c>
      <c r="Z744" s="137">
        <f t="shared" si="49"/>
        <v>0</v>
      </c>
      <c r="AA744" s="137">
        <f t="shared" si="50"/>
        <v>0</v>
      </c>
      <c r="AB744" s="137">
        <f t="shared" si="51"/>
        <v>0</v>
      </c>
    </row>
    <row r="745" spans="1:28">
      <c r="A745" s="166"/>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66"/>
      <c r="X745" s="166"/>
      <c r="Y745" s="137" t="str">
        <f t="shared" si="48"/>
        <v/>
      </c>
      <c r="Z745" s="137">
        <f t="shared" si="49"/>
        <v>0</v>
      </c>
      <c r="AA745" s="137">
        <f t="shared" si="50"/>
        <v>0</v>
      </c>
      <c r="AB745" s="137">
        <f t="shared" si="51"/>
        <v>0</v>
      </c>
    </row>
    <row r="746" spans="1:28">
      <c r="A746" s="166"/>
      <c r="B746" s="166"/>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37" t="str">
        <f t="shared" si="48"/>
        <v/>
      </c>
      <c r="Z746" s="137">
        <f t="shared" si="49"/>
        <v>0</v>
      </c>
      <c r="AA746" s="137">
        <f t="shared" si="50"/>
        <v>0</v>
      </c>
      <c r="AB746" s="137">
        <f t="shared" si="51"/>
        <v>0</v>
      </c>
    </row>
    <row r="747" spans="1:28">
      <c r="A747" s="166"/>
      <c r="B747" s="166"/>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37" t="str">
        <f t="shared" si="48"/>
        <v/>
      </c>
      <c r="Z747" s="137">
        <f t="shared" si="49"/>
        <v>0</v>
      </c>
      <c r="AA747" s="137">
        <f t="shared" si="50"/>
        <v>0</v>
      </c>
      <c r="AB747" s="137">
        <f t="shared" si="51"/>
        <v>0</v>
      </c>
    </row>
    <row r="748" spans="1:28" ht="13.5" customHeight="1">
      <c r="A748" s="166"/>
      <c r="B748" s="166"/>
      <c r="C748" s="166"/>
      <c r="D748" s="166"/>
      <c r="E748" s="166"/>
      <c r="F748" s="166"/>
      <c r="G748" s="166"/>
      <c r="H748" s="166"/>
      <c r="I748" s="178" t="s">
        <v>262</v>
      </c>
      <c r="J748" s="178"/>
      <c r="K748" s="178"/>
      <c r="L748" s="166"/>
      <c r="M748" s="166"/>
      <c r="N748" s="166"/>
      <c r="O748" s="166"/>
      <c r="P748" s="166"/>
      <c r="Q748" s="166"/>
      <c r="R748" s="166"/>
      <c r="S748" s="166"/>
      <c r="T748" s="166"/>
      <c r="U748" s="166"/>
      <c r="V748" s="166"/>
      <c r="W748" s="166"/>
      <c r="X748" s="166"/>
      <c r="Y748" s="137" t="str">
        <f t="shared" si="48"/>
        <v/>
      </c>
      <c r="Z748" s="137">
        <f t="shared" si="49"/>
        <v>0</v>
      </c>
      <c r="AA748" s="137">
        <f t="shared" si="50"/>
        <v>0</v>
      </c>
      <c r="AB748" s="137">
        <f t="shared" si="51"/>
        <v>0</v>
      </c>
    </row>
    <row r="749" spans="1:28" ht="13.5" customHeight="1">
      <c r="A749" s="166"/>
      <c r="B749" s="179"/>
      <c r="C749" s="179"/>
      <c r="D749" s="179"/>
      <c r="E749" s="179"/>
      <c r="F749" s="166"/>
      <c r="G749" s="166"/>
      <c r="H749" s="166"/>
      <c r="I749" s="178"/>
      <c r="J749" s="178"/>
      <c r="K749" s="178"/>
      <c r="L749" s="166"/>
      <c r="M749" s="166"/>
      <c r="N749" s="166"/>
      <c r="O749" s="166"/>
      <c r="P749" s="166"/>
      <c r="Q749" s="166"/>
      <c r="R749" s="166"/>
      <c r="S749" s="166"/>
      <c r="T749" s="166"/>
      <c r="U749" s="166"/>
      <c r="V749" s="166"/>
      <c r="W749" s="166"/>
      <c r="X749" s="166"/>
      <c r="Y749" s="137" t="str">
        <f t="shared" si="48"/>
        <v/>
      </c>
      <c r="Z749" s="137">
        <f t="shared" si="49"/>
        <v>0</v>
      </c>
      <c r="AA749" s="137">
        <f t="shared" si="50"/>
        <v>0</v>
      </c>
      <c r="AB749" s="137">
        <f t="shared" si="51"/>
        <v>0</v>
      </c>
    </row>
    <row r="750" spans="1:28" ht="13.5" customHeight="1">
      <c r="A750" s="166"/>
      <c r="B750" s="166"/>
      <c r="C750" s="180" t="s">
        <v>4695</v>
      </c>
      <c r="D750" s="180"/>
      <c r="E750" s="180"/>
      <c r="F750" s="180"/>
      <c r="G750" s="180"/>
      <c r="H750" s="180"/>
      <c r="I750" s="180"/>
      <c r="J750" s="180"/>
      <c r="K750" s="180"/>
      <c r="L750" s="166"/>
      <c r="M750" s="166"/>
      <c r="N750" s="166"/>
      <c r="O750" s="181" t="s">
        <v>4696</v>
      </c>
      <c r="P750" s="181"/>
      <c r="Q750" s="181"/>
      <c r="R750" s="181"/>
      <c r="S750" s="181"/>
      <c r="T750" s="168" t="s">
        <v>536</v>
      </c>
      <c r="U750" s="167" t="s">
        <v>264</v>
      </c>
      <c r="V750" s="166"/>
      <c r="W750" s="166"/>
      <c r="X750" s="166"/>
      <c r="Y750" s="137" t="str">
        <f t="shared" si="48"/>
        <v/>
      </c>
      <c r="Z750" s="137">
        <f t="shared" si="49"/>
        <v>0</v>
      </c>
      <c r="AA750" s="137">
        <f t="shared" si="50"/>
        <v>0</v>
      </c>
      <c r="AB750" s="137">
        <f t="shared" si="51"/>
        <v>0</v>
      </c>
    </row>
    <row r="751" spans="1:28" ht="14.25" thickBot="1">
      <c r="A751" s="166"/>
      <c r="B751" s="166"/>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37" t="str">
        <f t="shared" si="48"/>
        <v/>
      </c>
      <c r="Z751" s="137">
        <f t="shared" si="49"/>
        <v>0</v>
      </c>
      <c r="AA751" s="137">
        <f t="shared" si="50"/>
        <v>0</v>
      </c>
      <c r="AB751" s="137">
        <f t="shared" si="51"/>
        <v>0</v>
      </c>
    </row>
    <row r="752" spans="1:28">
      <c r="A752" s="166"/>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66"/>
      <c r="Y752" s="137" t="str">
        <f t="shared" si="48"/>
        <v/>
      </c>
      <c r="Z752" s="137">
        <f t="shared" si="49"/>
        <v>0</v>
      </c>
      <c r="AA752" s="137">
        <f t="shared" si="50"/>
        <v>0</v>
      </c>
      <c r="AB752" s="137">
        <f t="shared" si="51"/>
        <v>0</v>
      </c>
    </row>
    <row r="753" spans="1:28" ht="14.25" customHeight="1" thickBot="1">
      <c r="A753" s="166"/>
      <c r="B753" s="169"/>
      <c r="C753" s="170" t="s">
        <v>265</v>
      </c>
      <c r="D753" s="169"/>
      <c r="E753" s="177" t="s">
        <v>266</v>
      </c>
      <c r="F753" s="177"/>
      <c r="G753" s="169"/>
      <c r="H753" s="177" t="s">
        <v>267</v>
      </c>
      <c r="I753" s="177"/>
      <c r="J753" s="169"/>
      <c r="K753" s="177" t="s">
        <v>268</v>
      </c>
      <c r="L753" s="177"/>
      <c r="M753" s="169"/>
      <c r="N753" s="177" t="s">
        <v>269</v>
      </c>
      <c r="O753" s="177"/>
      <c r="P753" s="169"/>
      <c r="Q753" s="171" t="s">
        <v>270</v>
      </c>
      <c r="R753" s="169"/>
      <c r="S753" s="177" t="s">
        <v>271</v>
      </c>
      <c r="T753" s="177"/>
      <c r="U753" s="177"/>
      <c r="V753" s="177"/>
      <c r="W753" s="169"/>
      <c r="X753" s="166"/>
      <c r="Y753" s="137" t="str">
        <f t="shared" si="48"/>
        <v>ｽﾃｼｮﾝｺﾄ</v>
      </c>
      <c r="Z753" s="137" t="str">
        <f t="shared" si="49"/>
        <v>事業者名/事業所名</v>
      </c>
      <c r="AA753" s="137" t="str">
        <f t="shared" si="50"/>
        <v>電話(FAX)番号</v>
      </c>
      <c r="AB753" s="137" t="str">
        <f t="shared" si="51"/>
        <v>受理番号</v>
      </c>
    </row>
    <row r="754" spans="1:28" ht="57" customHeight="1" thickBot="1">
      <c r="A754" s="166"/>
      <c r="B754" s="174"/>
      <c r="C754" s="172" t="s">
        <v>2793</v>
      </c>
      <c r="D754" s="174"/>
      <c r="E754" s="175" t="s">
        <v>2780</v>
      </c>
      <c r="F754" s="175"/>
      <c r="G754" s="174"/>
      <c r="H754" s="176" t="s">
        <v>2781</v>
      </c>
      <c r="I754" s="176"/>
      <c r="J754" s="174"/>
      <c r="K754" s="176" t="s">
        <v>2782</v>
      </c>
      <c r="L754" s="176"/>
      <c r="M754" s="174"/>
      <c r="N754" s="183" t="s">
        <v>2783</v>
      </c>
      <c r="O754" s="183"/>
      <c r="P754" s="174"/>
      <c r="Q754" s="173" t="s">
        <v>2784</v>
      </c>
      <c r="R754" s="174"/>
      <c r="S754" s="184" t="s">
        <v>2785</v>
      </c>
      <c r="T754" s="184"/>
      <c r="U754" s="184"/>
      <c r="V754" s="184"/>
      <c r="W754" s="174"/>
      <c r="X754" s="166"/>
      <c r="Y754" s="137" t="str">
        <f t="shared" si="48"/>
        <v>1390067</v>
      </c>
      <c r="Z754" s="137" t="str">
        <f t="shared" si="49"/>
        <v>株式会社リ・ライフケア
訪問看護ステーション　かえで</v>
      </c>
      <c r="AA754" s="137" t="str">
        <f t="shared" si="50"/>
        <v>011-370-2677
(011-370-2678)</v>
      </c>
      <c r="AB754" s="137" t="str">
        <f t="shared" si="51"/>
        <v>( 訪看10 )第     36 号
( 訪看23 )第    239 号
( 訪看25 )第    331 号</v>
      </c>
    </row>
    <row r="755" spans="1:28" ht="34.5" customHeight="1" thickBot="1">
      <c r="A755" s="166"/>
      <c r="B755" s="174"/>
      <c r="C755" s="172" t="s">
        <v>2800</v>
      </c>
      <c r="D755" s="174"/>
      <c r="E755" s="175" t="s">
        <v>2787</v>
      </c>
      <c r="F755" s="175"/>
      <c r="G755" s="174"/>
      <c r="H755" s="176" t="s">
        <v>2788</v>
      </c>
      <c r="I755" s="176"/>
      <c r="J755" s="174"/>
      <c r="K755" s="176" t="s">
        <v>2789</v>
      </c>
      <c r="L755" s="176"/>
      <c r="M755" s="174"/>
      <c r="N755" s="183" t="s">
        <v>2790</v>
      </c>
      <c r="O755" s="183"/>
      <c r="P755" s="174"/>
      <c r="Q755" s="173" t="s">
        <v>2791</v>
      </c>
      <c r="R755" s="174"/>
      <c r="S755" s="184" t="s">
        <v>2792</v>
      </c>
      <c r="T755" s="184"/>
      <c r="U755" s="184"/>
      <c r="V755" s="184"/>
      <c r="W755" s="174"/>
      <c r="X755" s="166"/>
      <c r="Y755" s="137" t="str">
        <f t="shared" si="48"/>
        <v>1390083</v>
      </c>
      <c r="Z755" s="137" t="str">
        <f t="shared" si="49"/>
        <v>株式会社ウィズユアライフ
訪問看護ステーション　ひなた</v>
      </c>
      <c r="AA755" s="137" t="str">
        <f t="shared" si="50"/>
        <v>011-375-1854
(011-375-1849)</v>
      </c>
      <c r="AB755" s="137" t="str">
        <f t="shared" si="51"/>
        <v>( 訪看10 )第    222 号
( 訪看23 )第    417 号
( 訪看25 )第    501 号
( 訪看27 )第    165 号
( 訪看28 )第     95 号</v>
      </c>
    </row>
    <row r="756" spans="1:28" ht="45.75" customHeight="1" thickBot="1">
      <c r="A756" s="166"/>
      <c r="B756" s="174"/>
      <c r="C756" s="172" t="s">
        <v>2807</v>
      </c>
      <c r="D756" s="174"/>
      <c r="E756" s="175" t="s">
        <v>2794</v>
      </c>
      <c r="F756" s="175"/>
      <c r="G756" s="174"/>
      <c r="H756" s="176" t="s">
        <v>2795</v>
      </c>
      <c r="I756" s="176"/>
      <c r="J756" s="174"/>
      <c r="K756" s="176" t="s">
        <v>2796</v>
      </c>
      <c r="L756" s="176"/>
      <c r="M756" s="174"/>
      <c r="N756" s="183" t="s">
        <v>2797</v>
      </c>
      <c r="O756" s="183"/>
      <c r="P756" s="174"/>
      <c r="Q756" s="173" t="s">
        <v>2798</v>
      </c>
      <c r="R756" s="174"/>
      <c r="S756" s="184" t="s">
        <v>2799</v>
      </c>
      <c r="T756" s="184"/>
      <c r="U756" s="184"/>
      <c r="V756" s="184"/>
      <c r="W756" s="174"/>
      <c r="X756" s="166"/>
      <c r="Y756" s="137" t="str">
        <f t="shared" si="48"/>
        <v>1390091</v>
      </c>
      <c r="Z756" s="137" t="str">
        <f t="shared" si="49"/>
        <v>バレーペアレンツ株式会社
長沼訪問看護ステーションなごみ</v>
      </c>
      <c r="AA756" s="137" t="str">
        <f t="shared" si="50"/>
        <v>0123-76-9702
(0123-76-9703)</v>
      </c>
      <c r="AB756" s="137" t="str">
        <f t="shared" si="51"/>
        <v>( 訪看10 )第    307 号
( 訪看23 )第    545 号
( 訪看25 )第    630 号
( 訪看27 )第    142 号
( 訪看28 )第     79 号</v>
      </c>
    </row>
    <row r="757" spans="1:28" ht="23.25" customHeight="1" thickBot="1">
      <c r="A757" s="166"/>
      <c r="B757" s="174"/>
      <c r="C757" s="172" t="s">
        <v>2814</v>
      </c>
      <c r="D757" s="174"/>
      <c r="E757" s="175" t="s">
        <v>2801</v>
      </c>
      <c r="F757" s="175"/>
      <c r="G757" s="174"/>
      <c r="H757" s="176" t="s">
        <v>2802</v>
      </c>
      <c r="I757" s="176"/>
      <c r="J757" s="174"/>
      <c r="K757" s="176" t="s">
        <v>2803</v>
      </c>
      <c r="L757" s="176"/>
      <c r="M757" s="174"/>
      <c r="N757" s="183" t="s">
        <v>2804</v>
      </c>
      <c r="O757" s="183"/>
      <c r="P757" s="174"/>
      <c r="Q757" s="173" t="s">
        <v>2805</v>
      </c>
      <c r="R757" s="174"/>
      <c r="S757" s="184" t="s">
        <v>2806</v>
      </c>
      <c r="T757" s="184"/>
      <c r="U757" s="184"/>
      <c r="V757" s="184"/>
      <c r="W757" s="174"/>
      <c r="X757" s="166"/>
      <c r="Y757" s="137" t="str">
        <f t="shared" si="48"/>
        <v>1390109</v>
      </c>
      <c r="Z757" s="137" t="str">
        <f t="shared" si="49"/>
        <v>ＭＴ居宅サービス株式会社
北広島訪問看護ステーション椿</v>
      </c>
      <c r="AA757" s="137" t="str">
        <f t="shared" si="50"/>
        <v>011-374-5242
(011-374-5245)</v>
      </c>
      <c r="AB757" s="137" t="str">
        <f t="shared" si="51"/>
        <v>( 訪看10 )第    399 号
( 訪看23 )第    620 号
( 訪看25 )第    694 号</v>
      </c>
    </row>
    <row r="758" spans="1:28" ht="57" customHeight="1" thickBot="1">
      <c r="A758" s="166"/>
      <c r="B758" s="174"/>
      <c r="C758" s="172" t="s">
        <v>2820</v>
      </c>
      <c r="D758" s="174"/>
      <c r="E758" s="175" t="s">
        <v>2808</v>
      </c>
      <c r="F758" s="175"/>
      <c r="G758" s="174"/>
      <c r="H758" s="176" t="s">
        <v>2809</v>
      </c>
      <c r="I758" s="176"/>
      <c r="J758" s="174"/>
      <c r="K758" s="176" t="s">
        <v>2810</v>
      </c>
      <c r="L758" s="176"/>
      <c r="M758" s="174"/>
      <c r="N758" s="183" t="s">
        <v>2811</v>
      </c>
      <c r="O758" s="183"/>
      <c r="P758" s="174"/>
      <c r="Q758" s="173" t="s">
        <v>2812</v>
      </c>
      <c r="R758" s="174"/>
      <c r="S758" s="184" t="s">
        <v>2813</v>
      </c>
      <c r="T758" s="184"/>
      <c r="U758" s="184"/>
      <c r="V758" s="184"/>
      <c r="W758" s="174"/>
      <c r="X758" s="166"/>
      <c r="Y758" s="137" t="str">
        <f t="shared" si="48"/>
        <v>1390117</v>
      </c>
      <c r="Z758" s="137" t="str">
        <f t="shared" si="49"/>
        <v>医療法人社団ささえる医療研究所
訪問看護ステーションささえるさん</v>
      </c>
      <c r="AA758" s="137" t="str">
        <f t="shared" si="50"/>
        <v>011-887-6780
(011-887-6790)</v>
      </c>
      <c r="AB758" s="137" t="str">
        <f t="shared" si="51"/>
        <v>( 訪看10 )第    405 号
( 訪看23 )第    637 号
( 訪看25 )第    711 号
( 訪看29 )第     23 号</v>
      </c>
    </row>
    <row r="759" spans="1:28" ht="45.75" customHeight="1" thickBot="1">
      <c r="A759" s="166"/>
      <c r="B759" s="174"/>
      <c r="C759" s="172" t="s">
        <v>2827</v>
      </c>
      <c r="D759" s="174"/>
      <c r="E759" s="175" t="s">
        <v>2815</v>
      </c>
      <c r="F759" s="175"/>
      <c r="G759" s="174"/>
      <c r="H759" s="176" t="s">
        <v>2816</v>
      </c>
      <c r="I759" s="176"/>
      <c r="J759" s="174"/>
      <c r="K759" s="176" t="s">
        <v>2817</v>
      </c>
      <c r="L759" s="176"/>
      <c r="M759" s="174"/>
      <c r="N759" s="183" t="s">
        <v>2818</v>
      </c>
      <c r="O759" s="183"/>
      <c r="P759" s="174"/>
      <c r="Q759" s="173" t="s">
        <v>2819</v>
      </c>
      <c r="R759" s="174"/>
      <c r="S759" s="184" t="s">
        <v>2325</v>
      </c>
      <c r="T759" s="184"/>
      <c r="U759" s="184"/>
      <c r="V759" s="184"/>
      <c r="W759" s="174"/>
      <c r="X759" s="166"/>
      <c r="Y759" s="137" t="str">
        <f t="shared" si="48"/>
        <v>1390125</v>
      </c>
      <c r="Z759" s="137" t="str">
        <f t="shared" si="49"/>
        <v>有限会社　健メディカル・サポート
プラトー訪問看護ステーション</v>
      </c>
      <c r="AA759" s="137" t="str">
        <f t="shared" si="50"/>
        <v>011-376-0102
(011-376-0103)</v>
      </c>
      <c r="AB759" s="137" t="str">
        <f t="shared" si="51"/>
        <v>( 訪看23 )第    748 号
( 訪看25 )第    822 号</v>
      </c>
    </row>
    <row r="760" spans="1:28" ht="57" customHeight="1" thickBot="1">
      <c r="A760" s="166"/>
      <c r="B760" s="174"/>
      <c r="C760" s="172" t="s">
        <v>2833</v>
      </c>
      <c r="D760" s="174"/>
      <c r="E760" s="175" t="s">
        <v>2821</v>
      </c>
      <c r="F760" s="175"/>
      <c r="G760" s="174"/>
      <c r="H760" s="176" t="s">
        <v>2822</v>
      </c>
      <c r="I760" s="176"/>
      <c r="J760" s="174"/>
      <c r="K760" s="176" t="s">
        <v>2823</v>
      </c>
      <c r="L760" s="176"/>
      <c r="M760" s="174"/>
      <c r="N760" s="183" t="s">
        <v>2824</v>
      </c>
      <c r="O760" s="183"/>
      <c r="P760" s="174"/>
      <c r="Q760" s="173" t="s">
        <v>2825</v>
      </c>
      <c r="R760" s="174"/>
      <c r="S760" s="184" t="s">
        <v>2826</v>
      </c>
      <c r="T760" s="184"/>
      <c r="U760" s="184"/>
      <c r="V760" s="184"/>
      <c r="W760" s="174"/>
      <c r="X760" s="166"/>
      <c r="Y760" s="137" t="str">
        <f t="shared" si="48"/>
        <v>1390141</v>
      </c>
      <c r="Z760" s="137" t="str">
        <f t="shared" si="49"/>
        <v>医療法人社団　翔仁会
医療法人社団　翔仁会　訪問看護ステーション　リエゾン</v>
      </c>
      <c r="AA760" s="137" t="str">
        <f t="shared" si="50"/>
        <v>011-376-3911
(011-377-5621)</v>
      </c>
      <c r="AB760" s="137" t="str">
        <f t="shared" si="51"/>
        <v>( 訪看10 )第    552 号
( 訪看23 )第    731 号
( 訪看25 )第    804 号
( 訪看27 )第    267 号
( 訪看28 )第    170 号</v>
      </c>
    </row>
    <row r="761" spans="1:28" ht="23.25" customHeight="1" thickBot="1">
      <c r="A761" s="166"/>
      <c r="B761" s="174"/>
      <c r="C761" s="172" t="s">
        <v>2840</v>
      </c>
      <c r="D761" s="174"/>
      <c r="E761" s="175" t="s">
        <v>2828</v>
      </c>
      <c r="F761" s="175"/>
      <c r="G761" s="174"/>
      <c r="H761" s="176" t="s">
        <v>2829</v>
      </c>
      <c r="I761" s="176"/>
      <c r="J761" s="174"/>
      <c r="K761" s="176" t="s">
        <v>2830</v>
      </c>
      <c r="L761" s="176"/>
      <c r="M761" s="174"/>
      <c r="N761" s="183" t="s">
        <v>2831</v>
      </c>
      <c r="O761" s="183"/>
      <c r="P761" s="174"/>
      <c r="Q761" s="173" t="s">
        <v>2832</v>
      </c>
      <c r="R761" s="174"/>
      <c r="S761" s="184" t="s">
        <v>2737</v>
      </c>
      <c r="T761" s="184"/>
      <c r="U761" s="184"/>
      <c r="V761" s="184"/>
      <c r="W761" s="174"/>
      <c r="X761" s="166"/>
      <c r="Y761" s="137" t="str">
        <f t="shared" si="48"/>
        <v>1490016</v>
      </c>
      <c r="Z761" s="137" t="str">
        <f t="shared" si="49"/>
        <v>一般社団法人　北海道総合在宅ケア事業団
一般社団法人北海道総合在宅ケア事業団函館訪問看護ステーション</v>
      </c>
      <c r="AA761" s="137" t="str">
        <f t="shared" si="50"/>
        <v xml:space="preserve">0138-35-4522
</v>
      </c>
      <c r="AB761" s="137" t="str">
        <f t="shared" si="51"/>
        <v>( 訪看10 )第    137 号
( 訪看23 )第    111 号
( 訪看25 )第     32 号
( 訪看27 )第    118 号</v>
      </c>
    </row>
    <row r="762" spans="1:28" ht="34.5" customHeight="1" thickBot="1">
      <c r="A762" s="166"/>
      <c r="B762" s="174"/>
      <c r="C762" s="172" t="s">
        <v>2847</v>
      </c>
      <c r="D762" s="174"/>
      <c r="E762" s="175" t="s">
        <v>2834</v>
      </c>
      <c r="F762" s="175"/>
      <c r="G762" s="174"/>
      <c r="H762" s="176" t="s">
        <v>2835</v>
      </c>
      <c r="I762" s="176"/>
      <c r="J762" s="174"/>
      <c r="K762" s="176" t="s">
        <v>2836</v>
      </c>
      <c r="L762" s="176"/>
      <c r="M762" s="174"/>
      <c r="N762" s="183" t="s">
        <v>2837</v>
      </c>
      <c r="O762" s="183"/>
      <c r="P762" s="174"/>
      <c r="Q762" s="173" t="s">
        <v>2838</v>
      </c>
      <c r="R762" s="174"/>
      <c r="S762" s="184" t="s">
        <v>2839</v>
      </c>
      <c r="T762" s="184"/>
      <c r="U762" s="184"/>
      <c r="V762" s="184"/>
      <c r="W762" s="174"/>
      <c r="X762" s="166"/>
      <c r="Y762" s="137" t="str">
        <f t="shared" si="48"/>
        <v>1490032</v>
      </c>
      <c r="Z762" s="137" t="str">
        <f t="shared" si="49"/>
        <v>社会医療法人仁生会
訪問看護ステーション西堀</v>
      </c>
      <c r="AA762" s="137" t="str">
        <f t="shared" si="50"/>
        <v>0138-52-1500
(0138-52-3399)</v>
      </c>
      <c r="AB762" s="137" t="str">
        <f t="shared" si="51"/>
        <v>( 訪看10 )第    161 号
( 訪看23 )第     64 号
( 訪看25 )第     48 号
( 訪看27 )第     17 号
( 訪看28 )第     15 号</v>
      </c>
    </row>
    <row r="763" spans="1:28" ht="45.75" customHeight="1" thickBot="1">
      <c r="A763" s="166"/>
      <c r="B763" s="174"/>
      <c r="C763" s="172" t="s">
        <v>2854</v>
      </c>
      <c r="D763" s="174"/>
      <c r="E763" s="175" t="s">
        <v>2841</v>
      </c>
      <c r="F763" s="175"/>
      <c r="G763" s="174"/>
      <c r="H763" s="176" t="s">
        <v>2842</v>
      </c>
      <c r="I763" s="176"/>
      <c r="J763" s="174"/>
      <c r="K763" s="176" t="s">
        <v>2843</v>
      </c>
      <c r="L763" s="176"/>
      <c r="M763" s="174"/>
      <c r="N763" s="183" t="s">
        <v>2844</v>
      </c>
      <c r="O763" s="183"/>
      <c r="P763" s="174"/>
      <c r="Q763" s="173" t="s">
        <v>2845</v>
      </c>
      <c r="R763" s="174"/>
      <c r="S763" s="184" t="s">
        <v>2846</v>
      </c>
      <c r="T763" s="184"/>
      <c r="U763" s="184"/>
      <c r="V763" s="184"/>
      <c r="W763" s="174"/>
      <c r="X763" s="166"/>
      <c r="Y763" s="137" t="str">
        <f t="shared" si="48"/>
        <v>1490040</v>
      </c>
      <c r="Z763" s="137" t="str">
        <f t="shared" si="49"/>
        <v>医療法人　道南勤労者医療協会
訪問看護ステーション稜北</v>
      </c>
      <c r="AA763" s="137" t="str">
        <f t="shared" si="50"/>
        <v xml:space="preserve">0138-32-2787
</v>
      </c>
      <c r="AB763" s="137" t="str">
        <f t="shared" si="51"/>
        <v>( 訪看23 )第     65 号
( 訪看25 )第    233 号</v>
      </c>
    </row>
    <row r="764" spans="1:28" ht="14.25" thickBot="1">
      <c r="A764" s="166"/>
      <c r="B764" s="174"/>
      <c r="C764" s="166"/>
      <c r="D764" s="174"/>
      <c r="E764" s="166"/>
      <c r="F764" s="166"/>
      <c r="G764" s="174"/>
      <c r="H764" s="166"/>
      <c r="I764" s="166"/>
      <c r="J764" s="174"/>
      <c r="K764" s="166"/>
      <c r="L764" s="166"/>
      <c r="M764" s="174"/>
      <c r="N764" s="166"/>
      <c r="O764" s="166"/>
      <c r="P764" s="174"/>
      <c r="Q764" s="166"/>
      <c r="R764" s="174"/>
      <c r="S764" s="166"/>
      <c r="T764" s="166"/>
      <c r="U764" s="166"/>
      <c r="V764" s="166"/>
      <c r="W764" s="174"/>
      <c r="X764" s="166"/>
      <c r="Y764" s="137" t="str">
        <f t="shared" si="48"/>
        <v/>
      </c>
      <c r="Z764" s="137">
        <f t="shared" si="49"/>
        <v>0</v>
      </c>
      <c r="AA764" s="137">
        <f t="shared" si="50"/>
        <v>0</v>
      </c>
      <c r="AB764" s="137">
        <f t="shared" si="51"/>
        <v>0</v>
      </c>
    </row>
    <row r="765" spans="1:28">
      <c r="A765" s="166"/>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66"/>
      <c r="X765" s="166"/>
      <c r="Y765" s="137" t="str">
        <f t="shared" si="48"/>
        <v/>
      </c>
      <c r="Z765" s="137">
        <f t="shared" si="49"/>
        <v>0</v>
      </c>
      <c r="AA765" s="137">
        <f t="shared" si="50"/>
        <v>0</v>
      </c>
      <c r="AB765" s="137">
        <f t="shared" si="51"/>
        <v>0</v>
      </c>
    </row>
    <row r="766" spans="1:28">
      <c r="A766" s="166"/>
      <c r="B766" s="166"/>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37" t="str">
        <f t="shared" si="48"/>
        <v/>
      </c>
      <c r="Z766" s="137">
        <f t="shared" si="49"/>
        <v>0</v>
      </c>
      <c r="AA766" s="137">
        <f t="shared" si="50"/>
        <v>0</v>
      </c>
      <c r="AB766" s="137">
        <f t="shared" si="51"/>
        <v>0</v>
      </c>
    </row>
    <row r="767" spans="1:28">
      <c r="A767" s="166"/>
      <c r="B767" s="166"/>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37" t="str">
        <f t="shared" si="48"/>
        <v/>
      </c>
      <c r="Z767" s="137">
        <f t="shared" si="49"/>
        <v>0</v>
      </c>
      <c r="AA767" s="137">
        <f t="shared" si="50"/>
        <v>0</v>
      </c>
      <c r="AB767" s="137">
        <f t="shared" si="51"/>
        <v>0</v>
      </c>
    </row>
    <row r="768" spans="1:28" ht="13.5" customHeight="1">
      <c r="A768" s="166"/>
      <c r="B768" s="166"/>
      <c r="C768" s="166"/>
      <c r="D768" s="166"/>
      <c r="E768" s="166"/>
      <c r="F768" s="166"/>
      <c r="G768" s="166"/>
      <c r="H768" s="166"/>
      <c r="I768" s="178" t="s">
        <v>262</v>
      </c>
      <c r="J768" s="178"/>
      <c r="K768" s="178"/>
      <c r="L768" s="166"/>
      <c r="M768" s="166"/>
      <c r="N768" s="166"/>
      <c r="O768" s="166"/>
      <c r="P768" s="166"/>
      <c r="Q768" s="166"/>
      <c r="R768" s="166"/>
      <c r="S768" s="166"/>
      <c r="T768" s="166"/>
      <c r="U768" s="166"/>
      <c r="V768" s="166"/>
      <c r="W768" s="166"/>
      <c r="X768" s="166"/>
      <c r="Y768" s="137" t="str">
        <f t="shared" si="48"/>
        <v/>
      </c>
      <c r="Z768" s="137">
        <f t="shared" si="49"/>
        <v>0</v>
      </c>
      <c r="AA768" s="137">
        <f t="shared" si="50"/>
        <v>0</v>
      </c>
      <c r="AB768" s="137">
        <f t="shared" si="51"/>
        <v>0</v>
      </c>
    </row>
    <row r="769" spans="1:28" ht="13.5" customHeight="1">
      <c r="A769" s="166"/>
      <c r="B769" s="179"/>
      <c r="C769" s="179"/>
      <c r="D769" s="179"/>
      <c r="E769" s="179"/>
      <c r="F769" s="166"/>
      <c r="G769" s="166"/>
      <c r="H769" s="166"/>
      <c r="I769" s="178"/>
      <c r="J769" s="178"/>
      <c r="K769" s="178"/>
      <c r="L769" s="166"/>
      <c r="M769" s="166"/>
      <c r="N769" s="166"/>
      <c r="O769" s="166"/>
      <c r="P769" s="166"/>
      <c r="Q769" s="166"/>
      <c r="R769" s="166"/>
      <c r="S769" s="166"/>
      <c r="T769" s="166"/>
      <c r="U769" s="166"/>
      <c r="V769" s="166"/>
      <c r="W769" s="166"/>
      <c r="X769" s="166"/>
      <c r="Y769" s="137" t="str">
        <f t="shared" si="48"/>
        <v/>
      </c>
      <c r="Z769" s="137">
        <f t="shared" si="49"/>
        <v>0</v>
      </c>
      <c r="AA769" s="137">
        <f t="shared" si="50"/>
        <v>0</v>
      </c>
      <c r="AB769" s="137">
        <f t="shared" si="51"/>
        <v>0</v>
      </c>
    </row>
    <row r="770" spans="1:28" ht="13.5" customHeight="1">
      <c r="A770" s="166"/>
      <c r="B770" s="166"/>
      <c r="C770" s="180" t="s">
        <v>4695</v>
      </c>
      <c r="D770" s="180"/>
      <c r="E770" s="180"/>
      <c r="F770" s="180"/>
      <c r="G770" s="180"/>
      <c r="H770" s="180"/>
      <c r="I770" s="180"/>
      <c r="J770" s="180"/>
      <c r="K770" s="180"/>
      <c r="L770" s="166"/>
      <c r="M770" s="166"/>
      <c r="N770" s="166"/>
      <c r="O770" s="181" t="s">
        <v>4696</v>
      </c>
      <c r="P770" s="181"/>
      <c r="Q770" s="181"/>
      <c r="R770" s="181"/>
      <c r="S770" s="181"/>
      <c r="T770" s="168" t="s">
        <v>543</v>
      </c>
      <c r="U770" s="167" t="s">
        <v>264</v>
      </c>
      <c r="V770" s="166"/>
      <c r="W770" s="166"/>
      <c r="X770" s="166"/>
      <c r="Y770" s="137" t="str">
        <f t="shared" si="48"/>
        <v/>
      </c>
      <c r="Z770" s="137">
        <f t="shared" si="49"/>
        <v>0</v>
      </c>
      <c r="AA770" s="137">
        <f t="shared" si="50"/>
        <v>0</v>
      </c>
      <c r="AB770" s="137">
        <f t="shared" si="51"/>
        <v>0</v>
      </c>
    </row>
    <row r="771" spans="1:28" ht="14.25" thickBot="1">
      <c r="A771" s="166"/>
      <c r="B771" s="166"/>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37" t="str">
        <f t="shared" si="48"/>
        <v/>
      </c>
      <c r="Z771" s="137">
        <f t="shared" si="49"/>
        <v>0</v>
      </c>
      <c r="AA771" s="137">
        <f t="shared" si="50"/>
        <v>0</v>
      </c>
      <c r="AB771" s="137">
        <f t="shared" si="51"/>
        <v>0</v>
      </c>
    </row>
    <row r="772" spans="1:28">
      <c r="A772" s="166"/>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66"/>
      <c r="Y772" s="137" t="str">
        <f t="shared" si="48"/>
        <v/>
      </c>
      <c r="Z772" s="137">
        <f t="shared" si="49"/>
        <v>0</v>
      </c>
      <c r="AA772" s="137">
        <f t="shared" si="50"/>
        <v>0</v>
      </c>
      <c r="AB772" s="137">
        <f t="shared" si="51"/>
        <v>0</v>
      </c>
    </row>
    <row r="773" spans="1:28" ht="14.25" customHeight="1" thickBot="1">
      <c r="A773" s="166"/>
      <c r="B773" s="169"/>
      <c r="C773" s="170" t="s">
        <v>265</v>
      </c>
      <c r="D773" s="169"/>
      <c r="E773" s="177" t="s">
        <v>266</v>
      </c>
      <c r="F773" s="177"/>
      <c r="G773" s="169"/>
      <c r="H773" s="177" t="s">
        <v>267</v>
      </c>
      <c r="I773" s="177"/>
      <c r="J773" s="169"/>
      <c r="K773" s="177" t="s">
        <v>268</v>
      </c>
      <c r="L773" s="177"/>
      <c r="M773" s="169"/>
      <c r="N773" s="177" t="s">
        <v>269</v>
      </c>
      <c r="O773" s="177"/>
      <c r="P773" s="169"/>
      <c r="Q773" s="171" t="s">
        <v>270</v>
      </c>
      <c r="R773" s="169"/>
      <c r="S773" s="177" t="s">
        <v>271</v>
      </c>
      <c r="T773" s="177"/>
      <c r="U773" s="177"/>
      <c r="V773" s="177"/>
      <c r="W773" s="169"/>
      <c r="X773" s="166"/>
      <c r="Y773" s="137" t="str">
        <f t="shared" si="48"/>
        <v>ｽﾃｼｮﾝｺﾄ</v>
      </c>
      <c r="Z773" s="137" t="str">
        <f t="shared" si="49"/>
        <v>事業者名/事業所名</v>
      </c>
      <c r="AA773" s="137" t="str">
        <f t="shared" si="50"/>
        <v>電話(FAX)番号</v>
      </c>
      <c r="AB773" s="137" t="str">
        <f t="shared" si="51"/>
        <v>受理番号</v>
      </c>
    </row>
    <row r="774" spans="1:28" ht="57" customHeight="1" thickBot="1">
      <c r="A774" s="166"/>
      <c r="B774" s="174"/>
      <c r="C774" s="172" t="s">
        <v>2861</v>
      </c>
      <c r="D774" s="174"/>
      <c r="E774" s="175" t="s">
        <v>2848</v>
      </c>
      <c r="F774" s="175"/>
      <c r="G774" s="174"/>
      <c r="H774" s="176" t="s">
        <v>2849</v>
      </c>
      <c r="I774" s="176"/>
      <c r="J774" s="174"/>
      <c r="K774" s="176" t="s">
        <v>2850</v>
      </c>
      <c r="L774" s="176"/>
      <c r="M774" s="174"/>
      <c r="N774" s="183" t="s">
        <v>2851</v>
      </c>
      <c r="O774" s="183"/>
      <c r="P774" s="174"/>
      <c r="Q774" s="173" t="s">
        <v>2852</v>
      </c>
      <c r="R774" s="174"/>
      <c r="S774" s="184" t="s">
        <v>2853</v>
      </c>
      <c r="T774" s="184"/>
      <c r="U774" s="184"/>
      <c r="V774" s="184"/>
      <c r="W774" s="174"/>
      <c r="X774" s="166"/>
      <c r="Y774" s="137" t="str">
        <f t="shared" si="48"/>
        <v>1490057</v>
      </c>
      <c r="Z774" s="137" t="str">
        <f t="shared" si="49"/>
        <v>社会福祉法人　函館厚生院
訪問看護ステーションケンゆのかわ</v>
      </c>
      <c r="AA774" s="137" t="str">
        <f t="shared" si="50"/>
        <v xml:space="preserve">0138-59-1214
</v>
      </c>
      <c r="AB774" s="137" t="str">
        <f t="shared" si="51"/>
        <v>( 訪看10 )第    244 号
( 訪看23 )第     66 号
( 訪看25 )第     80 号</v>
      </c>
    </row>
    <row r="775" spans="1:28" ht="45.75" customHeight="1" thickBot="1">
      <c r="A775" s="166"/>
      <c r="B775" s="174"/>
      <c r="C775" s="172" t="s">
        <v>2868</v>
      </c>
      <c r="D775" s="174"/>
      <c r="E775" s="175" t="s">
        <v>2855</v>
      </c>
      <c r="F775" s="175"/>
      <c r="G775" s="174"/>
      <c r="H775" s="176" t="s">
        <v>2856</v>
      </c>
      <c r="I775" s="176"/>
      <c r="J775" s="174"/>
      <c r="K775" s="176" t="s">
        <v>2857</v>
      </c>
      <c r="L775" s="176"/>
      <c r="M775" s="174"/>
      <c r="N775" s="183" t="s">
        <v>2858</v>
      </c>
      <c r="O775" s="183"/>
      <c r="P775" s="174"/>
      <c r="Q775" s="173" t="s">
        <v>2859</v>
      </c>
      <c r="R775" s="174"/>
      <c r="S775" s="184" t="s">
        <v>2860</v>
      </c>
      <c r="T775" s="184"/>
      <c r="U775" s="184"/>
      <c r="V775" s="184"/>
      <c r="W775" s="174"/>
      <c r="X775" s="166"/>
      <c r="Y775" s="137" t="str">
        <f t="shared" si="48"/>
        <v>1490081</v>
      </c>
      <c r="Z775" s="137" t="str">
        <f t="shared" si="49"/>
        <v>医療法人　大庚会
医療法人大庚会　訪問看護ステーションこん</v>
      </c>
      <c r="AA775" s="137" t="str">
        <f t="shared" si="50"/>
        <v>0138-52-4555
(0138-52-8278)</v>
      </c>
      <c r="AB775" s="137" t="str">
        <f t="shared" si="51"/>
        <v>( 訪看10 )第    171 号
( 訪看23 )第    169 号
( 訪看25 )第    237 号
( 訪看27 )第     25 号</v>
      </c>
    </row>
    <row r="776" spans="1:28" ht="34.5" customHeight="1" thickBot="1">
      <c r="A776" s="166"/>
      <c r="B776" s="174"/>
      <c r="C776" s="172" t="s">
        <v>2875</v>
      </c>
      <c r="D776" s="174"/>
      <c r="E776" s="175" t="s">
        <v>2862</v>
      </c>
      <c r="F776" s="175"/>
      <c r="G776" s="174"/>
      <c r="H776" s="176" t="s">
        <v>2863</v>
      </c>
      <c r="I776" s="176"/>
      <c r="J776" s="174"/>
      <c r="K776" s="176" t="s">
        <v>2864</v>
      </c>
      <c r="L776" s="176"/>
      <c r="M776" s="174"/>
      <c r="N776" s="183" t="s">
        <v>2865</v>
      </c>
      <c r="O776" s="183"/>
      <c r="P776" s="174"/>
      <c r="Q776" s="173" t="s">
        <v>2866</v>
      </c>
      <c r="R776" s="174"/>
      <c r="S776" s="184" t="s">
        <v>2867</v>
      </c>
      <c r="T776" s="184"/>
      <c r="U776" s="184"/>
      <c r="V776" s="184"/>
      <c r="W776" s="174"/>
      <c r="X776" s="166"/>
      <c r="Y776" s="137" t="str">
        <f t="shared" si="48"/>
        <v>1490131</v>
      </c>
      <c r="Z776" s="137" t="str">
        <f t="shared" si="49"/>
        <v>株式会社　トラントユイット
訪問看護ステーションフレンズ</v>
      </c>
      <c r="AA776" s="137" t="str">
        <f t="shared" si="50"/>
        <v>0138-26-3388
(0138-26-3377)</v>
      </c>
      <c r="AB776" s="137" t="str">
        <f t="shared" si="51"/>
        <v>( 訪看10 )第     29 号
( 訪看23 )第    163 号
( 訪看25 )第    234 号
( 訪看27 )第     24 号
( 訪看28 )第     22 号</v>
      </c>
    </row>
    <row r="777" spans="1:28" ht="34.5" customHeight="1" thickBot="1">
      <c r="A777" s="166"/>
      <c r="B777" s="174"/>
      <c r="C777" s="172" t="s">
        <v>2882</v>
      </c>
      <c r="D777" s="174"/>
      <c r="E777" s="175" t="s">
        <v>2869</v>
      </c>
      <c r="F777" s="175"/>
      <c r="G777" s="174"/>
      <c r="H777" s="176" t="s">
        <v>2870</v>
      </c>
      <c r="I777" s="176"/>
      <c r="J777" s="174"/>
      <c r="K777" s="176" t="s">
        <v>2871</v>
      </c>
      <c r="L777" s="176"/>
      <c r="M777" s="174"/>
      <c r="N777" s="183" t="s">
        <v>2872</v>
      </c>
      <c r="O777" s="183"/>
      <c r="P777" s="174"/>
      <c r="Q777" s="173" t="s">
        <v>2873</v>
      </c>
      <c r="R777" s="174"/>
      <c r="S777" s="184" t="s">
        <v>2874</v>
      </c>
      <c r="T777" s="184"/>
      <c r="U777" s="184"/>
      <c r="V777" s="184"/>
      <c r="W777" s="174"/>
      <c r="X777" s="166"/>
      <c r="Y777" s="137" t="str">
        <f t="shared" si="48"/>
        <v>1490164</v>
      </c>
      <c r="Z777" s="137" t="str">
        <f t="shared" si="49"/>
        <v>社会医療法人　函館博栄会
訪問看護ステーションあまりりす</v>
      </c>
      <c r="AA777" s="137" t="str">
        <f t="shared" si="50"/>
        <v>0138-59-2284
(0138-59-2296)</v>
      </c>
      <c r="AB777" s="137" t="str">
        <f t="shared" si="51"/>
        <v>( 訪看10 )第    442 号
( 訪看23 )第     68 号
( 訪看25 )第    270 号
( 訪看27 )第    192 号</v>
      </c>
    </row>
    <row r="778" spans="1:28" ht="34.5" customHeight="1" thickBot="1">
      <c r="A778" s="166"/>
      <c r="B778" s="174"/>
      <c r="C778" s="172" t="s">
        <v>2889</v>
      </c>
      <c r="D778" s="174"/>
      <c r="E778" s="175" t="s">
        <v>2876</v>
      </c>
      <c r="F778" s="175"/>
      <c r="G778" s="174"/>
      <c r="H778" s="176" t="s">
        <v>2877</v>
      </c>
      <c r="I778" s="176"/>
      <c r="J778" s="174"/>
      <c r="K778" s="176" t="s">
        <v>2878</v>
      </c>
      <c r="L778" s="176"/>
      <c r="M778" s="174"/>
      <c r="N778" s="183" t="s">
        <v>2879</v>
      </c>
      <c r="O778" s="183"/>
      <c r="P778" s="174"/>
      <c r="Q778" s="173" t="s">
        <v>2880</v>
      </c>
      <c r="R778" s="174"/>
      <c r="S778" s="184" t="s">
        <v>2881</v>
      </c>
      <c r="T778" s="184"/>
      <c r="U778" s="184"/>
      <c r="V778" s="184"/>
      <c r="W778" s="174"/>
      <c r="X778" s="166"/>
      <c r="Y778" s="137" t="str">
        <f t="shared" si="48"/>
        <v>1490198</v>
      </c>
      <c r="Z778" s="137" t="str">
        <f t="shared" si="49"/>
        <v>株式会社クローバー
訪問看護ステーションよつ葉</v>
      </c>
      <c r="AA778" s="137" t="str">
        <f t="shared" si="50"/>
        <v>0138-84-6412
(0138-84-6413)</v>
      </c>
      <c r="AB778" s="137" t="str">
        <f t="shared" si="51"/>
        <v>( 訪看10 )第    143 号
( 訪看23 )第    231 号
( 訪看25 )第    321 号</v>
      </c>
    </row>
    <row r="779" spans="1:28" ht="23.25" customHeight="1" thickBot="1">
      <c r="A779" s="166"/>
      <c r="B779" s="174"/>
      <c r="C779" s="172" t="s">
        <v>2896</v>
      </c>
      <c r="D779" s="174"/>
      <c r="E779" s="175" t="s">
        <v>2883</v>
      </c>
      <c r="F779" s="175"/>
      <c r="G779" s="174"/>
      <c r="H779" s="176" t="s">
        <v>2884</v>
      </c>
      <c r="I779" s="176"/>
      <c r="J779" s="174"/>
      <c r="K779" s="176" t="s">
        <v>2885</v>
      </c>
      <c r="L779" s="176"/>
      <c r="M779" s="174"/>
      <c r="N779" s="183" t="s">
        <v>2886</v>
      </c>
      <c r="O779" s="183"/>
      <c r="P779" s="174"/>
      <c r="Q779" s="173" t="s">
        <v>2887</v>
      </c>
      <c r="R779" s="174"/>
      <c r="S779" s="184" t="s">
        <v>2888</v>
      </c>
      <c r="T779" s="184"/>
      <c r="U779" s="184"/>
      <c r="V779" s="184"/>
      <c r="W779" s="174"/>
      <c r="X779" s="166"/>
      <c r="Y779" s="137" t="str">
        <f t="shared" si="48"/>
        <v>1490206</v>
      </c>
      <c r="Z779" s="137" t="str">
        <f t="shared" si="49"/>
        <v>株式会社メディカルシャトー
訪問看護リハビリステーション白ゆり八幡通</v>
      </c>
      <c r="AA779" s="137" t="str">
        <f t="shared" si="50"/>
        <v>0138-83-1993
(0138-83-1994)</v>
      </c>
      <c r="AB779" s="137" t="str">
        <f t="shared" si="51"/>
        <v>( 訪看10 )第    317 号
( 訪看23 )第    240 号
( 訪看25 )第    333 号</v>
      </c>
    </row>
    <row r="780" spans="1:28" ht="23.25" customHeight="1" thickBot="1">
      <c r="A780" s="166"/>
      <c r="B780" s="174"/>
      <c r="C780" s="172" t="s">
        <v>2903</v>
      </c>
      <c r="D780" s="174"/>
      <c r="E780" s="175" t="s">
        <v>2890</v>
      </c>
      <c r="F780" s="175"/>
      <c r="G780" s="174"/>
      <c r="H780" s="176" t="s">
        <v>2891</v>
      </c>
      <c r="I780" s="176"/>
      <c r="J780" s="174"/>
      <c r="K780" s="176" t="s">
        <v>2892</v>
      </c>
      <c r="L780" s="176"/>
      <c r="M780" s="174"/>
      <c r="N780" s="183" t="s">
        <v>2893</v>
      </c>
      <c r="O780" s="183"/>
      <c r="P780" s="174"/>
      <c r="Q780" s="173" t="s">
        <v>2894</v>
      </c>
      <c r="R780" s="174"/>
      <c r="S780" s="184" t="s">
        <v>2895</v>
      </c>
      <c r="T780" s="184"/>
      <c r="U780" s="184"/>
      <c r="V780" s="184"/>
      <c r="W780" s="174"/>
      <c r="X780" s="166"/>
      <c r="Y780" s="137" t="str">
        <f t="shared" si="48"/>
        <v>1490214</v>
      </c>
      <c r="Z780" s="137" t="str">
        <f t="shared" si="49"/>
        <v>有限会社ウィズ
訪問看護ステーションウィズ桔梗</v>
      </c>
      <c r="AA780" s="137" t="str">
        <f t="shared" si="50"/>
        <v>0138-34-2271
(0138-34-2273)</v>
      </c>
      <c r="AB780" s="137" t="str">
        <f t="shared" si="51"/>
        <v>( 訪看10 )第     65 号
( 訪看23 )第    253 号
( 訪看25 )第    346 号</v>
      </c>
    </row>
    <row r="781" spans="1:28" ht="23.25" customHeight="1" thickBot="1">
      <c r="A781" s="166"/>
      <c r="B781" s="174"/>
      <c r="C781" s="172" t="s">
        <v>2910</v>
      </c>
      <c r="D781" s="174"/>
      <c r="E781" s="175" t="s">
        <v>2897</v>
      </c>
      <c r="F781" s="175"/>
      <c r="G781" s="174"/>
      <c r="H781" s="176" t="s">
        <v>2898</v>
      </c>
      <c r="I781" s="176"/>
      <c r="J781" s="174"/>
      <c r="K781" s="176" t="s">
        <v>2899</v>
      </c>
      <c r="L781" s="176"/>
      <c r="M781" s="174"/>
      <c r="N781" s="183" t="s">
        <v>2900</v>
      </c>
      <c r="O781" s="183"/>
      <c r="P781" s="174"/>
      <c r="Q781" s="173" t="s">
        <v>2901</v>
      </c>
      <c r="R781" s="174"/>
      <c r="S781" s="184" t="s">
        <v>2902</v>
      </c>
      <c r="T781" s="184"/>
      <c r="U781" s="184"/>
      <c r="V781" s="184"/>
      <c r="W781" s="174"/>
      <c r="X781" s="166"/>
      <c r="Y781" s="137" t="str">
        <f t="shared" si="48"/>
        <v>1490248</v>
      </c>
      <c r="Z781" s="137" t="str">
        <f t="shared" si="49"/>
        <v>有限会社　ひだまり
訪問看護ステーション　くくる（心）</v>
      </c>
      <c r="AA781" s="137" t="str">
        <f t="shared" si="50"/>
        <v>0138-57-7311
(0138-57-4674)</v>
      </c>
      <c r="AB781" s="137" t="str">
        <f t="shared" si="51"/>
        <v>( 訪看23 )第    307 号
( 訪看25 )第    407 号</v>
      </c>
    </row>
    <row r="782" spans="1:28" ht="23.25" customHeight="1" thickBot="1">
      <c r="A782" s="166"/>
      <c r="B782" s="174"/>
      <c r="C782" s="172" t="s">
        <v>2916</v>
      </c>
      <c r="D782" s="174"/>
      <c r="E782" s="175" t="s">
        <v>2904</v>
      </c>
      <c r="F782" s="175"/>
      <c r="G782" s="174"/>
      <c r="H782" s="176" t="s">
        <v>2905</v>
      </c>
      <c r="I782" s="176"/>
      <c r="J782" s="174"/>
      <c r="K782" s="176" t="s">
        <v>2906</v>
      </c>
      <c r="L782" s="176"/>
      <c r="M782" s="174"/>
      <c r="N782" s="183" t="s">
        <v>2907</v>
      </c>
      <c r="O782" s="183"/>
      <c r="P782" s="174"/>
      <c r="Q782" s="173" t="s">
        <v>2908</v>
      </c>
      <c r="R782" s="174"/>
      <c r="S782" s="184" t="s">
        <v>2909</v>
      </c>
      <c r="T782" s="184"/>
      <c r="U782" s="184"/>
      <c r="V782" s="184"/>
      <c r="W782" s="174"/>
      <c r="X782" s="166"/>
      <c r="Y782" s="137" t="str">
        <f t="shared" si="48"/>
        <v>1490255</v>
      </c>
      <c r="Z782" s="137" t="str">
        <f t="shared" si="49"/>
        <v>合同会社Ｌｕｎａ
訪問看護ステーション　オハナ</v>
      </c>
      <c r="AA782" s="137" t="str">
        <f t="shared" si="50"/>
        <v>0138-43-7581
(0138-43-7582)</v>
      </c>
      <c r="AB782" s="137" t="str">
        <f t="shared" si="51"/>
        <v>( 訪看23 )第    309 号
( 訪看25 )第    409 号</v>
      </c>
    </row>
    <row r="783" spans="1:28" ht="23.25" customHeight="1" thickBot="1">
      <c r="A783" s="166"/>
      <c r="B783" s="174"/>
      <c r="C783" s="172" t="s">
        <v>2923</v>
      </c>
      <c r="D783" s="174"/>
      <c r="E783" s="175" t="s">
        <v>2911</v>
      </c>
      <c r="F783" s="175"/>
      <c r="G783" s="174"/>
      <c r="H783" s="176" t="s">
        <v>2912</v>
      </c>
      <c r="I783" s="176"/>
      <c r="J783" s="174"/>
      <c r="K783" s="176" t="s">
        <v>2913</v>
      </c>
      <c r="L783" s="176"/>
      <c r="M783" s="174"/>
      <c r="N783" s="183" t="s">
        <v>2914</v>
      </c>
      <c r="O783" s="183"/>
      <c r="P783" s="174"/>
      <c r="Q783" s="173" t="s">
        <v>2915</v>
      </c>
      <c r="R783" s="174"/>
      <c r="S783" s="184" t="s">
        <v>2496</v>
      </c>
      <c r="T783" s="184"/>
      <c r="U783" s="184"/>
      <c r="V783" s="184"/>
      <c r="W783" s="174"/>
      <c r="X783" s="166"/>
      <c r="Y783" s="137" t="str">
        <f t="shared" ref="Y783:Y846" si="52">IF(E783="","",MID(E783,1,2)&amp;MID(E783,4,4)&amp;MID(E783,9,1))</f>
        <v>1490263</v>
      </c>
      <c r="Z783" s="137" t="str">
        <f t="shared" ref="Z783:Z846" si="53">H783</f>
        <v>株式会社ハイサポート
訪問看護ステーション彩絆</v>
      </c>
      <c r="AA783" s="137" t="str">
        <f t="shared" ref="AA783:AA846" si="54">N783</f>
        <v>0138-84-6022
(0138-84-6033)</v>
      </c>
      <c r="AB783" s="137" t="str">
        <f t="shared" ref="AB783:AB846" si="55">Q783</f>
        <v>( 訪看23 )第    402 号
( 訪看25 )第    505 号</v>
      </c>
    </row>
    <row r="784" spans="1:28" ht="14.25" thickBot="1">
      <c r="A784" s="166"/>
      <c r="B784" s="174"/>
      <c r="C784" s="166"/>
      <c r="D784" s="174"/>
      <c r="E784" s="166"/>
      <c r="F784" s="166"/>
      <c r="G784" s="174"/>
      <c r="H784" s="166"/>
      <c r="I784" s="166"/>
      <c r="J784" s="174"/>
      <c r="K784" s="166"/>
      <c r="L784" s="166"/>
      <c r="M784" s="174"/>
      <c r="N784" s="166"/>
      <c r="O784" s="166"/>
      <c r="P784" s="174"/>
      <c r="Q784" s="166"/>
      <c r="R784" s="174"/>
      <c r="S784" s="166"/>
      <c r="T784" s="166"/>
      <c r="U784" s="166"/>
      <c r="V784" s="166"/>
      <c r="W784" s="174"/>
      <c r="X784" s="166"/>
      <c r="Y784" s="137" t="str">
        <f t="shared" si="52"/>
        <v/>
      </c>
      <c r="Z784" s="137">
        <f t="shared" si="53"/>
        <v>0</v>
      </c>
      <c r="AA784" s="137">
        <f t="shared" si="54"/>
        <v>0</v>
      </c>
      <c r="AB784" s="137">
        <f t="shared" si="55"/>
        <v>0</v>
      </c>
    </row>
    <row r="785" spans="1:28">
      <c r="A785" s="166"/>
      <c r="B785" s="185"/>
      <c r="C785" s="185"/>
      <c r="D785" s="185"/>
      <c r="E785" s="185"/>
      <c r="F785" s="185"/>
      <c r="G785" s="185"/>
      <c r="H785" s="185"/>
      <c r="I785" s="185"/>
      <c r="J785" s="185"/>
      <c r="K785" s="185"/>
      <c r="L785" s="185"/>
      <c r="M785" s="185"/>
      <c r="N785" s="185"/>
      <c r="O785" s="185"/>
      <c r="P785" s="185"/>
      <c r="Q785" s="185"/>
      <c r="R785" s="185"/>
      <c r="S785" s="185"/>
      <c r="T785" s="185"/>
      <c r="U785" s="185"/>
      <c r="V785" s="185"/>
      <c r="W785" s="166"/>
      <c r="X785" s="166"/>
      <c r="Y785" s="137" t="str">
        <f t="shared" si="52"/>
        <v/>
      </c>
      <c r="Z785" s="137">
        <f t="shared" si="53"/>
        <v>0</v>
      </c>
      <c r="AA785" s="137">
        <f t="shared" si="54"/>
        <v>0</v>
      </c>
      <c r="AB785" s="137">
        <f t="shared" si="55"/>
        <v>0</v>
      </c>
    </row>
    <row r="786" spans="1:28">
      <c r="A786" s="166"/>
      <c r="B786" s="166"/>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37" t="str">
        <f t="shared" si="52"/>
        <v/>
      </c>
      <c r="Z786" s="137">
        <f t="shared" si="53"/>
        <v>0</v>
      </c>
      <c r="AA786" s="137">
        <f t="shared" si="54"/>
        <v>0</v>
      </c>
      <c r="AB786" s="137">
        <f t="shared" si="55"/>
        <v>0</v>
      </c>
    </row>
    <row r="787" spans="1:28">
      <c r="A787" s="166"/>
      <c r="B787" s="166"/>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37" t="str">
        <f t="shared" si="52"/>
        <v/>
      </c>
      <c r="Z787" s="137">
        <f t="shared" si="53"/>
        <v>0</v>
      </c>
      <c r="AA787" s="137">
        <f t="shared" si="54"/>
        <v>0</v>
      </c>
      <c r="AB787" s="137">
        <f t="shared" si="55"/>
        <v>0</v>
      </c>
    </row>
    <row r="788" spans="1:28" ht="13.5" customHeight="1">
      <c r="A788" s="166"/>
      <c r="B788" s="166"/>
      <c r="C788" s="166"/>
      <c r="D788" s="166"/>
      <c r="E788" s="166"/>
      <c r="F788" s="166"/>
      <c r="G788" s="166"/>
      <c r="H788" s="166"/>
      <c r="I788" s="178" t="s">
        <v>262</v>
      </c>
      <c r="J788" s="178"/>
      <c r="K788" s="178"/>
      <c r="L788" s="166"/>
      <c r="M788" s="166"/>
      <c r="N788" s="166"/>
      <c r="O788" s="166"/>
      <c r="P788" s="166"/>
      <c r="Q788" s="166"/>
      <c r="R788" s="166"/>
      <c r="S788" s="166"/>
      <c r="T788" s="166"/>
      <c r="U788" s="166"/>
      <c r="V788" s="166"/>
      <c r="W788" s="166"/>
      <c r="X788" s="166"/>
      <c r="Y788" s="137" t="str">
        <f t="shared" si="52"/>
        <v/>
      </c>
      <c r="Z788" s="137">
        <f t="shared" si="53"/>
        <v>0</v>
      </c>
      <c r="AA788" s="137">
        <f t="shared" si="54"/>
        <v>0</v>
      </c>
      <c r="AB788" s="137">
        <f t="shared" si="55"/>
        <v>0</v>
      </c>
    </row>
    <row r="789" spans="1:28" ht="13.5" customHeight="1">
      <c r="A789" s="166"/>
      <c r="B789" s="179"/>
      <c r="C789" s="179"/>
      <c r="D789" s="179"/>
      <c r="E789" s="179"/>
      <c r="F789" s="166"/>
      <c r="G789" s="166"/>
      <c r="H789" s="166"/>
      <c r="I789" s="178"/>
      <c r="J789" s="178"/>
      <c r="K789" s="178"/>
      <c r="L789" s="166"/>
      <c r="M789" s="166"/>
      <c r="N789" s="166"/>
      <c r="O789" s="166"/>
      <c r="P789" s="166"/>
      <c r="Q789" s="166"/>
      <c r="R789" s="166"/>
      <c r="S789" s="166"/>
      <c r="T789" s="166"/>
      <c r="U789" s="166"/>
      <c r="V789" s="166"/>
      <c r="W789" s="166"/>
      <c r="X789" s="166"/>
      <c r="Y789" s="137" t="str">
        <f t="shared" si="52"/>
        <v/>
      </c>
      <c r="Z789" s="137">
        <f t="shared" si="53"/>
        <v>0</v>
      </c>
      <c r="AA789" s="137">
        <f t="shared" si="54"/>
        <v>0</v>
      </c>
      <c r="AB789" s="137">
        <f t="shared" si="55"/>
        <v>0</v>
      </c>
    </row>
    <row r="790" spans="1:28" ht="13.5" customHeight="1">
      <c r="A790" s="166"/>
      <c r="B790" s="166"/>
      <c r="C790" s="180" t="s">
        <v>4695</v>
      </c>
      <c r="D790" s="180"/>
      <c r="E790" s="180"/>
      <c r="F790" s="180"/>
      <c r="G790" s="180"/>
      <c r="H790" s="180"/>
      <c r="I790" s="180"/>
      <c r="J790" s="180"/>
      <c r="K790" s="180"/>
      <c r="L790" s="166"/>
      <c r="M790" s="166"/>
      <c r="N790" s="166"/>
      <c r="O790" s="181" t="s">
        <v>4696</v>
      </c>
      <c r="P790" s="181"/>
      <c r="Q790" s="181"/>
      <c r="R790" s="181"/>
      <c r="S790" s="181"/>
      <c r="T790" s="168" t="s">
        <v>550</v>
      </c>
      <c r="U790" s="167" t="s">
        <v>264</v>
      </c>
      <c r="V790" s="166"/>
      <c r="W790" s="166"/>
      <c r="X790" s="166"/>
      <c r="Y790" s="137" t="str">
        <f t="shared" si="52"/>
        <v/>
      </c>
      <c r="Z790" s="137">
        <f t="shared" si="53"/>
        <v>0</v>
      </c>
      <c r="AA790" s="137">
        <f t="shared" si="54"/>
        <v>0</v>
      </c>
      <c r="AB790" s="137">
        <f t="shared" si="55"/>
        <v>0</v>
      </c>
    </row>
    <row r="791" spans="1:28" ht="14.25" thickBot="1">
      <c r="A791" s="166"/>
      <c r="B791" s="166"/>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37" t="str">
        <f t="shared" si="52"/>
        <v/>
      </c>
      <c r="Z791" s="137">
        <f t="shared" si="53"/>
        <v>0</v>
      </c>
      <c r="AA791" s="137">
        <f t="shared" si="54"/>
        <v>0</v>
      </c>
      <c r="AB791" s="137">
        <f t="shared" si="55"/>
        <v>0</v>
      </c>
    </row>
    <row r="792" spans="1:28">
      <c r="A792" s="166"/>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66"/>
      <c r="Y792" s="137" t="str">
        <f t="shared" si="52"/>
        <v/>
      </c>
      <c r="Z792" s="137">
        <f t="shared" si="53"/>
        <v>0</v>
      </c>
      <c r="AA792" s="137">
        <f t="shared" si="54"/>
        <v>0</v>
      </c>
      <c r="AB792" s="137">
        <f t="shared" si="55"/>
        <v>0</v>
      </c>
    </row>
    <row r="793" spans="1:28" ht="14.25" customHeight="1" thickBot="1">
      <c r="A793" s="166"/>
      <c r="B793" s="169"/>
      <c r="C793" s="170" t="s">
        <v>265</v>
      </c>
      <c r="D793" s="169"/>
      <c r="E793" s="177" t="s">
        <v>266</v>
      </c>
      <c r="F793" s="177"/>
      <c r="G793" s="169"/>
      <c r="H793" s="177" t="s">
        <v>267</v>
      </c>
      <c r="I793" s="177"/>
      <c r="J793" s="169"/>
      <c r="K793" s="177" t="s">
        <v>268</v>
      </c>
      <c r="L793" s="177"/>
      <c r="M793" s="169"/>
      <c r="N793" s="177" t="s">
        <v>269</v>
      </c>
      <c r="O793" s="177"/>
      <c r="P793" s="169"/>
      <c r="Q793" s="171" t="s">
        <v>270</v>
      </c>
      <c r="R793" s="169"/>
      <c r="S793" s="177" t="s">
        <v>271</v>
      </c>
      <c r="T793" s="177"/>
      <c r="U793" s="177"/>
      <c r="V793" s="177"/>
      <c r="W793" s="169"/>
      <c r="X793" s="166"/>
      <c r="Y793" s="137" t="str">
        <f t="shared" si="52"/>
        <v>ｽﾃｼｮﾝｺﾄ</v>
      </c>
      <c r="Z793" s="137" t="str">
        <f t="shared" si="53"/>
        <v>事業者名/事業所名</v>
      </c>
      <c r="AA793" s="137" t="str">
        <f t="shared" si="54"/>
        <v>電話(FAX)番号</v>
      </c>
      <c r="AB793" s="137" t="str">
        <f t="shared" si="55"/>
        <v>受理番号</v>
      </c>
    </row>
    <row r="794" spans="1:28" ht="23.25" customHeight="1" thickBot="1">
      <c r="A794" s="166"/>
      <c r="B794" s="174"/>
      <c r="C794" s="172" t="s">
        <v>2929</v>
      </c>
      <c r="D794" s="174"/>
      <c r="E794" s="175" t="s">
        <v>2917</v>
      </c>
      <c r="F794" s="175"/>
      <c r="G794" s="174"/>
      <c r="H794" s="176" t="s">
        <v>2918</v>
      </c>
      <c r="I794" s="176"/>
      <c r="J794" s="174"/>
      <c r="K794" s="176" t="s">
        <v>2919</v>
      </c>
      <c r="L794" s="176"/>
      <c r="M794" s="174"/>
      <c r="N794" s="183" t="s">
        <v>2920</v>
      </c>
      <c r="O794" s="183"/>
      <c r="P794" s="174"/>
      <c r="Q794" s="173" t="s">
        <v>2921</v>
      </c>
      <c r="R794" s="174"/>
      <c r="S794" s="184" t="s">
        <v>2922</v>
      </c>
      <c r="T794" s="184"/>
      <c r="U794" s="184"/>
      <c r="V794" s="184"/>
      <c r="W794" s="174"/>
      <c r="X794" s="166"/>
      <c r="Y794" s="137" t="str">
        <f t="shared" si="52"/>
        <v>1490271</v>
      </c>
      <c r="Z794" s="137" t="str">
        <f t="shared" si="53"/>
        <v>社会医療法人文珠会
訪問看護ステーション亀田</v>
      </c>
      <c r="AA794" s="137" t="str">
        <f t="shared" si="54"/>
        <v>0138-44-7755
(0138-40-1531)</v>
      </c>
      <c r="AB794" s="137" t="str">
        <f t="shared" si="55"/>
        <v>( 訪看23 )第    383 号
( 訪看25 )第    483 号</v>
      </c>
    </row>
    <row r="795" spans="1:28" ht="34.5" customHeight="1" thickBot="1">
      <c r="A795" s="166"/>
      <c r="B795" s="174"/>
      <c r="C795" s="172" t="s">
        <v>2935</v>
      </c>
      <c r="D795" s="174"/>
      <c r="E795" s="175" t="s">
        <v>2924</v>
      </c>
      <c r="F795" s="175"/>
      <c r="G795" s="174"/>
      <c r="H795" s="176" t="s">
        <v>2925</v>
      </c>
      <c r="I795" s="176"/>
      <c r="J795" s="174"/>
      <c r="K795" s="176" t="s">
        <v>2926</v>
      </c>
      <c r="L795" s="176"/>
      <c r="M795" s="174"/>
      <c r="N795" s="183" t="s">
        <v>2927</v>
      </c>
      <c r="O795" s="183"/>
      <c r="P795" s="174"/>
      <c r="Q795" s="173" t="s">
        <v>2928</v>
      </c>
      <c r="R795" s="174"/>
      <c r="S795" s="184" t="s">
        <v>1533</v>
      </c>
      <c r="T795" s="184"/>
      <c r="U795" s="184"/>
      <c r="V795" s="184"/>
      <c r="W795" s="174"/>
      <c r="X795" s="166"/>
      <c r="Y795" s="137" t="str">
        <f t="shared" si="52"/>
        <v>1490289</v>
      </c>
      <c r="Z795" s="137" t="str">
        <f t="shared" si="53"/>
        <v>社会福祉法人　戸井福祉会
訪問看護事業所　ちょうじゅそう</v>
      </c>
      <c r="AA795" s="137" t="str">
        <f t="shared" si="54"/>
        <v>0138-83-7133
(0138-82-3563)</v>
      </c>
      <c r="AB795" s="137" t="str">
        <f t="shared" si="55"/>
        <v>( 訪看23 )第    465 号
( 訪看25 )第    561 号</v>
      </c>
    </row>
    <row r="796" spans="1:28" ht="45.75" customHeight="1" thickBot="1">
      <c r="A796" s="166"/>
      <c r="B796" s="174"/>
      <c r="C796" s="172" t="s">
        <v>2942</v>
      </c>
      <c r="D796" s="174"/>
      <c r="E796" s="175" t="s">
        <v>2930</v>
      </c>
      <c r="F796" s="175"/>
      <c r="G796" s="174"/>
      <c r="H796" s="176" t="s">
        <v>2931</v>
      </c>
      <c r="I796" s="176"/>
      <c r="J796" s="174"/>
      <c r="K796" s="176" t="s">
        <v>2932</v>
      </c>
      <c r="L796" s="176"/>
      <c r="M796" s="174"/>
      <c r="N796" s="183" t="s">
        <v>2933</v>
      </c>
      <c r="O796" s="183"/>
      <c r="P796" s="174"/>
      <c r="Q796" s="173" t="s">
        <v>2934</v>
      </c>
      <c r="R796" s="174"/>
      <c r="S796" s="184" t="s">
        <v>423</v>
      </c>
      <c r="T796" s="184"/>
      <c r="U796" s="184"/>
      <c r="V796" s="184"/>
      <c r="W796" s="174"/>
      <c r="X796" s="166"/>
      <c r="Y796" s="137" t="str">
        <f t="shared" si="52"/>
        <v>1490305</v>
      </c>
      <c r="Z796" s="137" t="str">
        <f t="shared" si="53"/>
        <v>ライフデザイン株式会社
ライフデザイン函館　訪問看護</v>
      </c>
      <c r="AA796" s="137" t="str">
        <f t="shared" si="54"/>
        <v>0138-83-7677
(0138-83-7687)</v>
      </c>
      <c r="AB796" s="137" t="str">
        <f t="shared" si="55"/>
        <v>( 訪看23 )第    482 号
( 訪看25 )第    580 号</v>
      </c>
    </row>
    <row r="797" spans="1:28" ht="23.25" customHeight="1" thickBot="1">
      <c r="A797" s="166"/>
      <c r="B797" s="174"/>
      <c r="C797" s="172" t="s">
        <v>2949</v>
      </c>
      <c r="D797" s="174"/>
      <c r="E797" s="175" t="s">
        <v>2936</v>
      </c>
      <c r="F797" s="175"/>
      <c r="G797" s="174"/>
      <c r="H797" s="176" t="s">
        <v>2937</v>
      </c>
      <c r="I797" s="176"/>
      <c r="J797" s="174"/>
      <c r="K797" s="176" t="s">
        <v>2938</v>
      </c>
      <c r="L797" s="176"/>
      <c r="M797" s="174"/>
      <c r="N797" s="183" t="s">
        <v>2939</v>
      </c>
      <c r="O797" s="183"/>
      <c r="P797" s="174"/>
      <c r="Q797" s="173" t="s">
        <v>2940</v>
      </c>
      <c r="R797" s="174"/>
      <c r="S797" s="184" t="s">
        <v>2941</v>
      </c>
      <c r="T797" s="184"/>
      <c r="U797" s="184"/>
      <c r="V797" s="184"/>
      <c r="W797" s="174"/>
      <c r="X797" s="166"/>
      <c r="Y797" s="137" t="str">
        <f t="shared" si="52"/>
        <v>1490321</v>
      </c>
      <c r="Z797" s="137" t="str">
        <f t="shared" si="53"/>
        <v>有限会社　ウィズ
訪問看護ステーションウィズ日吉</v>
      </c>
      <c r="AA797" s="137" t="str">
        <f t="shared" si="54"/>
        <v>0138-52-1533
(0138-52-1511)</v>
      </c>
      <c r="AB797" s="137" t="str">
        <f t="shared" si="55"/>
        <v>( 訪看10 )第    309 号
( 訪看23 )第    550 号
( 訪看25 )第    635 号</v>
      </c>
    </row>
    <row r="798" spans="1:28" ht="57" customHeight="1" thickBot="1">
      <c r="A798" s="166"/>
      <c r="B798" s="174"/>
      <c r="C798" s="172" t="s">
        <v>2956</v>
      </c>
      <c r="D798" s="174"/>
      <c r="E798" s="175" t="s">
        <v>2943</v>
      </c>
      <c r="F798" s="175"/>
      <c r="G798" s="174"/>
      <c r="H798" s="176" t="s">
        <v>2944</v>
      </c>
      <c r="I798" s="176"/>
      <c r="J798" s="174"/>
      <c r="K798" s="176" t="s">
        <v>2945</v>
      </c>
      <c r="L798" s="176"/>
      <c r="M798" s="174"/>
      <c r="N798" s="183" t="s">
        <v>2946</v>
      </c>
      <c r="O798" s="183"/>
      <c r="P798" s="174"/>
      <c r="Q798" s="173" t="s">
        <v>2947</v>
      </c>
      <c r="R798" s="174"/>
      <c r="S798" s="184" t="s">
        <v>2948</v>
      </c>
      <c r="T798" s="184"/>
      <c r="U798" s="184"/>
      <c r="V798" s="184"/>
      <c r="W798" s="174"/>
      <c r="X798" s="166"/>
      <c r="Y798" s="137" t="str">
        <f t="shared" si="52"/>
        <v>1490339</v>
      </c>
      <c r="Z798" s="137" t="str">
        <f t="shared" si="53"/>
        <v>ＳＯＭＰＯケア株式会社
ＳＯＭＰＯケア　函館昭和　訪問看護</v>
      </c>
      <c r="AA798" s="137" t="str">
        <f t="shared" si="54"/>
        <v>0138-42-1181
(0138-43-0526)</v>
      </c>
      <c r="AB798" s="137" t="str">
        <f t="shared" si="55"/>
        <v>( 訪看10 )第    312 号
( 訪看23 )第    552 号
( 訪看25 )第    639 号
( 訪看29 )第     18 号</v>
      </c>
    </row>
    <row r="799" spans="1:28" ht="57" customHeight="1" thickBot="1">
      <c r="A799" s="166"/>
      <c r="B799" s="174"/>
      <c r="C799" s="172" t="s">
        <v>2963</v>
      </c>
      <c r="D799" s="174"/>
      <c r="E799" s="175" t="s">
        <v>2950</v>
      </c>
      <c r="F799" s="175"/>
      <c r="G799" s="174"/>
      <c r="H799" s="176" t="s">
        <v>2951</v>
      </c>
      <c r="I799" s="176"/>
      <c r="J799" s="174"/>
      <c r="K799" s="176" t="s">
        <v>2952</v>
      </c>
      <c r="L799" s="176"/>
      <c r="M799" s="174"/>
      <c r="N799" s="183" t="s">
        <v>2953</v>
      </c>
      <c r="O799" s="183"/>
      <c r="P799" s="174"/>
      <c r="Q799" s="173" t="s">
        <v>2954</v>
      </c>
      <c r="R799" s="174"/>
      <c r="S799" s="184" t="s">
        <v>2955</v>
      </c>
      <c r="T799" s="184"/>
      <c r="U799" s="184"/>
      <c r="V799" s="184"/>
      <c r="W799" s="174"/>
      <c r="X799" s="166"/>
      <c r="Y799" s="137" t="str">
        <f t="shared" si="52"/>
        <v>1490354</v>
      </c>
      <c r="Z799" s="137" t="str">
        <f t="shared" si="53"/>
        <v>株式会社ライフデザイン
ライフデザイン函館　訪問看護</v>
      </c>
      <c r="AA799" s="137" t="str">
        <f t="shared" si="54"/>
        <v>0138-85-8505
(0138-85-8602)</v>
      </c>
      <c r="AB799" s="137" t="str">
        <f t="shared" si="55"/>
        <v>( 訪看23 )第    586 号
( 訪看25 )第    667 号</v>
      </c>
    </row>
    <row r="800" spans="1:28" ht="45.75" customHeight="1" thickBot="1">
      <c r="A800" s="166"/>
      <c r="B800" s="174"/>
      <c r="C800" s="172" t="s">
        <v>2970</v>
      </c>
      <c r="D800" s="174"/>
      <c r="E800" s="175" t="s">
        <v>2957</v>
      </c>
      <c r="F800" s="175"/>
      <c r="G800" s="174"/>
      <c r="H800" s="176" t="s">
        <v>2958</v>
      </c>
      <c r="I800" s="176"/>
      <c r="J800" s="174"/>
      <c r="K800" s="176" t="s">
        <v>2959</v>
      </c>
      <c r="L800" s="176"/>
      <c r="M800" s="174"/>
      <c r="N800" s="183" t="s">
        <v>2960</v>
      </c>
      <c r="O800" s="183"/>
      <c r="P800" s="174"/>
      <c r="Q800" s="173" t="s">
        <v>2961</v>
      </c>
      <c r="R800" s="174"/>
      <c r="S800" s="184" t="s">
        <v>2962</v>
      </c>
      <c r="T800" s="184"/>
      <c r="U800" s="184"/>
      <c r="V800" s="184"/>
      <c r="W800" s="174"/>
      <c r="X800" s="166"/>
      <c r="Y800" s="137" t="str">
        <f t="shared" si="52"/>
        <v>1490370</v>
      </c>
      <c r="Z800" s="137" t="str">
        <f t="shared" si="53"/>
        <v>合同会社ここから
訪問看護ステーションつなぐ</v>
      </c>
      <c r="AA800" s="137" t="str">
        <f t="shared" si="54"/>
        <v>0138-86-5751
(0138-86-6136)</v>
      </c>
      <c r="AB800" s="137" t="str">
        <f t="shared" si="55"/>
        <v>( 訪看10 )第    540 号
( 訪看23 )第    601 号
( 訪看25 )第    675 号
( 訪看27 )第    261 号
( 訪看28 )第    166 号</v>
      </c>
    </row>
    <row r="801" spans="1:28" ht="45.75" customHeight="1" thickBot="1">
      <c r="A801" s="166"/>
      <c r="B801" s="174"/>
      <c r="C801" s="172" t="s">
        <v>2977</v>
      </c>
      <c r="D801" s="174"/>
      <c r="E801" s="175" t="s">
        <v>2964</v>
      </c>
      <c r="F801" s="175"/>
      <c r="G801" s="174"/>
      <c r="H801" s="176" t="s">
        <v>2965</v>
      </c>
      <c r="I801" s="176"/>
      <c r="J801" s="174"/>
      <c r="K801" s="176" t="s">
        <v>2966</v>
      </c>
      <c r="L801" s="176"/>
      <c r="M801" s="174"/>
      <c r="N801" s="183" t="s">
        <v>2967</v>
      </c>
      <c r="O801" s="183"/>
      <c r="P801" s="174"/>
      <c r="Q801" s="173" t="s">
        <v>2968</v>
      </c>
      <c r="R801" s="174"/>
      <c r="S801" s="184" t="s">
        <v>2969</v>
      </c>
      <c r="T801" s="184"/>
      <c r="U801" s="184"/>
      <c r="V801" s="184"/>
      <c r="W801" s="174"/>
      <c r="X801" s="166"/>
      <c r="Y801" s="137" t="str">
        <f t="shared" si="52"/>
        <v>1490396</v>
      </c>
      <c r="Z801" s="137" t="str">
        <f t="shared" si="53"/>
        <v>医療法人　徳洲会
訪問看護ステーション　きょうあい</v>
      </c>
      <c r="AA801" s="137" t="str">
        <f t="shared" si="54"/>
        <v>0138-51-9111
(0138-51-2272)</v>
      </c>
      <c r="AB801" s="137" t="str">
        <f t="shared" si="55"/>
        <v>( 訪看10 )第    462 号
( 訪看23 )第    608 号
( 訪看25 )第    682 号
( 訪看27 )第    203 号
( 訪看28 )第    125 号</v>
      </c>
    </row>
    <row r="802" spans="1:28" ht="23.25" customHeight="1" thickBot="1">
      <c r="A802" s="166"/>
      <c r="B802" s="174"/>
      <c r="C802" s="172" t="s">
        <v>2984</v>
      </c>
      <c r="D802" s="174"/>
      <c r="E802" s="175" t="s">
        <v>2971</v>
      </c>
      <c r="F802" s="175"/>
      <c r="G802" s="174"/>
      <c r="H802" s="176" t="s">
        <v>2972</v>
      </c>
      <c r="I802" s="176"/>
      <c r="J802" s="174"/>
      <c r="K802" s="176" t="s">
        <v>2973</v>
      </c>
      <c r="L802" s="176"/>
      <c r="M802" s="174"/>
      <c r="N802" s="183" t="s">
        <v>2974</v>
      </c>
      <c r="O802" s="183"/>
      <c r="P802" s="174"/>
      <c r="Q802" s="173" t="s">
        <v>2975</v>
      </c>
      <c r="R802" s="174"/>
      <c r="S802" s="184" t="s">
        <v>2976</v>
      </c>
      <c r="T802" s="184"/>
      <c r="U802" s="184"/>
      <c r="V802" s="184"/>
      <c r="W802" s="174"/>
      <c r="X802" s="166"/>
      <c r="Y802" s="137" t="str">
        <f t="shared" si="52"/>
        <v>1490404</v>
      </c>
      <c r="Z802" s="137" t="str">
        <f t="shared" si="53"/>
        <v>株式会社ケア・アール
訪問看護ステーションあーる</v>
      </c>
      <c r="AA802" s="137" t="str">
        <f t="shared" si="54"/>
        <v>0138-41-9911
(0138-41-9988)</v>
      </c>
      <c r="AB802" s="137" t="str">
        <f t="shared" si="55"/>
        <v>( 訪看10 )第    572 号
( 訪看23 )第    665 号
( 訪看25 )第    738 号
( 訪看27 )第    278 号</v>
      </c>
    </row>
    <row r="803" spans="1:28" ht="23.25" customHeight="1" thickBot="1">
      <c r="A803" s="166"/>
      <c r="B803" s="174"/>
      <c r="C803" s="172" t="s">
        <v>2991</v>
      </c>
      <c r="D803" s="174"/>
      <c r="E803" s="175" t="s">
        <v>2978</v>
      </c>
      <c r="F803" s="175"/>
      <c r="G803" s="174"/>
      <c r="H803" s="176" t="s">
        <v>2979</v>
      </c>
      <c r="I803" s="176"/>
      <c r="J803" s="174"/>
      <c r="K803" s="176" t="s">
        <v>2980</v>
      </c>
      <c r="L803" s="176"/>
      <c r="M803" s="174"/>
      <c r="N803" s="183" t="s">
        <v>2981</v>
      </c>
      <c r="O803" s="183"/>
      <c r="P803" s="174"/>
      <c r="Q803" s="173" t="s">
        <v>2982</v>
      </c>
      <c r="R803" s="174"/>
      <c r="S803" s="184" t="s">
        <v>2983</v>
      </c>
      <c r="T803" s="184"/>
      <c r="U803" s="184"/>
      <c r="V803" s="184"/>
      <c r="W803" s="174"/>
      <c r="X803" s="166"/>
      <c r="Y803" s="137" t="str">
        <f t="shared" si="52"/>
        <v>1490412</v>
      </c>
      <c r="Z803" s="137" t="str">
        <f t="shared" si="53"/>
        <v>株式会社　みすずメディカルグループ
訪問看護ステーションエクラ</v>
      </c>
      <c r="AA803" s="137" t="str">
        <f t="shared" si="54"/>
        <v>0138-84-1105
(0138-84-1106)</v>
      </c>
      <c r="AB803" s="137" t="str">
        <f t="shared" si="55"/>
        <v>( 訪看23 )第    639 号
( 訪看25 )第    713 号
( 訪看26 )第     36 号
( 訪看32 )第     21 号</v>
      </c>
    </row>
    <row r="804" spans="1:28" ht="14.25" thickBot="1">
      <c r="A804" s="166"/>
      <c r="B804" s="174"/>
      <c r="C804" s="166"/>
      <c r="D804" s="174"/>
      <c r="E804" s="166"/>
      <c r="F804" s="166"/>
      <c r="G804" s="174"/>
      <c r="H804" s="166"/>
      <c r="I804" s="166"/>
      <c r="J804" s="174"/>
      <c r="K804" s="166"/>
      <c r="L804" s="166"/>
      <c r="M804" s="174"/>
      <c r="N804" s="166"/>
      <c r="O804" s="166"/>
      <c r="P804" s="174"/>
      <c r="Q804" s="166"/>
      <c r="R804" s="174"/>
      <c r="S804" s="166"/>
      <c r="T804" s="166"/>
      <c r="U804" s="166"/>
      <c r="V804" s="166"/>
      <c r="W804" s="174"/>
      <c r="X804" s="166"/>
      <c r="Y804" s="137" t="str">
        <f t="shared" si="52"/>
        <v/>
      </c>
      <c r="Z804" s="137">
        <f t="shared" si="53"/>
        <v>0</v>
      </c>
      <c r="AA804" s="137">
        <f t="shared" si="54"/>
        <v>0</v>
      </c>
      <c r="AB804" s="137">
        <f t="shared" si="55"/>
        <v>0</v>
      </c>
    </row>
    <row r="805" spans="1:28">
      <c r="A805" s="166"/>
      <c r="B805" s="185"/>
      <c r="C805" s="185"/>
      <c r="D805" s="185"/>
      <c r="E805" s="185"/>
      <c r="F805" s="185"/>
      <c r="G805" s="185"/>
      <c r="H805" s="185"/>
      <c r="I805" s="185"/>
      <c r="J805" s="185"/>
      <c r="K805" s="185"/>
      <c r="L805" s="185"/>
      <c r="M805" s="185"/>
      <c r="N805" s="185"/>
      <c r="O805" s="185"/>
      <c r="P805" s="185"/>
      <c r="Q805" s="185"/>
      <c r="R805" s="185"/>
      <c r="S805" s="185"/>
      <c r="T805" s="185"/>
      <c r="U805" s="185"/>
      <c r="V805" s="185"/>
      <c r="W805" s="166"/>
      <c r="X805" s="166"/>
      <c r="Y805" s="137" t="str">
        <f t="shared" si="52"/>
        <v/>
      </c>
      <c r="Z805" s="137">
        <f t="shared" si="53"/>
        <v>0</v>
      </c>
      <c r="AA805" s="137">
        <f t="shared" si="54"/>
        <v>0</v>
      </c>
      <c r="AB805" s="137">
        <f t="shared" si="55"/>
        <v>0</v>
      </c>
    </row>
    <row r="806" spans="1:28">
      <c r="A806" s="166"/>
      <c r="B806" s="166"/>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37" t="str">
        <f t="shared" si="52"/>
        <v/>
      </c>
      <c r="Z806" s="137">
        <f t="shared" si="53"/>
        <v>0</v>
      </c>
      <c r="AA806" s="137">
        <f t="shared" si="54"/>
        <v>0</v>
      </c>
      <c r="AB806" s="137">
        <f t="shared" si="55"/>
        <v>0</v>
      </c>
    </row>
    <row r="807" spans="1:28">
      <c r="A807" s="166"/>
      <c r="B807" s="166"/>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37" t="str">
        <f t="shared" si="52"/>
        <v/>
      </c>
      <c r="Z807" s="137">
        <f t="shared" si="53"/>
        <v>0</v>
      </c>
      <c r="AA807" s="137">
        <f t="shared" si="54"/>
        <v>0</v>
      </c>
      <c r="AB807" s="137">
        <f t="shared" si="55"/>
        <v>0</v>
      </c>
    </row>
    <row r="808" spans="1:28" ht="13.5" customHeight="1">
      <c r="A808" s="166"/>
      <c r="B808" s="166"/>
      <c r="C808" s="166"/>
      <c r="D808" s="166"/>
      <c r="E808" s="166"/>
      <c r="F808" s="166"/>
      <c r="G808" s="166"/>
      <c r="H808" s="166"/>
      <c r="I808" s="178" t="s">
        <v>262</v>
      </c>
      <c r="J808" s="178"/>
      <c r="K808" s="178"/>
      <c r="L808" s="166"/>
      <c r="M808" s="166"/>
      <c r="N808" s="166"/>
      <c r="O808" s="166"/>
      <c r="P808" s="166"/>
      <c r="Q808" s="166"/>
      <c r="R808" s="166"/>
      <c r="S808" s="166"/>
      <c r="T808" s="166"/>
      <c r="U808" s="166"/>
      <c r="V808" s="166"/>
      <c r="W808" s="166"/>
      <c r="X808" s="166"/>
      <c r="Y808" s="137" t="str">
        <f t="shared" si="52"/>
        <v/>
      </c>
      <c r="Z808" s="137">
        <f t="shared" si="53"/>
        <v>0</v>
      </c>
      <c r="AA808" s="137">
        <f t="shared" si="54"/>
        <v>0</v>
      </c>
      <c r="AB808" s="137">
        <f t="shared" si="55"/>
        <v>0</v>
      </c>
    </row>
    <row r="809" spans="1:28" ht="13.5" customHeight="1">
      <c r="A809" s="166"/>
      <c r="B809" s="179"/>
      <c r="C809" s="179"/>
      <c r="D809" s="179"/>
      <c r="E809" s="179"/>
      <c r="F809" s="166"/>
      <c r="G809" s="166"/>
      <c r="H809" s="166"/>
      <c r="I809" s="178"/>
      <c r="J809" s="178"/>
      <c r="K809" s="178"/>
      <c r="L809" s="166"/>
      <c r="M809" s="166"/>
      <c r="N809" s="166"/>
      <c r="O809" s="166"/>
      <c r="P809" s="166"/>
      <c r="Q809" s="166"/>
      <c r="R809" s="166"/>
      <c r="S809" s="166"/>
      <c r="T809" s="166"/>
      <c r="U809" s="166"/>
      <c r="V809" s="166"/>
      <c r="W809" s="166"/>
      <c r="X809" s="166"/>
      <c r="Y809" s="137" t="str">
        <f t="shared" si="52"/>
        <v/>
      </c>
      <c r="Z809" s="137">
        <f t="shared" si="53"/>
        <v>0</v>
      </c>
      <c r="AA809" s="137">
        <f t="shared" si="54"/>
        <v>0</v>
      </c>
      <c r="AB809" s="137">
        <f t="shared" si="55"/>
        <v>0</v>
      </c>
    </row>
    <row r="810" spans="1:28" ht="13.5" customHeight="1">
      <c r="A810" s="166"/>
      <c r="B810" s="166"/>
      <c r="C810" s="180" t="s">
        <v>4695</v>
      </c>
      <c r="D810" s="180"/>
      <c r="E810" s="180"/>
      <c r="F810" s="180"/>
      <c r="G810" s="180"/>
      <c r="H810" s="180"/>
      <c r="I810" s="180"/>
      <c r="J810" s="180"/>
      <c r="K810" s="180"/>
      <c r="L810" s="166"/>
      <c r="M810" s="166"/>
      <c r="N810" s="166"/>
      <c r="O810" s="181" t="s">
        <v>4696</v>
      </c>
      <c r="P810" s="181"/>
      <c r="Q810" s="181"/>
      <c r="R810" s="181"/>
      <c r="S810" s="181"/>
      <c r="T810" s="168" t="s">
        <v>557</v>
      </c>
      <c r="U810" s="167" t="s">
        <v>264</v>
      </c>
      <c r="V810" s="166"/>
      <c r="W810" s="166"/>
      <c r="X810" s="166"/>
      <c r="Y810" s="137" t="str">
        <f t="shared" si="52"/>
        <v/>
      </c>
      <c r="Z810" s="137">
        <f t="shared" si="53"/>
        <v>0</v>
      </c>
      <c r="AA810" s="137">
        <f t="shared" si="54"/>
        <v>0</v>
      </c>
      <c r="AB810" s="137">
        <f t="shared" si="55"/>
        <v>0</v>
      </c>
    </row>
    <row r="811" spans="1:28" ht="14.25" thickBot="1">
      <c r="A811" s="166"/>
      <c r="B811" s="166"/>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37" t="str">
        <f t="shared" si="52"/>
        <v/>
      </c>
      <c r="Z811" s="137">
        <f t="shared" si="53"/>
        <v>0</v>
      </c>
      <c r="AA811" s="137">
        <f t="shared" si="54"/>
        <v>0</v>
      </c>
      <c r="AB811" s="137">
        <f t="shared" si="55"/>
        <v>0</v>
      </c>
    </row>
    <row r="812" spans="1:28">
      <c r="A812" s="166"/>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66"/>
      <c r="Y812" s="137" t="str">
        <f t="shared" si="52"/>
        <v/>
      </c>
      <c r="Z812" s="137">
        <f t="shared" si="53"/>
        <v>0</v>
      </c>
      <c r="AA812" s="137">
        <f t="shared" si="54"/>
        <v>0</v>
      </c>
      <c r="AB812" s="137">
        <f t="shared" si="55"/>
        <v>0</v>
      </c>
    </row>
    <row r="813" spans="1:28" ht="14.25" customHeight="1" thickBot="1">
      <c r="A813" s="166"/>
      <c r="B813" s="169"/>
      <c r="C813" s="170" t="s">
        <v>265</v>
      </c>
      <c r="D813" s="169"/>
      <c r="E813" s="177" t="s">
        <v>266</v>
      </c>
      <c r="F813" s="177"/>
      <c r="G813" s="169"/>
      <c r="H813" s="177" t="s">
        <v>267</v>
      </c>
      <c r="I813" s="177"/>
      <c r="J813" s="169"/>
      <c r="K813" s="177" t="s">
        <v>268</v>
      </c>
      <c r="L813" s="177"/>
      <c r="M813" s="169"/>
      <c r="N813" s="177" t="s">
        <v>269</v>
      </c>
      <c r="O813" s="177"/>
      <c r="P813" s="169"/>
      <c r="Q813" s="171" t="s">
        <v>270</v>
      </c>
      <c r="R813" s="169"/>
      <c r="S813" s="177" t="s">
        <v>271</v>
      </c>
      <c r="T813" s="177"/>
      <c r="U813" s="177"/>
      <c r="V813" s="177"/>
      <c r="W813" s="169"/>
      <c r="X813" s="166"/>
      <c r="Y813" s="137" t="str">
        <f t="shared" si="52"/>
        <v>ｽﾃｼｮﾝｺﾄ</v>
      </c>
      <c r="Z813" s="137" t="str">
        <f t="shared" si="53"/>
        <v>事業者名/事業所名</v>
      </c>
      <c r="AA813" s="137" t="str">
        <f t="shared" si="54"/>
        <v>電話(FAX)番号</v>
      </c>
      <c r="AB813" s="137" t="str">
        <f t="shared" si="55"/>
        <v>受理番号</v>
      </c>
    </row>
    <row r="814" spans="1:28" ht="23.25" customHeight="1" thickBot="1">
      <c r="A814" s="166"/>
      <c r="B814" s="174"/>
      <c r="C814" s="172" t="s">
        <v>2997</v>
      </c>
      <c r="D814" s="174"/>
      <c r="E814" s="175" t="s">
        <v>2985</v>
      </c>
      <c r="F814" s="175"/>
      <c r="G814" s="174"/>
      <c r="H814" s="176" t="s">
        <v>2986</v>
      </c>
      <c r="I814" s="176"/>
      <c r="J814" s="174"/>
      <c r="K814" s="176" t="s">
        <v>2987</v>
      </c>
      <c r="L814" s="176"/>
      <c r="M814" s="174"/>
      <c r="N814" s="183" t="s">
        <v>2988</v>
      </c>
      <c r="O814" s="183"/>
      <c r="P814" s="174"/>
      <c r="Q814" s="173" t="s">
        <v>2989</v>
      </c>
      <c r="R814" s="174"/>
      <c r="S814" s="184" t="s">
        <v>2990</v>
      </c>
      <c r="T814" s="184"/>
      <c r="U814" s="184"/>
      <c r="V814" s="184"/>
      <c r="W814" s="174"/>
      <c r="X814" s="166"/>
      <c r="Y814" s="137" t="str">
        <f t="shared" si="52"/>
        <v>1490420</v>
      </c>
      <c r="Z814" s="137" t="str">
        <f t="shared" si="53"/>
        <v>株式会社絆メディカルグループ
訪問看護ステーションがじゅまる</v>
      </c>
      <c r="AA814" s="137" t="str">
        <f t="shared" si="54"/>
        <v>0138-86-5723
(0138-86-5724)</v>
      </c>
      <c r="AB814" s="137" t="str">
        <f t="shared" si="55"/>
        <v>( 訪看10 )第    424 号
( 訪看23 )第    671 号</v>
      </c>
    </row>
    <row r="815" spans="1:28" ht="45.75" customHeight="1" thickBot="1">
      <c r="A815" s="166"/>
      <c r="B815" s="174"/>
      <c r="C815" s="172" t="s">
        <v>3004</v>
      </c>
      <c r="D815" s="174"/>
      <c r="E815" s="175" t="s">
        <v>2992</v>
      </c>
      <c r="F815" s="175"/>
      <c r="G815" s="174"/>
      <c r="H815" s="176" t="s">
        <v>2993</v>
      </c>
      <c r="I815" s="176"/>
      <c r="J815" s="174"/>
      <c r="K815" s="176" t="s">
        <v>2994</v>
      </c>
      <c r="L815" s="176"/>
      <c r="M815" s="174"/>
      <c r="N815" s="183" t="s">
        <v>2995</v>
      </c>
      <c r="O815" s="183"/>
      <c r="P815" s="174"/>
      <c r="Q815" s="173" t="s">
        <v>2996</v>
      </c>
      <c r="R815" s="174"/>
      <c r="S815" s="184" t="s">
        <v>570</v>
      </c>
      <c r="T815" s="184"/>
      <c r="U815" s="184"/>
      <c r="V815" s="184"/>
      <c r="W815" s="174"/>
      <c r="X815" s="166"/>
      <c r="Y815" s="137" t="str">
        <f t="shared" si="52"/>
        <v>1490438</v>
      </c>
      <c r="Z815" s="137" t="str">
        <f t="shared" si="53"/>
        <v>公益社団法人　函館市医師会
公益社団法人　函館市医師会　函館市医師会　訪問看護ステーション</v>
      </c>
      <c r="AA815" s="137" t="str">
        <f t="shared" si="54"/>
        <v>0138-43-6116
(0138-43-6115)</v>
      </c>
      <c r="AB815" s="137" t="str">
        <f t="shared" si="55"/>
        <v>( 訪看23 )第    658 号
( 訪看25 )第    731 号</v>
      </c>
    </row>
    <row r="816" spans="1:28" ht="23.25" customHeight="1" thickBot="1">
      <c r="A816" s="166"/>
      <c r="B816" s="174"/>
      <c r="C816" s="172" t="s">
        <v>3011</v>
      </c>
      <c r="D816" s="174"/>
      <c r="E816" s="175" t="s">
        <v>2998</v>
      </c>
      <c r="F816" s="175"/>
      <c r="G816" s="174"/>
      <c r="H816" s="176" t="s">
        <v>2999</v>
      </c>
      <c r="I816" s="176"/>
      <c r="J816" s="174"/>
      <c r="K816" s="176" t="s">
        <v>3000</v>
      </c>
      <c r="L816" s="176"/>
      <c r="M816" s="174"/>
      <c r="N816" s="183" t="s">
        <v>3001</v>
      </c>
      <c r="O816" s="183"/>
      <c r="P816" s="174"/>
      <c r="Q816" s="173" t="s">
        <v>3002</v>
      </c>
      <c r="R816" s="174"/>
      <c r="S816" s="184" t="s">
        <v>3003</v>
      </c>
      <c r="T816" s="184"/>
      <c r="U816" s="184"/>
      <c r="V816" s="184"/>
      <c r="W816" s="174"/>
      <c r="X816" s="166"/>
      <c r="Y816" s="137" t="str">
        <f t="shared" si="52"/>
        <v>1490446</v>
      </c>
      <c r="Z816" s="137" t="str">
        <f t="shared" si="53"/>
        <v>株式会社ミモメディカルサポート
訪問看護リハビリステーション　ホーム</v>
      </c>
      <c r="AA816" s="137" t="str">
        <f t="shared" si="54"/>
        <v>0138-76-9305
(0138-76-1946)</v>
      </c>
      <c r="AB816" s="137" t="str">
        <f t="shared" si="55"/>
        <v>( 訪看23 )第    675 号
( 訪看25 )第    747 号</v>
      </c>
    </row>
    <row r="817" spans="1:28" ht="57" customHeight="1" thickBot="1">
      <c r="A817" s="166"/>
      <c r="B817" s="174"/>
      <c r="C817" s="172" t="s">
        <v>3017</v>
      </c>
      <c r="D817" s="174"/>
      <c r="E817" s="175" t="s">
        <v>3005</v>
      </c>
      <c r="F817" s="175"/>
      <c r="G817" s="174"/>
      <c r="H817" s="176" t="s">
        <v>3006</v>
      </c>
      <c r="I817" s="176"/>
      <c r="J817" s="174"/>
      <c r="K817" s="176" t="s">
        <v>3007</v>
      </c>
      <c r="L817" s="176"/>
      <c r="M817" s="174"/>
      <c r="N817" s="183" t="s">
        <v>3008</v>
      </c>
      <c r="O817" s="183"/>
      <c r="P817" s="174"/>
      <c r="Q817" s="173" t="s">
        <v>3009</v>
      </c>
      <c r="R817" s="174"/>
      <c r="S817" s="184" t="s">
        <v>3010</v>
      </c>
      <c r="T817" s="184"/>
      <c r="U817" s="184"/>
      <c r="V817" s="184"/>
      <c r="W817" s="174"/>
      <c r="X817" s="166"/>
      <c r="Y817" s="137" t="str">
        <f t="shared" si="52"/>
        <v>1490453</v>
      </c>
      <c r="Z817" s="137" t="str">
        <f t="shared" si="53"/>
        <v>株式会社メディカルシャトー
訪問看護リハビリステーション白ゆり乃木</v>
      </c>
      <c r="AA817" s="137" t="str">
        <f t="shared" si="54"/>
        <v>0138-51-1188
(0138-51-1189)</v>
      </c>
      <c r="AB817" s="137" t="str">
        <f t="shared" si="55"/>
        <v>( 訪看10 )第    447 号
( 訪看23 )第    702 号
( 訪看25 )第    774 号
( 訪看27 )第    196 号</v>
      </c>
    </row>
    <row r="818" spans="1:28" ht="57" customHeight="1" thickBot="1">
      <c r="A818" s="166"/>
      <c r="B818" s="174"/>
      <c r="C818" s="172" t="s">
        <v>3023</v>
      </c>
      <c r="D818" s="174"/>
      <c r="E818" s="175" t="s">
        <v>3012</v>
      </c>
      <c r="F818" s="175"/>
      <c r="G818" s="174"/>
      <c r="H818" s="176" t="s">
        <v>3013</v>
      </c>
      <c r="I818" s="176"/>
      <c r="J818" s="174"/>
      <c r="K818" s="176" t="s">
        <v>3014</v>
      </c>
      <c r="L818" s="176"/>
      <c r="M818" s="174"/>
      <c r="N818" s="183" t="s">
        <v>3015</v>
      </c>
      <c r="O818" s="183"/>
      <c r="P818" s="174"/>
      <c r="Q818" s="173" t="s">
        <v>3016</v>
      </c>
      <c r="R818" s="174"/>
      <c r="S818" s="184" t="s">
        <v>665</v>
      </c>
      <c r="T818" s="184"/>
      <c r="U818" s="184"/>
      <c r="V818" s="184"/>
      <c r="W818" s="174"/>
      <c r="X818" s="166"/>
      <c r="Y818" s="137" t="str">
        <f t="shared" si="52"/>
        <v>1490461</v>
      </c>
      <c r="Z818" s="137" t="str">
        <f t="shared" si="53"/>
        <v>株式会社ｌｉｎｏ
訪問看護ステーション　アイリー</v>
      </c>
      <c r="AA818" s="137" t="str">
        <f t="shared" si="54"/>
        <v>0138-36-5203
(0138-36-5204)</v>
      </c>
      <c r="AB818" s="137" t="str">
        <f t="shared" si="55"/>
        <v>( 訪看23 )第    761 号
( 訪看25 )第    835 号</v>
      </c>
    </row>
    <row r="819" spans="1:28" ht="23.25" customHeight="1" thickBot="1">
      <c r="A819" s="166"/>
      <c r="B819" s="174"/>
      <c r="C819" s="172" t="s">
        <v>3030</v>
      </c>
      <c r="D819" s="174"/>
      <c r="E819" s="175" t="s">
        <v>3018</v>
      </c>
      <c r="F819" s="175"/>
      <c r="G819" s="174"/>
      <c r="H819" s="176" t="s">
        <v>3019</v>
      </c>
      <c r="I819" s="176"/>
      <c r="J819" s="174"/>
      <c r="K819" s="176" t="s">
        <v>3020</v>
      </c>
      <c r="L819" s="176"/>
      <c r="M819" s="174"/>
      <c r="N819" s="183" t="s">
        <v>3021</v>
      </c>
      <c r="O819" s="183"/>
      <c r="P819" s="174"/>
      <c r="Q819" s="173" t="s">
        <v>3022</v>
      </c>
      <c r="R819" s="174"/>
      <c r="S819" s="184" t="s">
        <v>2367</v>
      </c>
      <c r="T819" s="184"/>
      <c r="U819" s="184"/>
      <c r="V819" s="184"/>
      <c r="W819" s="174"/>
      <c r="X819" s="166"/>
      <c r="Y819" s="137" t="str">
        <f t="shared" si="52"/>
        <v>1490487</v>
      </c>
      <c r="Z819" s="137" t="str">
        <f t="shared" si="53"/>
        <v>合同会社花奏
訪問看護ステーション花奏</v>
      </c>
      <c r="AA819" s="137" t="str">
        <f t="shared" si="54"/>
        <v>0138-68-1271
(0138-68-1271)</v>
      </c>
      <c r="AB819" s="137" t="str">
        <f t="shared" si="55"/>
        <v>( 訪看10 )第    504 号
( 訪看23 )第    771 号
( 訪看25 )第    845 号
( 訪看27 )第    238 号
( 訪看28 )第    149 号</v>
      </c>
    </row>
    <row r="820" spans="1:28" ht="23.25" customHeight="1" thickBot="1">
      <c r="A820" s="166"/>
      <c r="B820" s="174"/>
      <c r="C820" s="172" t="s">
        <v>3037</v>
      </c>
      <c r="D820" s="174"/>
      <c r="E820" s="175" t="s">
        <v>3024</v>
      </c>
      <c r="F820" s="175"/>
      <c r="G820" s="174"/>
      <c r="H820" s="176" t="s">
        <v>3025</v>
      </c>
      <c r="I820" s="176"/>
      <c r="J820" s="174"/>
      <c r="K820" s="176" t="s">
        <v>3026</v>
      </c>
      <c r="L820" s="176"/>
      <c r="M820" s="174"/>
      <c r="N820" s="183" t="s">
        <v>3027</v>
      </c>
      <c r="O820" s="183"/>
      <c r="P820" s="174"/>
      <c r="Q820" s="173" t="s">
        <v>3028</v>
      </c>
      <c r="R820" s="174"/>
      <c r="S820" s="184" t="s">
        <v>3029</v>
      </c>
      <c r="T820" s="184"/>
      <c r="U820" s="184"/>
      <c r="V820" s="184"/>
      <c r="W820" s="174"/>
      <c r="X820" s="166"/>
      <c r="Y820" s="137" t="str">
        <f t="shared" si="52"/>
        <v>1490495</v>
      </c>
      <c r="Z820" s="137" t="str">
        <f t="shared" si="53"/>
        <v>株式会社かなりあ
訪問看護ステーション　らら</v>
      </c>
      <c r="AA820" s="137" t="str">
        <f t="shared" si="54"/>
        <v>0138-83-8270
(0138-83-8271)</v>
      </c>
      <c r="AB820" s="137" t="str">
        <f t="shared" si="55"/>
        <v>( 訪看10 )第    513 号
( 訪看23 )第    778 号
( 訪看25 )第    852 号
( 訪看27 )第    263 号
( 訪看28 )第    168 号</v>
      </c>
    </row>
    <row r="821" spans="1:28" ht="23.25" customHeight="1" thickBot="1">
      <c r="A821" s="166"/>
      <c r="B821" s="174"/>
      <c r="C821" s="172" t="s">
        <v>3043</v>
      </c>
      <c r="D821" s="174"/>
      <c r="E821" s="175" t="s">
        <v>3031</v>
      </c>
      <c r="F821" s="175"/>
      <c r="G821" s="174"/>
      <c r="H821" s="176" t="s">
        <v>3032</v>
      </c>
      <c r="I821" s="176"/>
      <c r="J821" s="174"/>
      <c r="K821" s="176" t="s">
        <v>3033</v>
      </c>
      <c r="L821" s="176"/>
      <c r="M821" s="174"/>
      <c r="N821" s="183" t="s">
        <v>3034</v>
      </c>
      <c r="O821" s="183"/>
      <c r="P821" s="174"/>
      <c r="Q821" s="173" t="s">
        <v>3035</v>
      </c>
      <c r="R821" s="174"/>
      <c r="S821" s="184" t="s">
        <v>3036</v>
      </c>
      <c r="T821" s="184"/>
      <c r="U821" s="184"/>
      <c r="V821" s="184"/>
      <c r="W821" s="174"/>
      <c r="X821" s="166"/>
      <c r="Y821" s="137" t="str">
        <f t="shared" si="52"/>
        <v>1490503</v>
      </c>
      <c r="Z821" s="137" t="str">
        <f t="shared" si="53"/>
        <v>Ｓｍｉｌｅ　Ａｌｌ　Ｓｕｐｐｏｒｔ株式会社
訪問看護ステーション　エリー</v>
      </c>
      <c r="AA821" s="137" t="str">
        <f t="shared" si="54"/>
        <v>0138-76-1072
(0138-76-4410)</v>
      </c>
      <c r="AB821" s="137" t="str">
        <f t="shared" si="55"/>
        <v>( 訪看23 )第    789 号
( 訪看25 )第    863 号</v>
      </c>
    </row>
    <row r="822" spans="1:28" ht="34.5" customHeight="1" thickBot="1">
      <c r="A822" s="166"/>
      <c r="B822" s="174"/>
      <c r="C822" s="172" t="s">
        <v>3049</v>
      </c>
      <c r="D822" s="174"/>
      <c r="E822" s="175" t="s">
        <v>3038</v>
      </c>
      <c r="F822" s="175"/>
      <c r="G822" s="174"/>
      <c r="H822" s="176" t="s">
        <v>3039</v>
      </c>
      <c r="I822" s="176"/>
      <c r="J822" s="174"/>
      <c r="K822" s="176" t="s">
        <v>3040</v>
      </c>
      <c r="L822" s="176"/>
      <c r="M822" s="174"/>
      <c r="N822" s="183" t="s">
        <v>3041</v>
      </c>
      <c r="O822" s="183"/>
      <c r="P822" s="174"/>
      <c r="Q822" s="173" t="s">
        <v>3042</v>
      </c>
      <c r="R822" s="174"/>
      <c r="S822" s="184" t="s">
        <v>1715</v>
      </c>
      <c r="T822" s="184"/>
      <c r="U822" s="184"/>
      <c r="V822" s="184"/>
      <c r="W822" s="174"/>
      <c r="X822" s="166"/>
      <c r="Y822" s="137" t="str">
        <f t="shared" si="52"/>
        <v>1490511</v>
      </c>
      <c r="Z822" s="137" t="str">
        <f t="shared" si="53"/>
        <v>株式会社参優
訪問看護ステーション　ゆう</v>
      </c>
      <c r="AA822" s="137" t="str">
        <f t="shared" si="54"/>
        <v>0138-76-8333
(0138-76-3375)</v>
      </c>
      <c r="AB822" s="137" t="str">
        <f t="shared" si="55"/>
        <v>( 訪看23 )第    821 号
( 訪看25 )第    895 号</v>
      </c>
    </row>
    <row r="823" spans="1:28" ht="23.25" customHeight="1" thickBot="1">
      <c r="A823" s="166"/>
      <c r="B823" s="174"/>
      <c r="C823" s="172" t="s">
        <v>3055</v>
      </c>
      <c r="D823" s="174"/>
      <c r="E823" s="175" t="s">
        <v>3044</v>
      </c>
      <c r="F823" s="175"/>
      <c r="G823" s="174"/>
      <c r="H823" s="176" t="s">
        <v>3045</v>
      </c>
      <c r="I823" s="176"/>
      <c r="J823" s="174"/>
      <c r="K823" s="176" t="s">
        <v>3046</v>
      </c>
      <c r="L823" s="176"/>
      <c r="M823" s="174"/>
      <c r="N823" s="183" t="s">
        <v>3047</v>
      </c>
      <c r="O823" s="183"/>
      <c r="P823" s="174"/>
      <c r="Q823" s="173" t="s">
        <v>3048</v>
      </c>
      <c r="R823" s="174"/>
      <c r="S823" s="184" t="s">
        <v>1722</v>
      </c>
      <c r="T823" s="184"/>
      <c r="U823" s="184"/>
      <c r="V823" s="184"/>
      <c r="W823" s="174"/>
      <c r="X823" s="166"/>
      <c r="Y823" s="137" t="str">
        <f t="shared" si="52"/>
        <v>1490529</v>
      </c>
      <c r="Z823" s="137" t="str">
        <f t="shared" si="53"/>
        <v>株式会社ゆうぜん
訪問看護ステーションめぐみ</v>
      </c>
      <c r="AA823" s="137" t="str">
        <f t="shared" si="54"/>
        <v>0138-48-0830
(0138-48-0831)</v>
      </c>
      <c r="AB823" s="137" t="str">
        <f t="shared" si="55"/>
        <v>( 訪看23 )第    824 号
( 訪看25 )第    898 号</v>
      </c>
    </row>
    <row r="824" spans="1:28" ht="14.25" thickBot="1">
      <c r="A824" s="166"/>
      <c r="B824" s="174"/>
      <c r="C824" s="166"/>
      <c r="D824" s="174"/>
      <c r="E824" s="166"/>
      <c r="F824" s="166"/>
      <c r="G824" s="174"/>
      <c r="H824" s="166"/>
      <c r="I824" s="166"/>
      <c r="J824" s="174"/>
      <c r="K824" s="166"/>
      <c r="L824" s="166"/>
      <c r="M824" s="174"/>
      <c r="N824" s="166"/>
      <c r="O824" s="166"/>
      <c r="P824" s="174"/>
      <c r="Q824" s="166"/>
      <c r="R824" s="174"/>
      <c r="S824" s="166"/>
      <c r="T824" s="166"/>
      <c r="U824" s="166"/>
      <c r="V824" s="166"/>
      <c r="W824" s="174"/>
      <c r="X824" s="166"/>
      <c r="Y824" s="137" t="str">
        <f t="shared" si="52"/>
        <v/>
      </c>
      <c r="Z824" s="137">
        <f t="shared" si="53"/>
        <v>0</v>
      </c>
      <c r="AA824" s="137">
        <f t="shared" si="54"/>
        <v>0</v>
      </c>
      <c r="AB824" s="137">
        <f t="shared" si="55"/>
        <v>0</v>
      </c>
    </row>
    <row r="825" spans="1:28">
      <c r="A825" s="166"/>
      <c r="B825" s="185"/>
      <c r="C825" s="185"/>
      <c r="D825" s="185"/>
      <c r="E825" s="185"/>
      <c r="F825" s="185"/>
      <c r="G825" s="185"/>
      <c r="H825" s="185"/>
      <c r="I825" s="185"/>
      <c r="J825" s="185"/>
      <c r="K825" s="185"/>
      <c r="L825" s="185"/>
      <c r="M825" s="185"/>
      <c r="N825" s="185"/>
      <c r="O825" s="185"/>
      <c r="P825" s="185"/>
      <c r="Q825" s="185"/>
      <c r="R825" s="185"/>
      <c r="S825" s="185"/>
      <c r="T825" s="185"/>
      <c r="U825" s="185"/>
      <c r="V825" s="185"/>
      <c r="W825" s="166"/>
      <c r="X825" s="166"/>
      <c r="Y825" s="137" t="str">
        <f t="shared" si="52"/>
        <v/>
      </c>
      <c r="Z825" s="137">
        <f t="shared" si="53"/>
        <v>0</v>
      </c>
      <c r="AA825" s="137">
        <f t="shared" si="54"/>
        <v>0</v>
      </c>
      <c r="AB825" s="137">
        <f t="shared" si="55"/>
        <v>0</v>
      </c>
    </row>
    <row r="826" spans="1:28">
      <c r="A826" s="166"/>
      <c r="B826" s="166"/>
      <c r="C826" s="166"/>
      <c r="D826" s="166"/>
      <c r="E826" s="166"/>
      <c r="F826" s="166"/>
      <c r="G826" s="166"/>
      <c r="H826" s="166"/>
      <c r="I826" s="166"/>
      <c r="J826" s="166"/>
      <c r="K826" s="166"/>
      <c r="L826" s="166"/>
      <c r="M826" s="166"/>
      <c r="N826" s="166"/>
      <c r="O826" s="166"/>
      <c r="P826" s="166"/>
      <c r="Q826" s="166"/>
      <c r="R826" s="166"/>
      <c r="S826" s="166"/>
      <c r="T826" s="166"/>
      <c r="U826" s="166"/>
      <c r="V826" s="166"/>
      <c r="W826" s="166"/>
      <c r="X826" s="166"/>
      <c r="Y826" s="137" t="str">
        <f t="shared" si="52"/>
        <v/>
      </c>
      <c r="Z826" s="137">
        <f t="shared" si="53"/>
        <v>0</v>
      </c>
      <c r="AA826" s="137">
        <f t="shared" si="54"/>
        <v>0</v>
      </c>
      <c r="AB826" s="137">
        <f t="shared" si="55"/>
        <v>0</v>
      </c>
    </row>
    <row r="827" spans="1:28">
      <c r="A827" s="166"/>
      <c r="B827" s="166"/>
      <c r="C827" s="166"/>
      <c r="D827" s="166"/>
      <c r="E827" s="166"/>
      <c r="F827" s="166"/>
      <c r="G827" s="166"/>
      <c r="H827" s="166"/>
      <c r="I827" s="166"/>
      <c r="J827" s="166"/>
      <c r="K827" s="166"/>
      <c r="L827" s="166"/>
      <c r="M827" s="166"/>
      <c r="N827" s="166"/>
      <c r="O827" s="166"/>
      <c r="P827" s="166"/>
      <c r="Q827" s="166"/>
      <c r="R827" s="166"/>
      <c r="S827" s="166"/>
      <c r="T827" s="166"/>
      <c r="U827" s="166"/>
      <c r="V827" s="166"/>
      <c r="W827" s="166"/>
      <c r="X827" s="166"/>
      <c r="Y827" s="137" t="str">
        <f t="shared" si="52"/>
        <v/>
      </c>
      <c r="Z827" s="137">
        <f t="shared" si="53"/>
        <v>0</v>
      </c>
      <c r="AA827" s="137">
        <f t="shared" si="54"/>
        <v>0</v>
      </c>
      <c r="AB827" s="137">
        <f t="shared" si="55"/>
        <v>0</v>
      </c>
    </row>
    <row r="828" spans="1:28" ht="13.5" customHeight="1">
      <c r="A828" s="166"/>
      <c r="B828" s="166"/>
      <c r="C828" s="166"/>
      <c r="D828" s="166"/>
      <c r="E828" s="166"/>
      <c r="F828" s="166"/>
      <c r="G828" s="166"/>
      <c r="H828" s="166"/>
      <c r="I828" s="178" t="s">
        <v>262</v>
      </c>
      <c r="J828" s="178"/>
      <c r="K828" s="178"/>
      <c r="L828" s="166"/>
      <c r="M828" s="166"/>
      <c r="N828" s="166"/>
      <c r="O828" s="166"/>
      <c r="P828" s="166"/>
      <c r="Q828" s="166"/>
      <c r="R828" s="166"/>
      <c r="S828" s="166"/>
      <c r="T828" s="166"/>
      <c r="U828" s="166"/>
      <c r="V828" s="166"/>
      <c r="W828" s="166"/>
      <c r="X828" s="166"/>
      <c r="Y828" s="137" t="str">
        <f t="shared" si="52"/>
        <v/>
      </c>
      <c r="Z828" s="137">
        <f t="shared" si="53"/>
        <v>0</v>
      </c>
      <c r="AA828" s="137">
        <f t="shared" si="54"/>
        <v>0</v>
      </c>
      <c r="AB828" s="137">
        <f t="shared" si="55"/>
        <v>0</v>
      </c>
    </row>
    <row r="829" spans="1:28" ht="13.5" customHeight="1">
      <c r="A829" s="166"/>
      <c r="B829" s="179"/>
      <c r="C829" s="179"/>
      <c r="D829" s="179"/>
      <c r="E829" s="179"/>
      <c r="F829" s="166"/>
      <c r="G829" s="166"/>
      <c r="H829" s="166"/>
      <c r="I829" s="178"/>
      <c r="J829" s="178"/>
      <c r="K829" s="178"/>
      <c r="L829" s="166"/>
      <c r="M829" s="166"/>
      <c r="N829" s="166"/>
      <c r="O829" s="166"/>
      <c r="P829" s="166"/>
      <c r="Q829" s="166"/>
      <c r="R829" s="166"/>
      <c r="S829" s="166"/>
      <c r="T829" s="166"/>
      <c r="U829" s="166"/>
      <c r="V829" s="166"/>
      <c r="W829" s="166"/>
      <c r="X829" s="166"/>
      <c r="Y829" s="137" t="str">
        <f t="shared" si="52"/>
        <v/>
      </c>
      <c r="Z829" s="137">
        <f t="shared" si="53"/>
        <v>0</v>
      </c>
      <c r="AA829" s="137">
        <f t="shared" si="54"/>
        <v>0</v>
      </c>
      <c r="AB829" s="137">
        <f t="shared" si="55"/>
        <v>0</v>
      </c>
    </row>
    <row r="830" spans="1:28" ht="13.5" customHeight="1">
      <c r="A830" s="166"/>
      <c r="B830" s="166"/>
      <c r="C830" s="180" t="s">
        <v>4695</v>
      </c>
      <c r="D830" s="180"/>
      <c r="E830" s="180"/>
      <c r="F830" s="180"/>
      <c r="G830" s="180"/>
      <c r="H830" s="180"/>
      <c r="I830" s="180"/>
      <c r="J830" s="180"/>
      <c r="K830" s="180"/>
      <c r="L830" s="166"/>
      <c r="M830" s="166"/>
      <c r="N830" s="166"/>
      <c r="O830" s="181" t="s">
        <v>4696</v>
      </c>
      <c r="P830" s="181"/>
      <c r="Q830" s="181"/>
      <c r="R830" s="181"/>
      <c r="S830" s="181"/>
      <c r="T830" s="168" t="s">
        <v>564</v>
      </c>
      <c r="U830" s="167" t="s">
        <v>264</v>
      </c>
      <c r="V830" s="166"/>
      <c r="W830" s="166"/>
      <c r="X830" s="166"/>
      <c r="Y830" s="137" t="str">
        <f t="shared" si="52"/>
        <v/>
      </c>
      <c r="Z830" s="137">
        <f t="shared" si="53"/>
        <v>0</v>
      </c>
      <c r="AA830" s="137">
        <f t="shared" si="54"/>
        <v>0</v>
      </c>
      <c r="AB830" s="137">
        <f t="shared" si="55"/>
        <v>0</v>
      </c>
    </row>
    <row r="831" spans="1:28" ht="14.25" thickBot="1">
      <c r="A831" s="166"/>
      <c r="B831" s="166"/>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37" t="str">
        <f t="shared" si="52"/>
        <v/>
      </c>
      <c r="Z831" s="137">
        <f t="shared" si="53"/>
        <v>0</v>
      </c>
      <c r="AA831" s="137">
        <f t="shared" si="54"/>
        <v>0</v>
      </c>
      <c r="AB831" s="137">
        <f t="shared" si="55"/>
        <v>0</v>
      </c>
    </row>
    <row r="832" spans="1:28">
      <c r="A832" s="166"/>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66"/>
      <c r="Y832" s="137" t="str">
        <f t="shared" si="52"/>
        <v/>
      </c>
      <c r="Z832" s="137">
        <f t="shared" si="53"/>
        <v>0</v>
      </c>
      <c r="AA832" s="137">
        <f t="shared" si="54"/>
        <v>0</v>
      </c>
      <c r="AB832" s="137">
        <f t="shared" si="55"/>
        <v>0</v>
      </c>
    </row>
    <row r="833" spans="1:28" ht="14.25" customHeight="1" thickBot="1">
      <c r="A833" s="166"/>
      <c r="B833" s="169"/>
      <c r="C833" s="170" t="s">
        <v>265</v>
      </c>
      <c r="D833" s="169"/>
      <c r="E833" s="177" t="s">
        <v>266</v>
      </c>
      <c r="F833" s="177"/>
      <c r="G833" s="169"/>
      <c r="H833" s="177" t="s">
        <v>267</v>
      </c>
      <c r="I833" s="177"/>
      <c r="J833" s="169"/>
      <c r="K833" s="177" t="s">
        <v>268</v>
      </c>
      <c r="L833" s="177"/>
      <c r="M833" s="169"/>
      <c r="N833" s="177" t="s">
        <v>269</v>
      </c>
      <c r="O833" s="177"/>
      <c r="P833" s="169"/>
      <c r="Q833" s="171" t="s">
        <v>270</v>
      </c>
      <c r="R833" s="169"/>
      <c r="S833" s="177" t="s">
        <v>271</v>
      </c>
      <c r="T833" s="177"/>
      <c r="U833" s="177"/>
      <c r="V833" s="177"/>
      <c r="W833" s="169"/>
      <c r="X833" s="166"/>
      <c r="Y833" s="137" t="str">
        <f t="shared" si="52"/>
        <v>ｽﾃｼｮﾝｺﾄ</v>
      </c>
      <c r="Z833" s="137" t="str">
        <f t="shared" si="53"/>
        <v>事業者名/事業所名</v>
      </c>
      <c r="AA833" s="137" t="str">
        <f t="shared" si="54"/>
        <v>電話(FAX)番号</v>
      </c>
      <c r="AB833" s="137" t="str">
        <f t="shared" si="55"/>
        <v>受理番号</v>
      </c>
    </row>
    <row r="834" spans="1:28" ht="57" customHeight="1" thickBot="1">
      <c r="A834" s="166"/>
      <c r="B834" s="174"/>
      <c r="C834" s="172" t="s">
        <v>3061</v>
      </c>
      <c r="D834" s="174"/>
      <c r="E834" s="175" t="s">
        <v>3050</v>
      </c>
      <c r="F834" s="175"/>
      <c r="G834" s="174"/>
      <c r="H834" s="176" t="s">
        <v>3051</v>
      </c>
      <c r="I834" s="176"/>
      <c r="J834" s="174"/>
      <c r="K834" s="176" t="s">
        <v>2966</v>
      </c>
      <c r="L834" s="176"/>
      <c r="M834" s="174"/>
      <c r="N834" s="183" t="s">
        <v>3052</v>
      </c>
      <c r="O834" s="183"/>
      <c r="P834" s="174"/>
      <c r="Q834" s="173" t="s">
        <v>3053</v>
      </c>
      <c r="R834" s="174"/>
      <c r="S834" s="184" t="s">
        <v>3054</v>
      </c>
      <c r="T834" s="184"/>
      <c r="U834" s="184"/>
      <c r="V834" s="184"/>
      <c r="W834" s="174"/>
      <c r="X834" s="166"/>
      <c r="Y834" s="137" t="str">
        <f t="shared" si="52"/>
        <v>1494026</v>
      </c>
      <c r="Z834" s="137" t="str">
        <f t="shared" si="53"/>
        <v>医療法人　徳洲会
共愛会ケアステーション</v>
      </c>
      <c r="AA834" s="137" t="str">
        <f t="shared" si="54"/>
        <v>0138-51-6677
(0138-51-1112)</v>
      </c>
      <c r="AB834" s="137" t="str">
        <f t="shared" si="55"/>
        <v>( 訪看10 )第    390 号
( 訪看23 )第    606 号
( 訪看25 )第    680 号</v>
      </c>
    </row>
    <row r="835" spans="1:28" ht="23.25" customHeight="1" thickBot="1">
      <c r="A835" s="166"/>
      <c r="B835" s="174"/>
      <c r="C835" s="172" t="s">
        <v>3068</v>
      </c>
      <c r="D835" s="174"/>
      <c r="E835" s="175" t="s">
        <v>3056</v>
      </c>
      <c r="F835" s="175"/>
      <c r="G835" s="174"/>
      <c r="H835" s="176" t="s">
        <v>3057</v>
      </c>
      <c r="I835" s="176"/>
      <c r="J835" s="174"/>
      <c r="K835" s="176" t="s">
        <v>3058</v>
      </c>
      <c r="L835" s="176"/>
      <c r="M835" s="174"/>
      <c r="N835" s="183" t="s">
        <v>3059</v>
      </c>
      <c r="O835" s="183"/>
      <c r="P835" s="174"/>
      <c r="Q835" s="173" t="s">
        <v>3060</v>
      </c>
      <c r="R835" s="174"/>
      <c r="S835" s="184" t="s">
        <v>542</v>
      </c>
      <c r="T835" s="184"/>
      <c r="U835" s="184"/>
      <c r="V835" s="184"/>
      <c r="W835" s="174"/>
      <c r="X835" s="166"/>
      <c r="Y835" s="137" t="str">
        <f t="shared" si="52"/>
        <v>1494034</v>
      </c>
      <c r="Z835" s="137" t="str">
        <f t="shared" si="53"/>
        <v>株式会社ベーネ函館
定期巡回・随時対応型訪問介護看護　わらく</v>
      </c>
      <c r="AA835" s="137" t="str">
        <f t="shared" si="54"/>
        <v>0138-85-6688
(0138-47-5871)</v>
      </c>
      <c r="AB835" s="137" t="str">
        <f t="shared" si="55"/>
        <v>( 訪看23 )第    647 号
( 訪看25 )第    721 号</v>
      </c>
    </row>
    <row r="836" spans="1:28" ht="34.5" customHeight="1" thickBot="1">
      <c r="A836" s="166"/>
      <c r="B836" s="174"/>
      <c r="C836" s="172" t="s">
        <v>3075</v>
      </c>
      <c r="D836" s="174"/>
      <c r="E836" s="175" t="s">
        <v>3062</v>
      </c>
      <c r="F836" s="175"/>
      <c r="G836" s="174"/>
      <c r="H836" s="176" t="s">
        <v>3063</v>
      </c>
      <c r="I836" s="176"/>
      <c r="J836" s="174"/>
      <c r="K836" s="176" t="s">
        <v>3064</v>
      </c>
      <c r="L836" s="176"/>
      <c r="M836" s="174"/>
      <c r="N836" s="183" t="s">
        <v>3065</v>
      </c>
      <c r="O836" s="183"/>
      <c r="P836" s="174"/>
      <c r="Q836" s="173" t="s">
        <v>3066</v>
      </c>
      <c r="R836" s="174"/>
      <c r="S836" s="184" t="s">
        <v>3067</v>
      </c>
      <c r="T836" s="184"/>
      <c r="U836" s="184"/>
      <c r="V836" s="184"/>
      <c r="W836" s="174"/>
      <c r="X836" s="166"/>
      <c r="Y836" s="137" t="str">
        <f t="shared" si="52"/>
        <v>1494059</v>
      </c>
      <c r="Z836" s="137" t="str">
        <f t="shared" si="53"/>
        <v>株式会社メディカルマネジメントコンサルティング
訪問看護ステーションやまつつじ</v>
      </c>
      <c r="AA836" s="137" t="str">
        <f t="shared" si="54"/>
        <v>0138-86-5581
(0138-86-5582)</v>
      </c>
      <c r="AB836" s="137" t="str">
        <f t="shared" si="55"/>
        <v>( 訪看10 )第    487 号
( 訪看23 )第    744 号
( 訪看25 )第    817 号
( 訪看27 )第    222 号
( 訪看28 )第    137 号</v>
      </c>
    </row>
    <row r="837" spans="1:28" ht="57" customHeight="1" thickBot="1">
      <c r="A837" s="166"/>
      <c r="B837" s="174"/>
      <c r="C837" s="172" t="s">
        <v>3082</v>
      </c>
      <c r="D837" s="174"/>
      <c r="E837" s="175" t="s">
        <v>3069</v>
      </c>
      <c r="F837" s="175"/>
      <c r="G837" s="174"/>
      <c r="H837" s="176" t="s">
        <v>3070</v>
      </c>
      <c r="I837" s="176"/>
      <c r="J837" s="174"/>
      <c r="K837" s="176" t="s">
        <v>3071</v>
      </c>
      <c r="L837" s="176"/>
      <c r="M837" s="174"/>
      <c r="N837" s="183" t="s">
        <v>3072</v>
      </c>
      <c r="O837" s="183"/>
      <c r="P837" s="174"/>
      <c r="Q837" s="173" t="s">
        <v>3073</v>
      </c>
      <c r="R837" s="174"/>
      <c r="S837" s="184" t="s">
        <v>3074</v>
      </c>
      <c r="T837" s="184"/>
      <c r="U837" s="184"/>
      <c r="V837" s="184"/>
      <c r="W837" s="174"/>
      <c r="X837" s="166"/>
      <c r="Y837" s="137" t="str">
        <f t="shared" si="52"/>
        <v>1590013</v>
      </c>
      <c r="Z837" s="137" t="str">
        <f t="shared" si="53"/>
        <v>医療法人社団　健和会
訪問看護ステーションりんごの樹</v>
      </c>
      <c r="AA837" s="137" t="str">
        <f t="shared" si="54"/>
        <v xml:space="preserve">0138-65-7878
</v>
      </c>
      <c r="AB837" s="137" t="str">
        <f t="shared" si="55"/>
        <v>( 訪看23 )第     69 号
( 訪看25 )第    171 号</v>
      </c>
    </row>
    <row r="838" spans="1:28" ht="23.25" customHeight="1" thickBot="1">
      <c r="A838" s="166"/>
      <c r="B838" s="174"/>
      <c r="C838" s="172" t="s">
        <v>3089</v>
      </c>
      <c r="D838" s="174"/>
      <c r="E838" s="175" t="s">
        <v>3076</v>
      </c>
      <c r="F838" s="175"/>
      <c r="G838" s="174"/>
      <c r="H838" s="176" t="s">
        <v>3077</v>
      </c>
      <c r="I838" s="176"/>
      <c r="J838" s="174"/>
      <c r="K838" s="176" t="s">
        <v>3078</v>
      </c>
      <c r="L838" s="176"/>
      <c r="M838" s="174"/>
      <c r="N838" s="183" t="s">
        <v>3079</v>
      </c>
      <c r="O838" s="183"/>
      <c r="P838" s="174"/>
      <c r="Q838" s="173" t="s">
        <v>3080</v>
      </c>
      <c r="R838" s="174"/>
      <c r="S838" s="184" t="s">
        <v>3081</v>
      </c>
      <c r="T838" s="184"/>
      <c r="U838" s="184"/>
      <c r="V838" s="184"/>
      <c r="W838" s="174"/>
      <c r="X838" s="166"/>
      <c r="Y838" s="137" t="str">
        <f t="shared" si="52"/>
        <v>1590070</v>
      </c>
      <c r="Z838" s="137" t="str">
        <f t="shared" si="53"/>
        <v>有限会社　ウィズ
訪問看護ステーション　ウィズ</v>
      </c>
      <c r="AA838" s="137" t="str">
        <f t="shared" si="54"/>
        <v>0138-48-1202
(0138-48-1101)</v>
      </c>
      <c r="AB838" s="137" t="str">
        <f t="shared" si="55"/>
        <v>( 訪看10 )第     66 号
( 訪看23 )第     71 号
( 訪看25 )第    175 号</v>
      </c>
    </row>
    <row r="839" spans="1:28" ht="23.25" customHeight="1" thickBot="1">
      <c r="A839" s="166"/>
      <c r="B839" s="174"/>
      <c r="C839" s="172" t="s">
        <v>3096</v>
      </c>
      <c r="D839" s="174"/>
      <c r="E839" s="175" t="s">
        <v>3083</v>
      </c>
      <c r="F839" s="175"/>
      <c r="G839" s="174"/>
      <c r="H839" s="176" t="s">
        <v>3084</v>
      </c>
      <c r="I839" s="176"/>
      <c r="J839" s="174"/>
      <c r="K839" s="176" t="s">
        <v>3085</v>
      </c>
      <c r="L839" s="176"/>
      <c r="M839" s="174"/>
      <c r="N839" s="183" t="s">
        <v>3086</v>
      </c>
      <c r="O839" s="183"/>
      <c r="P839" s="174"/>
      <c r="Q839" s="173" t="s">
        <v>3087</v>
      </c>
      <c r="R839" s="174"/>
      <c r="S839" s="184" t="s">
        <v>3088</v>
      </c>
      <c r="T839" s="184"/>
      <c r="U839" s="184"/>
      <c r="V839" s="184"/>
      <c r="W839" s="174"/>
      <c r="X839" s="166"/>
      <c r="Y839" s="137" t="str">
        <f t="shared" si="52"/>
        <v>1590112</v>
      </c>
      <c r="Z839" s="137" t="str">
        <f t="shared" si="53"/>
        <v>特定非営利活動法人かがりの杜
訪問看護ステーションかがりの杜</v>
      </c>
      <c r="AA839" s="137" t="str">
        <f t="shared" si="54"/>
        <v>0138-83-1641
(0138-83-1642)</v>
      </c>
      <c r="AB839" s="137" t="str">
        <f t="shared" si="55"/>
        <v>( 訪看10 )第    119 号
( 訪看23 )第    265 号
( 訪看25 )第    362 号
( 訪看27 )第     58 号
( 訪看28 )第     45 号</v>
      </c>
    </row>
    <row r="840" spans="1:28" ht="34.5" customHeight="1" thickBot="1">
      <c r="A840" s="166"/>
      <c r="B840" s="174"/>
      <c r="C840" s="172" t="s">
        <v>3102</v>
      </c>
      <c r="D840" s="174"/>
      <c r="E840" s="175" t="s">
        <v>3090</v>
      </c>
      <c r="F840" s="175"/>
      <c r="G840" s="174"/>
      <c r="H840" s="176" t="s">
        <v>3091</v>
      </c>
      <c r="I840" s="176"/>
      <c r="J840" s="174"/>
      <c r="K840" s="176" t="s">
        <v>3092</v>
      </c>
      <c r="L840" s="176"/>
      <c r="M840" s="174"/>
      <c r="N840" s="183" t="s">
        <v>3093</v>
      </c>
      <c r="O840" s="183"/>
      <c r="P840" s="174"/>
      <c r="Q840" s="173" t="s">
        <v>3094</v>
      </c>
      <c r="R840" s="174"/>
      <c r="S840" s="184" t="s">
        <v>3095</v>
      </c>
      <c r="T840" s="184"/>
      <c r="U840" s="184"/>
      <c r="V840" s="184"/>
      <c r="W840" s="174"/>
      <c r="X840" s="166"/>
      <c r="Y840" s="137" t="str">
        <f t="shared" si="52"/>
        <v>1590120</v>
      </c>
      <c r="Z840" s="137" t="str">
        <f t="shared" si="53"/>
        <v>株式会社創和社
訪問看護ステーション小華苑</v>
      </c>
      <c r="AA840" s="137" t="str">
        <f t="shared" si="54"/>
        <v>0138-64-3003
(0138-64-3003)</v>
      </c>
      <c r="AB840" s="137" t="str">
        <f t="shared" si="55"/>
        <v>( 訪看23 )第    408 号
( 訪看25 )第    508 号</v>
      </c>
    </row>
    <row r="841" spans="1:28" ht="34.5" customHeight="1" thickBot="1">
      <c r="A841" s="166"/>
      <c r="B841" s="174"/>
      <c r="C841" s="172" t="s">
        <v>3108</v>
      </c>
      <c r="D841" s="174"/>
      <c r="E841" s="175" t="s">
        <v>3097</v>
      </c>
      <c r="F841" s="175"/>
      <c r="G841" s="174"/>
      <c r="H841" s="176" t="s">
        <v>3098</v>
      </c>
      <c r="I841" s="176"/>
      <c r="J841" s="174"/>
      <c r="K841" s="176" t="s">
        <v>3099</v>
      </c>
      <c r="L841" s="176"/>
      <c r="M841" s="174"/>
      <c r="N841" s="183" t="s">
        <v>3100</v>
      </c>
      <c r="O841" s="183"/>
      <c r="P841" s="174"/>
      <c r="Q841" s="173" t="s">
        <v>3101</v>
      </c>
      <c r="R841" s="174"/>
      <c r="S841" s="184" t="s">
        <v>2567</v>
      </c>
      <c r="T841" s="184"/>
      <c r="U841" s="184"/>
      <c r="V841" s="184"/>
      <c r="W841" s="174"/>
      <c r="X841" s="166"/>
      <c r="Y841" s="137" t="str">
        <f t="shared" si="52"/>
        <v>1590146</v>
      </c>
      <c r="Z841" s="137" t="str">
        <f t="shared" si="53"/>
        <v>株式会社ＮｓＲ
訪問看護ステーション　ひなた</v>
      </c>
      <c r="AA841" s="137" t="str">
        <f t="shared" si="54"/>
        <v>0138-84-5843
(0138-85-6041)</v>
      </c>
      <c r="AB841" s="137" t="str">
        <f t="shared" si="55"/>
        <v>( 訪看23 )第    426 号
( 訪看25 )第    523 号</v>
      </c>
    </row>
    <row r="842" spans="1:28" ht="23.25" customHeight="1" thickBot="1">
      <c r="A842" s="166"/>
      <c r="B842" s="174"/>
      <c r="C842" s="172" t="s">
        <v>3115</v>
      </c>
      <c r="D842" s="174"/>
      <c r="E842" s="175" t="s">
        <v>3103</v>
      </c>
      <c r="F842" s="175"/>
      <c r="G842" s="174"/>
      <c r="H842" s="176" t="s">
        <v>3104</v>
      </c>
      <c r="I842" s="176"/>
      <c r="J842" s="174"/>
      <c r="K842" s="176" t="s">
        <v>3105</v>
      </c>
      <c r="L842" s="176"/>
      <c r="M842" s="174"/>
      <c r="N842" s="183" t="s">
        <v>992</v>
      </c>
      <c r="O842" s="183"/>
      <c r="P842" s="174"/>
      <c r="Q842" s="173" t="s">
        <v>3106</v>
      </c>
      <c r="R842" s="174"/>
      <c r="S842" s="184" t="s">
        <v>3107</v>
      </c>
      <c r="T842" s="184"/>
      <c r="U842" s="184"/>
      <c r="V842" s="184"/>
      <c r="W842" s="174"/>
      <c r="X842" s="166"/>
      <c r="Y842" s="137" t="str">
        <f t="shared" si="52"/>
        <v>1590161</v>
      </c>
      <c r="Z842" s="137" t="str">
        <f t="shared" si="53"/>
        <v>北斗防災サービス
訪問看護ステーション　ほくと</v>
      </c>
      <c r="AA842" s="137" t="str">
        <f t="shared" si="54"/>
        <v xml:space="preserve">
</v>
      </c>
      <c r="AB842" s="137" t="str">
        <f t="shared" si="55"/>
        <v>( 訪看10 )第    433 号
( 訪看23 )第    492 号
( 訪看25 )第    592 号</v>
      </c>
    </row>
    <row r="843" spans="1:28" ht="57" customHeight="1" thickBot="1">
      <c r="A843" s="166"/>
      <c r="B843" s="174"/>
      <c r="C843" s="172" t="s">
        <v>3121</v>
      </c>
      <c r="D843" s="174"/>
      <c r="E843" s="175" t="s">
        <v>3109</v>
      </c>
      <c r="F843" s="175"/>
      <c r="G843" s="174"/>
      <c r="H843" s="176" t="s">
        <v>3110</v>
      </c>
      <c r="I843" s="176"/>
      <c r="J843" s="174"/>
      <c r="K843" s="176" t="s">
        <v>3111</v>
      </c>
      <c r="L843" s="176"/>
      <c r="M843" s="174"/>
      <c r="N843" s="183" t="s">
        <v>3112</v>
      </c>
      <c r="O843" s="183"/>
      <c r="P843" s="174"/>
      <c r="Q843" s="173" t="s">
        <v>3113</v>
      </c>
      <c r="R843" s="174"/>
      <c r="S843" s="184" t="s">
        <v>3114</v>
      </c>
      <c r="T843" s="184"/>
      <c r="U843" s="184"/>
      <c r="V843" s="184"/>
      <c r="W843" s="174"/>
      <c r="X843" s="166"/>
      <c r="Y843" s="137" t="str">
        <f t="shared" si="52"/>
        <v>1590179</v>
      </c>
      <c r="Z843" s="137" t="str">
        <f t="shared" si="53"/>
        <v>あんずケア株式会社
訪問看護ステーションあんず</v>
      </c>
      <c r="AA843" s="137" t="str">
        <f t="shared" si="54"/>
        <v>01374-7-1095
(01374-7-1096)</v>
      </c>
      <c r="AB843" s="137" t="str">
        <f t="shared" si="55"/>
        <v>( 訪看10 )第    279 号
( 訪看23 )第    499 号
( 訪看25 )第    597 号</v>
      </c>
    </row>
    <row r="844" spans="1:28" ht="14.25" thickBot="1">
      <c r="A844" s="166"/>
      <c r="B844" s="174"/>
      <c r="C844" s="166"/>
      <c r="D844" s="174"/>
      <c r="E844" s="166"/>
      <c r="F844" s="166"/>
      <c r="G844" s="174"/>
      <c r="H844" s="166"/>
      <c r="I844" s="166"/>
      <c r="J844" s="174"/>
      <c r="K844" s="166"/>
      <c r="L844" s="166"/>
      <c r="M844" s="174"/>
      <c r="N844" s="166"/>
      <c r="O844" s="166"/>
      <c r="P844" s="174"/>
      <c r="Q844" s="166"/>
      <c r="R844" s="174"/>
      <c r="S844" s="166"/>
      <c r="T844" s="166"/>
      <c r="U844" s="166"/>
      <c r="V844" s="166"/>
      <c r="W844" s="174"/>
      <c r="X844" s="166"/>
      <c r="Y844" s="137" t="str">
        <f t="shared" si="52"/>
        <v/>
      </c>
      <c r="Z844" s="137">
        <f t="shared" si="53"/>
        <v>0</v>
      </c>
      <c r="AA844" s="137">
        <f t="shared" si="54"/>
        <v>0</v>
      </c>
      <c r="AB844" s="137">
        <f t="shared" si="55"/>
        <v>0</v>
      </c>
    </row>
    <row r="845" spans="1:28">
      <c r="A845" s="166"/>
      <c r="B845" s="185"/>
      <c r="C845" s="185"/>
      <c r="D845" s="185"/>
      <c r="E845" s="185"/>
      <c r="F845" s="185"/>
      <c r="G845" s="185"/>
      <c r="H845" s="185"/>
      <c r="I845" s="185"/>
      <c r="J845" s="185"/>
      <c r="K845" s="185"/>
      <c r="L845" s="185"/>
      <c r="M845" s="185"/>
      <c r="N845" s="185"/>
      <c r="O845" s="185"/>
      <c r="P845" s="185"/>
      <c r="Q845" s="185"/>
      <c r="R845" s="185"/>
      <c r="S845" s="185"/>
      <c r="T845" s="185"/>
      <c r="U845" s="185"/>
      <c r="V845" s="185"/>
      <c r="W845" s="166"/>
      <c r="X845" s="166"/>
      <c r="Y845" s="137" t="str">
        <f t="shared" si="52"/>
        <v/>
      </c>
      <c r="Z845" s="137">
        <f t="shared" si="53"/>
        <v>0</v>
      </c>
      <c r="AA845" s="137">
        <f t="shared" si="54"/>
        <v>0</v>
      </c>
      <c r="AB845" s="137">
        <f t="shared" si="55"/>
        <v>0</v>
      </c>
    </row>
    <row r="846" spans="1:28">
      <c r="A846" s="166"/>
      <c r="B846" s="166"/>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37" t="str">
        <f t="shared" si="52"/>
        <v/>
      </c>
      <c r="Z846" s="137">
        <f t="shared" si="53"/>
        <v>0</v>
      </c>
      <c r="AA846" s="137">
        <f t="shared" si="54"/>
        <v>0</v>
      </c>
      <c r="AB846" s="137">
        <f t="shared" si="55"/>
        <v>0</v>
      </c>
    </row>
    <row r="847" spans="1:28">
      <c r="A847" s="166"/>
      <c r="B847" s="166"/>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37" t="str">
        <f t="shared" ref="Y847:Y910" si="56">IF(E847="","",MID(E847,1,2)&amp;MID(E847,4,4)&amp;MID(E847,9,1))</f>
        <v/>
      </c>
      <c r="Z847" s="137">
        <f t="shared" ref="Z847:Z910" si="57">H847</f>
        <v>0</v>
      </c>
      <c r="AA847" s="137">
        <f t="shared" ref="AA847:AA910" si="58">N847</f>
        <v>0</v>
      </c>
      <c r="AB847" s="137">
        <f t="shared" ref="AB847:AB910" si="59">Q847</f>
        <v>0</v>
      </c>
    </row>
    <row r="848" spans="1:28" ht="13.5" customHeight="1">
      <c r="A848" s="166"/>
      <c r="B848" s="166"/>
      <c r="C848" s="166"/>
      <c r="D848" s="166"/>
      <c r="E848" s="166"/>
      <c r="F848" s="166"/>
      <c r="G848" s="166"/>
      <c r="H848" s="166"/>
      <c r="I848" s="178" t="s">
        <v>262</v>
      </c>
      <c r="J848" s="178"/>
      <c r="K848" s="178"/>
      <c r="L848" s="166"/>
      <c r="M848" s="166"/>
      <c r="N848" s="166"/>
      <c r="O848" s="166"/>
      <c r="P848" s="166"/>
      <c r="Q848" s="166"/>
      <c r="R848" s="166"/>
      <c r="S848" s="166"/>
      <c r="T848" s="166"/>
      <c r="U848" s="166"/>
      <c r="V848" s="166"/>
      <c r="W848" s="166"/>
      <c r="X848" s="166"/>
      <c r="Y848" s="137" t="str">
        <f t="shared" si="56"/>
        <v/>
      </c>
      <c r="Z848" s="137">
        <f t="shared" si="57"/>
        <v>0</v>
      </c>
      <c r="AA848" s="137">
        <f t="shared" si="58"/>
        <v>0</v>
      </c>
      <c r="AB848" s="137">
        <f t="shared" si="59"/>
        <v>0</v>
      </c>
    </row>
    <row r="849" spans="1:28" ht="13.5" customHeight="1">
      <c r="A849" s="166"/>
      <c r="B849" s="179"/>
      <c r="C849" s="179"/>
      <c r="D849" s="179"/>
      <c r="E849" s="179"/>
      <c r="F849" s="166"/>
      <c r="G849" s="166"/>
      <c r="H849" s="166"/>
      <c r="I849" s="178"/>
      <c r="J849" s="178"/>
      <c r="K849" s="178"/>
      <c r="L849" s="166"/>
      <c r="M849" s="166"/>
      <c r="N849" s="166"/>
      <c r="O849" s="166"/>
      <c r="P849" s="166"/>
      <c r="Q849" s="166"/>
      <c r="R849" s="166"/>
      <c r="S849" s="166"/>
      <c r="T849" s="166"/>
      <c r="U849" s="166"/>
      <c r="V849" s="166"/>
      <c r="W849" s="166"/>
      <c r="X849" s="166"/>
      <c r="Y849" s="137" t="str">
        <f t="shared" si="56"/>
        <v/>
      </c>
      <c r="Z849" s="137">
        <f t="shared" si="57"/>
        <v>0</v>
      </c>
      <c r="AA849" s="137">
        <f t="shared" si="58"/>
        <v>0</v>
      </c>
      <c r="AB849" s="137">
        <f t="shared" si="59"/>
        <v>0</v>
      </c>
    </row>
    <row r="850" spans="1:28" ht="13.5" customHeight="1">
      <c r="A850" s="166"/>
      <c r="B850" s="166"/>
      <c r="C850" s="180" t="s">
        <v>4695</v>
      </c>
      <c r="D850" s="180"/>
      <c r="E850" s="180"/>
      <c r="F850" s="180"/>
      <c r="G850" s="180"/>
      <c r="H850" s="180"/>
      <c r="I850" s="180"/>
      <c r="J850" s="180"/>
      <c r="K850" s="180"/>
      <c r="L850" s="166"/>
      <c r="M850" s="166"/>
      <c r="N850" s="166"/>
      <c r="O850" s="181" t="s">
        <v>4696</v>
      </c>
      <c r="P850" s="181"/>
      <c r="Q850" s="181"/>
      <c r="R850" s="181"/>
      <c r="S850" s="181"/>
      <c r="T850" s="168" t="s">
        <v>571</v>
      </c>
      <c r="U850" s="167" t="s">
        <v>264</v>
      </c>
      <c r="V850" s="166"/>
      <c r="W850" s="166"/>
      <c r="X850" s="166"/>
      <c r="Y850" s="137" t="str">
        <f t="shared" si="56"/>
        <v/>
      </c>
      <c r="Z850" s="137">
        <f t="shared" si="57"/>
        <v>0</v>
      </c>
      <c r="AA850" s="137">
        <f t="shared" si="58"/>
        <v>0</v>
      </c>
      <c r="AB850" s="137">
        <f t="shared" si="59"/>
        <v>0</v>
      </c>
    </row>
    <row r="851" spans="1:28" ht="14.25" thickBot="1">
      <c r="A851" s="166"/>
      <c r="B851" s="166"/>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37" t="str">
        <f t="shared" si="56"/>
        <v/>
      </c>
      <c r="Z851" s="137">
        <f t="shared" si="57"/>
        <v>0</v>
      </c>
      <c r="AA851" s="137">
        <f t="shared" si="58"/>
        <v>0</v>
      </c>
      <c r="AB851" s="137">
        <f t="shared" si="59"/>
        <v>0</v>
      </c>
    </row>
    <row r="852" spans="1:28">
      <c r="A852" s="166"/>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66"/>
      <c r="Y852" s="137" t="str">
        <f t="shared" si="56"/>
        <v/>
      </c>
      <c r="Z852" s="137">
        <f t="shared" si="57"/>
        <v>0</v>
      </c>
      <c r="AA852" s="137">
        <f t="shared" si="58"/>
        <v>0</v>
      </c>
      <c r="AB852" s="137">
        <f t="shared" si="59"/>
        <v>0</v>
      </c>
    </row>
    <row r="853" spans="1:28" ht="14.25" customHeight="1" thickBot="1">
      <c r="A853" s="166"/>
      <c r="B853" s="169"/>
      <c r="C853" s="170" t="s">
        <v>265</v>
      </c>
      <c r="D853" s="169"/>
      <c r="E853" s="177" t="s">
        <v>266</v>
      </c>
      <c r="F853" s="177"/>
      <c r="G853" s="169"/>
      <c r="H853" s="177" t="s">
        <v>267</v>
      </c>
      <c r="I853" s="177"/>
      <c r="J853" s="169"/>
      <c r="K853" s="177" t="s">
        <v>268</v>
      </c>
      <c r="L853" s="177"/>
      <c r="M853" s="169"/>
      <c r="N853" s="177" t="s">
        <v>269</v>
      </c>
      <c r="O853" s="177"/>
      <c r="P853" s="169"/>
      <c r="Q853" s="171" t="s">
        <v>270</v>
      </c>
      <c r="R853" s="169"/>
      <c r="S853" s="177" t="s">
        <v>271</v>
      </c>
      <c r="T853" s="177"/>
      <c r="U853" s="177"/>
      <c r="V853" s="177"/>
      <c r="W853" s="169"/>
      <c r="X853" s="166"/>
      <c r="Y853" s="137" t="str">
        <f t="shared" si="56"/>
        <v>ｽﾃｼｮﾝｺﾄ</v>
      </c>
      <c r="Z853" s="137" t="str">
        <f t="shared" si="57"/>
        <v>事業者名/事業所名</v>
      </c>
      <c r="AA853" s="137" t="str">
        <f t="shared" si="58"/>
        <v>電話(FAX)番号</v>
      </c>
      <c r="AB853" s="137" t="str">
        <f t="shared" si="59"/>
        <v>受理番号</v>
      </c>
    </row>
    <row r="854" spans="1:28" ht="23.25" customHeight="1" thickBot="1">
      <c r="A854" s="166"/>
      <c r="B854" s="174"/>
      <c r="C854" s="172" t="s">
        <v>3128</v>
      </c>
      <c r="D854" s="174"/>
      <c r="E854" s="175" t="s">
        <v>3116</v>
      </c>
      <c r="F854" s="175"/>
      <c r="G854" s="174"/>
      <c r="H854" s="176" t="s">
        <v>3117</v>
      </c>
      <c r="I854" s="176"/>
      <c r="J854" s="174"/>
      <c r="K854" s="176" t="s">
        <v>3118</v>
      </c>
      <c r="L854" s="176"/>
      <c r="M854" s="174"/>
      <c r="N854" s="183" t="s">
        <v>3119</v>
      </c>
      <c r="O854" s="183"/>
      <c r="P854" s="174"/>
      <c r="Q854" s="173" t="s">
        <v>3120</v>
      </c>
      <c r="R854" s="174"/>
      <c r="S854" s="184" t="s">
        <v>981</v>
      </c>
      <c r="T854" s="184"/>
      <c r="U854" s="184"/>
      <c r="V854" s="184"/>
      <c r="W854" s="174"/>
      <c r="X854" s="166"/>
      <c r="Y854" s="137" t="str">
        <f t="shared" si="56"/>
        <v>1590187</v>
      </c>
      <c r="Z854" s="137" t="str">
        <f t="shared" si="57"/>
        <v>社会福祉法人函館厚生院
社会福祉法人函館厚生院　訪問看護ステーション　なな心</v>
      </c>
      <c r="AA854" s="137" t="str">
        <f t="shared" si="58"/>
        <v>0138-65-2566
(0138-65-3900)</v>
      </c>
      <c r="AB854" s="137" t="str">
        <f t="shared" si="59"/>
        <v>( 訪看23 )第    531 号
( 訪看25 )第    617 号</v>
      </c>
    </row>
    <row r="855" spans="1:28" ht="23.25" customHeight="1" thickBot="1">
      <c r="A855" s="166"/>
      <c r="B855" s="174"/>
      <c r="C855" s="172" t="s">
        <v>3135</v>
      </c>
      <c r="D855" s="174"/>
      <c r="E855" s="175" t="s">
        <v>3122</v>
      </c>
      <c r="F855" s="175"/>
      <c r="G855" s="174"/>
      <c r="H855" s="176" t="s">
        <v>3123</v>
      </c>
      <c r="I855" s="176"/>
      <c r="J855" s="174"/>
      <c r="K855" s="176" t="s">
        <v>3124</v>
      </c>
      <c r="L855" s="176"/>
      <c r="M855" s="174"/>
      <c r="N855" s="183" t="s">
        <v>3125</v>
      </c>
      <c r="O855" s="183"/>
      <c r="P855" s="174"/>
      <c r="Q855" s="173" t="s">
        <v>3126</v>
      </c>
      <c r="R855" s="174"/>
      <c r="S855" s="184" t="s">
        <v>3127</v>
      </c>
      <c r="T855" s="184"/>
      <c r="U855" s="184"/>
      <c r="V855" s="184"/>
      <c r="W855" s="174"/>
      <c r="X855" s="166"/>
      <c r="Y855" s="137" t="str">
        <f t="shared" si="56"/>
        <v>1590203</v>
      </c>
      <c r="Z855" s="137" t="str">
        <f t="shared" si="57"/>
        <v>合同会社サムハラ
サムハラ訪問看護ステーション</v>
      </c>
      <c r="AA855" s="137" t="str">
        <f t="shared" si="58"/>
        <v>01374-7-1590
(01374-7-1590)</v>
      </c>
      <c r="AB855" s="137" t="str">
        <f t="shared" si="59"/>
        <v>( 訪看10 )第    397 号
( 訪看23 )第    604 号
( 訪看25 )第    678 号
( 訪看27 )第    172 号
( 訪看28 )第    101 号</v>
      </c>
    </row>
    <row r="856" spans="1:28" ht="14.25" customHeight="1" thickBot="1">
      <c r="A856" s="166"/>
      <c r="B856" s="174"/>
      <c r="C856" s="172" t="s">
        <v>3142</v>
      </c>
      <c r="D856" s="174"/>
      <c r="E856" s="175" t="s">
        <v>3129</v>
      </c>
      <c r="F856" s="175"/>
      <c r="G856" s="174"/>
      <c r="H856" s="176" t="s">
        <v>3130</v>
      </c>
      <c r="I856" s="176"/>
      <c r="J856" s="174"/>
      <c r="K856" s="176" t="s">
        <v>3131</v>
      </c>
      <c r="L856" s="176"/>
      <c r="M856" s="174"/>
      <c r="N856" s="183" t="s">
        <v>3132</v>
      </c>
      <c r="O856" s="183"/>
      <c r="P856" s="174"/>
      <c r="Q856" s="173" t="s">
        <v>3133</v>
      </c>
      <c r="R856" s="174"/>
      <c r="S856" s="184" t="s">
        <v>3134</v>
      </c>
      <c r="T856" s="184"/>
      <c r="U856" s="184"/>
      <c r="V856" s="184"/>
      <c r="W856" s="174"/>
      <c r="X856" s="166"/>
      <c r="Y856" s="137" t="str">
        <f t="shared" si="56"/>
        <v>1590211</v>
      </c>
      <c r="Z856" s="137" t="str">
        <f t="shared" si="57"/>
        <v>株式会社タイズアンドボンズ
リリーホームナーシング訪問看護ステーション</v>
      </c>
      <c r="AA856" s="137" t="str">
        <f t="shared" si="58"/>
        <v>0137-62-3131
(0137-66-8581)</v>
      </c>
      <c r="AB856" s="137" t="str">
        <f t="shared" si="59"/>
        <v>( 訪看23 )第    627 号
( 訪看25 )第    701 号</v>
      </c>
    </row>
    <row r="857" spans="1:28" ht="34.5" customHeight="1" thickBot="1">
      <c r="A857" s="166"/>
      <c r="B857" s="174"/>
      <c r="C857" s="172" t="s">
        <v>3149</v>
      </c>
      <c r="D857" s="174"/>
      <c r="E857" s="175" t="s">
        <v>3136</v>
      </c>
      <c r="F857" s="175"/>
      <c r="G857" s="174"/>
      <c r="H857" s="176" t="s">
        <v>3137</v>
      </c>
      <c r="I857" s="176"/>
      <c r="J857" s="174"/>
      <c r="K857" s="176" t="s">
        <v>3138</v>
      </c>
      <c r="L857" s="176"/>
      <c r="M857" s="174"/>
      <c r="N857" s="183" t="s">
        <v>3139</v>
      </c>
      <c r="O857" s="183"/>
      <c r="P857" s="174"/>
      <c r="Q857" s="173" t="s">
        <v>3140</v>
      </c>
      <c r="R857" s="174"/>
      <c r="S857" s="184" t="s">
        <v>3141</v>
      </c>
      <c r="T857" s="184"/>
      <c r="U857" s="184"/>
      <c r="V857" s="184"/>
      <c r="W857" s="174"/>
      <c r="X857" s="166"/>
      <c r="Y857" s="137" t="str">
        <f t="shared" si="56"/>
        <v>1594031</v>
      </c>
      <c r="Z857" s="137" t="str">
        <f t="shared" si="57"/>
        <v>株式会社Ｇｒｅｅｎｎｅｓｔ
訪問看護ステーションさくら</v>
      </c>
      <c r="AA857" s="137" t="str">
        <f t="shared" si="58"/>
        <v>0138-83-8056
(0138-83-8058)</v>
      </c>
      <c r="AB857" s="137" t="str">
        <f t="shared" si="59"/>
        <v>( 訪看23 )第    833 号
( 訪看25 )第    907 号</v>
      </c>
    </row>
    <row r="858" spans="1:28" ht="45.75" customHeight="1" thickBot="1">
      <c r="A858" s="166"/>
      <c r="B858" s="174"/>
      <c r="C858" s="172" t="s">
        <v>3156</v>
      </c>
      <c r="D858" s="174"/>
      <c r="E858" s="175" t="s">
        <v>3143</v>
      </c>
      <c r="F858" s="175"/>
      <c r="G858" s="174"/>
      <c r="H858" s="176" t="s">
        <v>3144</v>
      </c>
      <c r="I858" s="176"/>
      <c r="J858" s="174"/>
      <c r="K858" s="176" t="s">
        <v>3145</v>
      </c>
      <c r="L858" s="176"/>
      <c r="M858" s="174"/>
      <c r="N858" s="183" t="s">
        <v>3146</v>
      </c>
      <c r="O858" s="183"/>
      <c r="P858" s="174"/>
      <c r="Q858" s="173" t="s">
        <v>3147</v>
      </c>
      <c r="R858" s="174"/>
      <c r="S858" s="184" t="s">
        <v>3148</v>
      </c>
      <c r="T858" s="184"/>
      <c r="U858" s="184"/>
      <c r="V858" s="184"/>
      <c r="W858" s="174"/>
      <c r="X858" s="166"/>
      <c r="Y858" s="137" t="str">
        <f t="shared" si="56"/>
        <v>1690011</v>
      </c>
      <c r="Z858" s="137" t="str">
        <f t="shared" si="57"/>
        <v>一般社団法人　北海道総合在宅ケア事業団
一般社団法人北海道総合在宅ケア事業団江差地域訪問看護ステーション</v>
      </c>
      <c r="AA858" s="137" t="str">
        <f t="shared" si="58"/>
        <v xml:space="preserve">01395-2-5130
</v>
      </c>
      <c r="AB858" s="137" t="str">
        <f t="shared" si="59"/>
        <v>( 訪看10 )第     67 号</v>
      </c>
    </row>
    <row r="859" spans="1:28" ht="34.5" customHeight="1" thickBot="1">
      <c r="A859" s="166"/>
      <c r="B859" s="174"/>
      <c r="C859" s="172" t="s">
        <v>3162</v>
      </c>
      <c r="D859" s="174"/>
      <c r="E859" s="175" t="s">
        <v>3150</v>
      </c>
      <c r="F859" s="175"/>
      <c r="G859" s="174"/>
      <c r="H859" s="176" t="s">
        <v>3151</v>
      </c>
      <c r="I859" s="176"/>
      <c r="J859" s="174"/>
      <c r="K859" s="176" t="s">
        <v>3152</v>
      </c>
      <c r="L859" s="176"/>
      <c r="M859" s="174"/>
      <c r="N859" s="183" t="s">
        <v>3153</v>
      </c>
      <c r="O859" s="183"/>
      <c r="P859" s="174"/>
      <c r="Q859" s="173" t="s">
        <v>3154</v>
      </c>
      <c r="R859" s="174"/>
      <c r="S859" s="184" t="s">
        <v>3155</v>
      </c>
      <c r="T859" s="184"/>
      <c r="U859" s="184"/>
      <c r="V859" s="184"/>
      <c r="W859" s="174"/>
      <c r="X859" s="166"/>
      <c r="Y859" s="137" t="str">
        <f t="shared" si="56"/>
        <v>1790043</v>
      </c>
      <c r="Z859" s="137" t="str">
        <f t="shared" si="57"/>
        <v>せたな町長
せたな町訪問看護ステーション</v>
      </c>
      <c r="AA859" s="137" t="str">
        <f t="shared" si="58"/>
        <v>0137-83-8448
(0137-83-8448)</v>
      </c>
      <c r="AB859" s="137" t="str">
        <f t="shared" si="59"/>
        <v>( 訪看10 )第    385 号
( 訪看23 )第    596 号
( 訪看25 )第    670 号</v>
      </c>
    </row>
    <row r="860" spans="1:28" ht="57" customHeight="1" thickBot="1">
      <c r="A860" s="166"/>
      <c r="B860" s="174"/>
      <c r="C860" s="172" t="s">
        <v>3169</v>
      </c>
      <c r="D860" s="174"/>
      <c r="E860" s="175" t="s">
        <v>3157</v>
      </c>
      <c r="F860" s="175"/>
      <c r="G860" s="174"/>
      <c r="H860" s="176" t="s">
        <v>3158</v>
      </c>
      <c r="I860" s="176"/>
      <c r="J860" s="174"/>
      <c r="K860" s="176" t="s">
        <v>3159</v>
      </c>
      <c r="L860" s="176"/>
      <c r="M860" s="174"/>
      <c r="N860" s="183" t="s">
        <v>3160</v>
      </c>
      <c r="O860" s="183"/>
      <c r="P860" s="174"/>
      <c r="Q860" s="173" t="s">
        <v>3161</v>
      </c>
      <c r="R860" s="174"/>
      <c r="S860" s="184" t="s">
        <v>1270</v>
      </c>
      <c r="T860" s="184"/>
      <c r="U860" s="184"/>
      <c r="V860" s="184"/>
      <c r="W860" s="174"/>
      <c r="X860" s="166"/>
      <c r="Y860" s="137" t="str">
        <f t="shared" si="56"/>
        <v>2090013</v>
      </c>
      <c r="Z860" s="137" t="str">
        <f t="shared" si="57"/>
        <v>一般社団法人　北海道総合在宅ケア事業団
一般社団法人北海道総合在宅ケア事業団小樽訪問看護ステーション</v>
      </c>
      <c r="AA860" s="137" t="str">
        <f t="shared" si="58"/>
        <v xml:space="preserve">0134-23-3877
</v>
      </c>
      <c r="AB860" s="137" t="str">
        <f t="shared" si="59"/>
        <v>( 訪看10 )第     68 号
( 訪看23 )第    116 号
( 訪看25 )第     28 号
( 訪看27 )第    119 号</v>
      </c>
    </row>
    <row r="861" spans="1:28" ht="34.5" customHeight="1" thickBot="1">
      <c r="A861" s="166"/>
      <c r="B861" s="174"/>
      <c r="C861" s="172" t="s">
        <v>3176</v>
      </c>
      <c r="D861" s="174"/>
      <c r="E861" s="175" t="s">
        <v>3163</v>
      </c>
      <c r="F861" s="175"/>
      <c r="G861" s="174"/>
      <c r="H861" s="176" t="s">
        <v>3164</v>
      </c>
      <c r="I861" s="176"/>
      <c r="J861" s="174"/>
      <c r="K861" s="176" t="s">
        <v>3165</v>
      </c>
      <c r="L861" s="176"/>
      <c r="M861" s="174"/>
      <c r="N861" s="183" t="s">
        <v>3166</v>
      </c>
      <c r="O861" s="183"/>
      <c r="P861" s="174"/>
      <c r="Q861" s="173" t="s">
        <v>3167</v>
      </c>
      <c r="R861" s="174"/>
      <c r="S861" s="184" t="s">
        <v>3168</v>
      </c>
      <c r="T861" s="184"/>
      <c r="U861" s="184"/>
      <c r="V861" s="184"/>
      <c r="W861" s="174"/>
      <c r="X861" s="166"/>
      <c r="Y861" s="137" t="str">
        <f t="shared" si="56"/>
        <v>2090153</v>
      </c>
      <c r="Z861" s="137" t="str">
        <f t="shared" si="57"/>
        <v>株式会社　ケア・オフィス優
ケア・オフィス優</v>
      </c>
      <c r="AA861" s="137" t="str">
        <f t="shared" si="58"/>
        <v>0134-64-5221
(0134-64-5861)</v>
      </c>
      <c r="AB861" s="137" t="str">
        <f t="shared" si="59"/>
        <v>( 訪看23 )第     73 号
( 訪看25 )第    272 号
( 訪看26 )第     18 号</v>
      </c>
    </row>
    <row r="862" spans="1:28" ht="23.25" customHeight="1" thickBot="1">
      <c r="A862" s="166"/>
      <c r="B862" s="174"/>
      <c r="C862" s="172" t="s">
        <v>3183</v>
      </c>
      <c r="D862" s="174"/>
      <c r="E862" s="175" t="s">
        <v>3170</v>
      </c>
      <c r="F862" s="175"/>
      <c r="G862" s="174"/>
      <c r="H862" s="176" t="s">
        <v>3171</v>
      </c>
      <c r="I862" s="176"/>
      <c r="J862" s="174"/>
      <c r="K862" s="176" t="s">
        <v>3172</v>
      </c>
      <c r="L862" s="176"/>
      <c r="M862" s="174"/>
      <c r="N862" s="183" t="s">
        <v>3173</v>
      </c>
      <c r="O862" s="183"/>
      <c r="P862" s="174"/>
      <c r="Q862" s="173" t="s">
        <v>3174</v>
      </c>
      <c r="R862" s="174"/>
      <c r="S862" s="184" t="s">
        <v>3175</v>
      </c>
      <c r="T862" s="184"/>
      <c r="U862" s="184"/>
      <c r="V862" s="184"/>
      <c r="W862" s="174"/>
      <c r="X862" s="166"/>
      <c r="Y862" s="137" t="str">
        <f t="shared" si="56"/>
        <v>2090179</v>
      </c>
      <c r="Z862" s="137" t="str">
        <f t="shared" si="57"/>
        <v>株式会社アイケア北海道
訪問看護ステーションアイケア奥沢口</v>
      </c>
      <c r="AA862" s="137" t="str">
        <f t="shared" si="58"/>
        <v>0134-22-5260
(0134-31-7018)</v>
      </c>
      <c r="AB862" s="137" t="str">
        <f t="shared" si="59"/>
        <v>( 訪看10 )第    155 号
( 訪看23 )第    242 号
( 訪看25 )第    335 号
( 訪看27 )第     13 号
( 訪看28 )第     10 号</v>
      </c>
    </row>
    <row r="863" spans="1:28" ht="23.25" customHeight="1" thickBot="1">
      <c r="A863" s="166"/>
      <c r="B863" s="174"/>
      <c r="C863" s="172" t="s">
        <v>3189</v>
      </c>
      <c r="D863" s="174"/>
      <c r="E863" s="175" t="s">
        <v>3177</v>
      </c>
      <c r="F863" s="175"/>
      <c r="G863" s="174"/>
      <c r="H863" s="176" t="s">
        <v>3178</v>
      </c>
      <c r="I863" s="176"/>
      <c r="J863" s="174"/>
      <c r="K863" s="176" t="s">
        <v>3179</v>
      </c>
      <c r="L863" s="176"/>
      <c r="M863" s="174"/>
      <c r="N863" s="183" t="s">
        <v>3180</v>
      </c>
      <c r="O863" s="183"/>
      <c r="P863" s="174"/>
      <c r="Q863" s="173" t="s">
        <v>3181</v>
      </c>
      <c r="R863" s="174"/>
      <c r="S863" s="184" t="s">
        <v>3182</v>
      </c>
      <c r="T863" s="184"/>
      <c r="U863" s="184"/>
      <c r="V863" s="184"/>
      <c r="W863" s="174"/>
      <c r="X863" s="166"/>
      <c r="Y863" s="137" t="str">
        <f t="shared" si="56"/>
        <v>2090187</v>
      </c>
      <c r="Z863" s="137" t="str">
        <f t="shared" si="57"/>
        <v>株式会社ＡＣＥ
訪問看護ステーション　そら</v>
      </c>
      <c r="AA863" s="137" t="str">
        <f t="shared" si="58"/>
        <v xml:space="preserve">0134-27-5968
</v>
      </c>
      <c r="AB863" s="137" t="str">
        <f t="shared" si="59"/>
        <v>( 訪看10 )第    207 号
( 訪看23 )第    264 号
( 訪看25 )第    361 号</v>
      </c>
    </row>
    <row r="864" spans="1:28" ht="14.25" thickBot="1">
      <c r="A864" s="166"/>
      <c r="B864" s="174"/>
      <c r="C864" s="166"/>
      <c r="D864" s="174"/>
      <c r="E864" s="166"/>
      <c r="F864" s="166"/>
      <c r="G864" s="174"/>
      <c r="H864" s="166"/>
      <c r="I864" s="166"/>
      <c r="J864" s="174"/>
      <c r="K864" s="166"/>
      <c r="L864" s="166"/>
      <c r="M864" s="174"/>
      <c r="N864" s="166"/>
      <c r="O864" s="166"/>
      <c r="P864" s="174"/>
      <c r="Q864" s="166"/>
      <c r="R864" s="174"/>
      <c r="S864" s="166"/>
      <c r="T864" s="166"/>
      <c r="U864" s="166"/>
      <c r="V864" s="166"/>
      <c r="W864" s="174"/>
      <c r="X864" s="166"/>
      <c r="Y864" s="137" t="str">
        <f t="shared" si="56"/>
        <v/>
      </c>
      <c r="Z864" s="137">
        <f t="shared" si="57"/>
        <v>0</v>
      </c>
      <c r="AA864" s="137">
        <f t="shared" si="58"/>
        <v>0</v>
      </c>
      <c r="AB864" s="137">
        <f t="shared" si="59"/>
        <v>0</v>
      </c>
    </row>
    <row r="865" spans="1:28">
      <c r="A865" s="166"/>
      <c r="B865" s="185"/>
      <c r="C865" s="185"/>
      <c r="D865" s="185"/>
      <c r="E865" s="185"/>
      <c r="F865" s="185"/>
      <c r="G865" s="185"/>
      <c r="H865" s="185"/>
      <c r="I865" s="185"/>
      <c r="J865" s="185"/>
      <c r="K865" s="185"/>
      <c r="L865" s="185"/>
      <c r="M865" s="185"/>
      <c r="N865" s="185"/>
      <c r="O865" s="185"/>
      <c r="P865" s="185"/>
      <c r="Q865" s="185"/>
      <c r="R865" s="185"/>
      <c r="S865" s="185"/>
      <c r="T865" s="185"/>
      <c r="U865" s="185"/>
      <c r="V865" s="185"/>
      <c r="W865" s="166"/>
      <c r="X865" s="166"/>
      <c r="Y865" s="137" t="str">
        <f t="shared" si="56"/>
        <v/>
      </c>
      <c r="Z865" s="137">
        <f t="shared" si="57"/>
        <v>0</v>
      </c>
      <c r="AA865" s="137">
        <f t="shared" si="58"/>
        <v>0</v>
      </c>
      <c r="AB865" s="137">
        <f t="shared" si="59"/>
        <v>0</v>
      </c>
    </row>
    <row r="866" spans="1:28">
      <c r="A866" s="166"/>
      <c r="B866" s="166"/>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37" t="str">
        <f t="shared" si="56"/>
        <v/>
      </c>
      <c r="Z866" s="137">
        <f t="shared" si="57"/>
        <v>0</v>
      </c>
      <c r="AA866" s="137">
        <f t="shared" si="58"/>
        <v>0</v>
      </c>
      <c r="AB866" s="137">
        <f t="shared" si="59"/>
        <v>0</v>
      </c>
    </row>
    <row r="867" spans="1:28">
      <c r="A867" s="166"/>
      <c r="B867" s="166"/>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37" t="str">
        <f t="shared" si="56"/>
        <v/>
      </c>
      <c r="Z867" s="137">
        <f t="shared" si="57"/>
        <v>0</v>
      </c>
      <c r="AA867" s="137">
        <f t="shared" si="58"/>
        <v>0</v>
      </c>
      <c r="AB867" s="137">
        <f t="shared" si="59"/>
        <v>0</v>
      </c>
    </row>
    <row r="868" spans="1:28" ht="13.5" customHeight="1">
      <c r="A868" s="166"/>
      <c r="B868" s="166"/>
      <c r="C868" s="166"/>
      <c r="D868" s="166"/>
      <c r="E868" s="166"/>
      <c r="F868" s="166"/>
      <c r="G868" s="166"/>
      <c r="H868" s="166"/>
      <c r="I868" s="178" t="s">
        <v>262</v>
      </c>
      <c r="J868" s="178"/>
      <c r="K868" s="178"/>
      <c r="L868" s="166"/>
      <c r="M868" s="166"/>
      <c r="N868" s="166"/>
      <c r="O868" s="166"/>
      <c r="P868" s="166"/>
      <c r="Q868" s="166"/>
      <c r="R868" s="166"/>
      <c r="S868" s="166"/>
      <c r="T868" s="166"/>
      <c r="U868" s="166"/>
      <c r="V868" s="166"/>
      <c r="W868" s="166"/>
      <c r="X868" s="166"/>
      <c r="Y868" s="137" t="str">
        <f t="shared" si="56"/>
        <v/>
      </c>
      <c r="Z868" s="137">
        <f t="shared" si="57"/>
        <v>0</v>
      </c>
      <c r="AA868" s="137">
        <f t="shared" si="58"/>
        <v>0</v>
      </c>
      <c r="AB868" s="137">
        <f t="shared" si="59"/>
        <v>0</v>
      </c>
    </row>
    <row r="869" spans="1:28" ht="13.5" customHeight="1">
      <c r="A869" s="166"/>
      <c r="B869" s="179"/>
      <c r="C869" s="179"/>
      <c r="D869" s="179"/>
      <c r="E869" s="179"/>
      <c r="F869" s="166"/>
      <c r="G869" s="166"/>
      <c r="H869" s="166"/>
      <c r="I869" s="178"/>
      <c r="J869" s="178"/>
      <c r="K869" s="178"/>
      <c r="L869" s="166"/>
      <c r="M869" s="166"/>
      <c r="N869" s="166"/>
      <c r="O869" s="166"/>
      <c r="P869" s="166"/>
      <c r="Q869" s="166"/>
      <c r="R869" s="166"/>
      <c r="S869" s="166"/>
      <c r="T869" s="166"/>
      <c r="U869" s="166"/>
      <c r="V869" s="166"/>
      <c r="W869" s="166"/>
      <c r="X869" s="166"/>
      <c r="Y869" s="137" t="str">
        <f t="shared" si="56"/>
        <v/>
      </c>
      <c r="Z869" s="137">
        <f t="shared" si="57"/>
        <v>0</v>
      </c>
      <c r="AA869" s="137">
        <f t="shared" si="58"/>
        <v>0</v>
      </c>
      <c r="AB869" s="137">
        <f t="shared" si="59"/>
        <v>0</v>
      </c>
    </row>
    <row r="870" spans="1:28" ht="13.5" customHeight="1">
      <c r="A870" s="166"/>
      <c r="B870" s="166"/>
      <c r="C870" s="180" t="s">
        <v>4695</v>
      </c>
      <c r="D870" s="180"/>
      <c r="E870" s="180"/>
      <c r="F870" s="180"/>
      <c r="G870" s="180"/>
      <c r="H870" s="180"/>
      <c r="I870" s="180"/>
      <c r="J870" s="180"/>
      <c r="K870" s="180"/>
      <c r="L870" s="166"/>
      <c r="M870" s="166"/>
      <c r="N870" s="166"/>
      <c r="O870" s="181" t="s">
        <v>4696</v>
      </c>
      <c r="P870" s="181"/>
      <c r="Q870" s="181"/>
      <c r="R870" s="181"/>
      <c r="S870" s="181"/>
      <c r="T870" s="168" t="s">
        <v>578</v>
      </c>
      <c r="U870" s="167" t="s">
        <v>264</v>
      </c>
      <c r="V870" s="166"/>
      <c r="W870" s="166"/>
      <c r="X870" s="166"/>
      <c r="Y870" s="137" t="str">
        <f t="shared" si="56"/>
        <v/>
      </c>
      <c r="Z870" s="137">
        <f t="shared" si="57"/>
        <v>0</v>
      </c>
      <c r="AA870" s="137">
        <f t="shared" si="58"/>
        <v>0</v>
      </c>
      <c r="AB870" s="137">
        <f t="shared" si="59"/>
        <v>0</v>
      </c>
    </row>
    <row r="871" spans="1:28" ht="14.25" thickBot="1">
      <c r="A871" s="166"/>
      <c r="B871" s="166"/>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37" t="str">
        <f t="shared" si="56"/>
        <v/>
      </c>
      <c r="Z871" s="137">
        <f t="shared" si="57"/>
        <v>0</v>
      </c>
      <c r="AA871" s="137">
        <f t="shared" si="58"/>
        <v>0</v>
      </c>
      <c r="AB871" s="137">
        <f t="shared" si="59"/>
        <v>0</v>
      </c>
    </row>
    <row r="872" spans="1:28">
      <c r="A872" s="166"/>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66"/>
      <c r="Y872" s="137" t="str">
        <f t="shared" si="56"/>
        <v/>
      </c>
      <c r="Z872" s="137">
        <f t="shared" si="57"/>
        <v>0</v>
      </c>
      <c r="AA872" s="137">
        <f t="shared" si="58"/>
        <v>0</v>
      </c>
      <c r="AB872" s="137">
        <f t="shared" si="59"/>
        <v>0</v>
      </c>
    </row>
    <row r="873" spans="1:28" ht="14.25" customHeight="1" thickBot="1">
      <c r="A873" s="166"/>
      <c r="B873" s="169"/>
      <c r="C873" s="170" t="s">
        <v>265</v>
      </c>
      <c r="D873" s="169"/>
      <c r="E873" s="177" t="s">
        <v>266</v>
      </c>
      <c r="F873" s="177"/>
      <c r="G873" s="169"/>
      <c r="H873" s="177" t="s">
        <v>267</v>
      </c>
      <c r="I873" s="177"/>
      <c r="J873" s="169"/>
      <c r="K873" s="177" t="s">
        <v>268</v>
      </c>
      <c r="L873" s="177"/>
      <c r="M873" s="169"/>
      <c r="N873" s="177" t="s">
        <v>269</v>
      </c>
      <c r="O873" s="177"/>
      <c r="P873" s="169"/>
      <c r="Q873" s="171" t="s">
        <v>270</v>
      </c>
      <c r="R873" s="169"/>
      <c r="S873" s="177" t="s">
        <v>271</v>
      </c>
      <c r="T873" s="177"/>
      <c r="U873" s="177"/>
      <c r="V873" s="177"/>
      <c r="W873" s="169"/>
      <c r="X873" s="166"/>
      <c r="Y873" s="137" t="str">
        <f t="shared" si="56"/>
        <v>ｽﾃｼｮﾝｺﾄ</v>
      </c>
      <c r="Z873" s="137" t="str">
        <f t="shared" si="57"/>
        <v>事業者名/事業所名</v>
      </c>
      <c r="AA873" s="137" t="str">
        <f t="shared" si="58"/>
        <v>電話(FAX)番号</v>
      </c>
      <c r="AB873" s="137" t="str">
        <f t="shared" si="59"/>
        <v>受理番号</v>
      </c>
    </row>
    <row r="874" spans="1:28" ht="34.5" customHeight="1" thickBot="1">
      <c r="A874" s="166"/>
      <c r="B874" s="174"/>
      <c r="C874" s="172" t="s">
        <v>3195</v>
      </c>
      <c r="D874" s="174"/>
      <c r="E874" s="175" t="s">
        <v>3184</v>
      </c>
      <c r="F874" s="175"/>
      <c r="G874" s="174"/>
      <c r="H874" s="176" t="s">
        <v>3185</v>
      </c>
      <c r="I874" s="176"/>
      <c r="J874" s="174"/>
      <c r="K874" s="176" t="s">
        <v>3186</v>
      </c>
      <c r="L874" s="176"/>
      <c r="M874" s="174"/>
      <c r="N874" s="183" t="s">
        <v>3187</v>
      </c>
      <c r="O874" s="183"/>
      <c r="P874" s="174"/>
      <c r="Q874" s="173" t="s">
        <v>3188</v>
      </c>
      <c r="R874" s="174"/>
      <c r="S874" s="184" t="s">
        <v>1451</v>
      </c>
      <c r="T874" s="184"/>
      <c r="U874" s="184"/>
      <c r="V874" s="184"/>
      <c r="W874" s="174"/>
      <c r="X874" s="166"/>
      <c r="Y874" s="137" t="str">
        <f t="shared" si="56"/>
        <v>2090195</v>
      </c>
      <c r="Z874" s="137" t="str">
        <f t="shared" si="57"/>
        <v>医療法人ひまわり会札樽病院
札樽病院訪問看護ステーションひまわり</v>
      </c>
      <c r="AA874" s="137" t="str">
        <f t="shared" si="58"/>
        <v>0134-62-2383
(0134-62-2384)</v>
      </c>
      <c r="AB874" s="137" t="str">
        <f t="shared" si="59"/>
        <v>( 訪看23 )第    362 号
( 訪看25 )第    461 号</v>
      </c>
    </row>
    <row r="875" spans="1:28" ht="23.25" customHeight="1" thickBot="1">
      <c r="A875" s="166"/>
      <c r="B875" s="174"/>
      <c r="C875" s="172" t="s">
        <v>3202</v>
      </c>
      <c r="D875" s="174"/>
      <c r="E875" s="175" t="s">
        <v>3190</v>
      </c>
      <c r="F875" s="175"/>
      <c r="G875" s="174"/>
      <c r="H875" s="176" t="s">
        <v>3191</v>
      </c>
      <c r="I875" s="176"/>
      <c r="J875" s="174"/>
      <c r="K875" s="176" t="s">
        <v>3192</v>
      </c>
      <c r="L875" s="176"/>
      <c r="M875" s="174"/>
      <c r="N875" s="183" t="s">
        <v>3193</v>
      </c>
      <c r="O875" s="183"/>
      <c r="P875" s="174"/>
      <c r="Q875" s="173" t="s">
        <v>3194</v>
      </c>
      <c r="R875" s="174"/>
      <c r="S875" s="184" t="s">
        <v>1132</v>
      </c>
      <c r="T875" s="184"/>
      <c r="U875" s="184"/>
      <c r="V875" s="184"/>
      <c r="W875" s="174"/>
      <c r="X875" s="166"/>
      <c r="Y875" s="137" t="str">
        <f t="shared" si="56"/>
        <v>2090203</v>
      </c>
      <c r="Z875" s="137" t="str">
        <f t="shared" si="57"/>
        <v>株式会社ＯＺＯＮＥ
訪問看護ステーション桜</v>
      </c>
      <c r="AA875" s="137" t="str">
        <f t="shared" si="58"/>
        <v>0134-55-2275
(0134-55-2081)</v>
      </c>
      <c r="AB875" s="137" t="str">
        <f t="shared" si="59"/>
        <v>( 訪看23 )第    379 号
( 訪看25 )第    479 号</v>
      </c>
    </row>
    <row r="876" spans="1:28" ht="23.25" customHeight="1" thickBot="1">
      <c r="A876" s="166"/>
      <c r="B876" s="174"/>
      <c r="C876" s="172" t="s">
        <v>3209</v>
      </c>
      <c r="D876" s="174"/>
      <c r="E876" s="175" t="s">
        <v>3196</v>
      </c>
      <c r="F876" s="175"/>
      <c r="G876" s="174"/>
      <c r="H876" s="176" t="s">
        <v>3197</v>
      </c>
      <c r="I876" s="176"/>
      <c r="J876" s="174"/>
      <c r="K876" s="176" t="s">
        <v>3198</v>
      </c>
      <c r="L876" s="176"/>
      <c r="M876" s="174"/>
      <c r="N876" s="183" t="s">
        <v>3199</v>
      </c>
      <c r="O876" s="183"/>
      <c r="P876" s="174"/>
      <c r="Q876" s="173" t="s">
        <v>3200</v>
      </c>
      <c r="R876" s="174"/>
      <c r="S876" s="184" t="s">
        <v>3201</v>
      </c>
      <c r="T876" s="184"/>
      <c r="U876" s="184"/>
      <c r="V876" s="184"/>
      <c r="W876" s="174"/>
      <c r="X876" s="166"/>
      <c r="Y876" s="137" t="str">
        <f t="shared" si="56"/>
        <v>2090211</v>
      </c>
      <c r="Z876" s="137" t="str">
        <f t="shared" si="57"/>
        <v>株式会社アイケア北海道
訪問看護ステーションアイケアぜに函</v>
      </c>
      <c r="AA876" s="137" t="str">
        <f t="shared" si="58"/>
        <v>0134-64-5335
(0134-64-5380)</v>
      </c>
      <c r="AB876" s="137" t="str">
        <f t="shared" si="59"/>
        <v>( 訪看10 )第    298 号
( 訪看23 )第    464 号
( 訪看25 )第    560 号</v>
      </c>
    </row>
    <row r="877" spans="1:28" ht="23.25" customHeight="1" thickBot="1">
      <c r="A877" s="166"/>
      <c r="B877" s="174"/>
      <c r="C877" s="172" t="s">
        <v>3216</v>
      </c>
      <c r="D877" s="174"/>
      <c r="E877" s="175" t="s">
        <v>3203</v>
      </c>
      <c r="F877" s="175"/>
      <c r="G877" s="174"/>
      <c r="H877" s="176" t="s">
        <v>3204</v>
      </c>
      <c r="I877" s="176"/>
      <c r="J877" s="174"/>
      <c r="K877" s="176" t="s">
        <v>3205</v>
      </c>
      <c r="L877" s="176"/>
      <c r="M877" s="174"/>
      <c r="N877" s="183" t="s">
        <v>3206</v>
      </c>
      <c r="O877" s="183"/>
      <c r="P877" s="174"/>
      <c r="Q877" s="173" t="s">
        <v>3207</v>
      </c>
      <c r="R877" s="174"/>
      <c r="S877" s="184" t="s">
        <v>3208</v>
      </c>
      <c r="T877" s="184"/>
      <c r="U877" s="184"/>
      <c r="V877" s="184"/>
      <c r="W877" s="174"/>
      <c r="X877" s="166"/>
      <c r="Y877" s="137" t="str">
        <f t="shared" si="56"/>
        <v>2090229</v>
      </c>
      <c r="Z877" s="137" t="str">
        <f t="shared" si="57"/>
        <v>医療法人社団　三ツ山病院
訪問看護ステーションアザレア</v>
      </c>
      <c r="AA877" s="137" t="str">
        <f t="shared" si="58"/>
        <v>0134-23-3280
(0134-23-3281)</v>
      </c>
      <c r="AB877" s="137" t="str">
        <f t="shared" si="59"/>
        <v>( 訪看23 )第    527 号
( 訪看25 )第    550 号</v>
      </c>
    </row>
    <row r="878" spans="1:28" ht="57" customHeight="1" thickBot="1">
      <c r="A878" s="166"/>
      <c r="B878" s="174"/>
      <c r="C878" s="172" t="s">
        <v>3222</v>
      </c>
      <c r="D878" s="174"/>
      <c r="E878" s="175" t="s">
        <v>3210</v>
      </c>
      <c r="F878" s="175"/>
      <c r="G878" s="174"/>
      <c r="H878" s="176" t="s">
        <v>3211</v>
      </c>
      <c r="I878" s="176"/>
      <c r="J878" s="174"/>
      <c r="K878" s="176" t="s">
        <v>3212</v>
      </c>
      <c r="L878" s="176"/>
      <c r="M878" s="174"/>
      <c r="N878" s="183" t="s">
        <v>3213</v>
      </c>
      <c r="O878" s="183"/>
      <c r="P878" s="174"/>
      <c r="Q878" s="173" t="s">
        <v>3214</v>
      </c>
      <c r="R878" s="174"/>
      <c r="S878" s="184" t="s">
        <v>3215</v>
      </c>
      <c r="T878" s="184"/>
      <c r="U878" s="184"/>
      <c r="V878" s="184"/>
      <c r="W878" s="174"/>
      <c r="X878" s="166"/>
      <c r="Y878" s="137" t="str">
        <f t="shared" si="56"/>
        <v>2090237</v>
      </c>
      <c r="Z878" s="137" t="str">
        <f t="shared" si="57"/>
        <v>社会福祉法人恩賜財団済生会支部北海道済生会
北海道済生会訪問看護ステーション</v>
      </c>
      <c r="AA878" s="137" t="str">
        <f t="shared" si="58"/>
        <v>0134-64-7616
(0134-25-4325)</v>
      </c>
      <c r="AB878" s="137" t="str">
        <f t="shared" si="59"/>
        <v>( 訪看23 )第    638 号
( 訪看25 )第    712 号</v>
      </c>
    </row>
    <row r="879" spans="1:28" ht="34.5" customHeight="1" thickBot="1">
      <c r="A879" s="166"/>
      <c r="B879" s="174"/>
      <c r="C879" s="172" t="s">
        <v>3229</v>
      </c>
      <c r="D879" s="174"/>
      <c r="E879" s="175" t="s">
        <v>3217</v>
      </c>
      <c r="F879" s="175"/>
      <c r="G879" s="174"/>
      <c r="H879" s="176" t="s">
        <v>3218</v>
      </c>
      <c r="I879" s="176"/>
      <c r="J879" s="174"/>
      <c r="K879" s="176" t="s">
        <v>3219</v>
      </c>
      <c r="L879" s="176"/>
      <c r="M879" s="174"/>
      <c r="N879" s="183" t="s">
        <v>3220</v>
      </c>
      <c r="O879" s="183"/>
      <c r="P879" s="174"/>
      <c r="Q879" s="173" t="s">
        <v>3221</v>
      </c>
      <c r="R879" s="174"/>
      <c r="S879" s="184" t="s">
        <v>1722</v>
      </c>
      <c r="T879" s="184"/>
      <c r="U879" s="184"/>
      <c r="V879" s="184"/>
      <c r="W879" s="174"/>
      <c r="X879" s="166"/>
      <c r="Y879" s="137" t="str">
        <f t="shared" si="56"/>
        <v>2090252</v>
      </c>
      <c r="Z879" s="137" t="str">
        <f t="shared" si="57"/>
        <v>株式会社　ＰＵＢＬＩＣＵＳ
ケアサポートほほえみ訪問看護事業所</v>
      </c>
      <c r="AA879" s="137" t="str">
        <f t="shared" si="58"/>
        <v>0134-61-7920
(0134-61-7921)</v>
      </c>
      <c r="AB879" s="137" t="str">
        <f t="shared" si="59"/>
        <v>( 訪看23 )第    826 号
( 訪看25 )第    900 号</v>
      </c>
    </row>
    <row r="880" spans="1:28" ht="34.5" customHeight="1" thickBot="1">
      <c r="A880" s="166"/>
      <c r="B880" s="174"/>
      <c r="C880" s="172" t="s">
        <v>3236</v>
      </c>
      <c r="D880" s="174"/>
      <c r="E880" s="175" t="s">
        <v>3223</v>
      </c>
      <c r="F880" s="175"/>
      <c r="G880" s="174"/>
      <c r="H880" s="176" t="s">
        <v>3224</v>
      </c>
      <c r="I880" s="176"/>
      <c r="J880" s="174"/>
      <c r="K880" s="176" t="s">
        <v>3225</v>
      </c>
      <c r="L880" s="176"/>
      <c r="M880" s="174"/>
      <c r="N880" s="183" t="s">
        <v>3226</v>
      </c>
      <c r="O880" s="183"/>
      <c r="P880" s="174"/>
      <c r="Q880" s="173" t="s">
        <v>3227</v>
      </c>
      <c r="R880" s="174"/>
      <c r="S880" s="184" t="s">
        <v>3228</v>
      </c>
      <c r="T880" s="184"/>
      <c r="U880" s="184"/>
      <c r="V880" s="184"/>
      <c r="W880" s="174"/>
      <c r="X880" s="166"/>
      <c r="Y880" s="137" t="str">
        <f t="shared" si="56"/>
        <v>2094007</v>
      </c>
      <c r="Z880" s="137" t="str">
        <f t="shared" si="57"/>
        <v>株式会社　泰進建設
訪問看護ステーション　マイラシーク塩谷</v>
      </c>
      <c r="AA880" s="137" t="str">
        <f t="shared" si="58"/>
        <v>0134-64-1570
(0134-64-1572)</v>
      </c>
      <c r="AB880" s="137" t="str">
        <f t="shared" si="59"/>
        <v>( 訪看10 )第    443 号
( 訪看23 )第    316 号
( 訪看25 )第    416 号
( 訪看27 )第    193 号
( 訪看28 )第    117 号</v>
      </c>
    </row>
    <row r="881" spans="1:28" ht="34.5" customHeight="1" thickBot="1">
      <c r="A881" s="166"/>
      <c r="B881" s="174"/>
      <c r="C881" s="172" t="s">
        <v>3243</v>
      </c>
      <c r="D881" s="174"/>
      <c r="E881" s="175" t="s">
        <v>3230</v>
      </c>
      <c r="F881" s="175"/>
      <c r="G881" s="174"/>
      <c r="H881" s="176" t="s">
        <v>3231</v>
      </c>
      <c r="I881" s="176"/>
      <c r="J881" s="174"/>
      <c r="K881" s="176" t="s">
        <v>3232</v>
      </c>
      <c r="L881" s="176"/>
      <c r="M881" s="174"/>
      <c r="N881" s="183" t="s">
        <v>3233</v>
      </c>
      <c r="O881" s="183"/>
      <c r="P881" s="174"/>
      <c r="Q881" s="173" t="s">
        <v>3234</v>
      </c>
      <c r="R881" s="174"/>
      <c r="S881" s="184" t="s">
        <v>3235</v>
      </c>
      <c r="T881" s="184"/>
      <c r="U881" s="184"/>
      <c r="V881" s="184"/>
      <c r="W881" s="174"/>
      <c r="X881" s="166"/>
      <c r="Y881" s="137" t="str">
        <f t="shared" si="56"/>
        <v>2190037</v>
      </c>
      <c r="Z881" s="137" t="str">
        <f t="shared" si="57"/>
        <v>社会福祉法人　勤医協福祉会
勤医協くろまつない訪問看護ステーション</v>
      </c>
      <c r="AA881" s="137" t="str">
        <f t="shared" si="58"/>
        <v>0136-72-4379
(0136-72-4397)</v>
      </c>
      <c r="AB881" s="137" t="str">
        <f t="shared" si="59"/>
        <v>( 訪看10 )第    204 号
( 訪看23 )第    385 号
( 訪看25 )第    485 号</v>
      </c>
    </row>
    <row r="882" spans="1:28" ht="23.25" customHeight="1" thickBot="1">
      <c r="A882" s="166"/>
      <c r="B882" s="174"/>
      <c r="C882" s="172" t="s">
        <v>3250</v>
      </c>
      <c r="D882" s="174"/>
      <c r="E882" s="175" t="s">
        <v>3237</v>
      </c>
      <c r="F882" s="175"/>
      <c r="G882" s="174"/>
      <c r="H882" s="176" t="s">
        <v>3238</v>
      </c>
      <c r="I882" s="176"/>
      <c r="J882" s="174"/>
      <c r="K882" s="176" t="s">
        <v>3239</v>
      </c>
      <c r="L882" s="176"/>
      <c r="M882" s="174"/>
      <c r="N882" s="183" t="s">
        <v>3240</v>
      </c>
      <c r="O882" s="183"/>
      <c r="P882" s="174"/>
      <c r="Q882" s="173" t="s">
        <v>3241</v>
      </c>
      <c r="R882" s="174"/>
      <c r="S882" s="184" t="s">
        <v>3242</v>
      </c>
      <c r="T882" s="184"/>
      <c r="U882" s="184"/>
      <c r="V882" s="184"/>
      <c r="W882" s="174"/>
      <c r="X882" s="166"/>
      <c r="Y882" s="137" t="str">
        <f t="shared" si="56"/>
        <v>2290019</v>
      </c>
      <c r="Z882" s="137" t="str">
        <f t="shared" si="57"/>
        <v>北海道厚生農業協同組合連合会
ＪＡ北海道厚生連ようてい訪問看護ステーション</v>
      </c>
      <c r="AA882" s="137" t="str">
        <f t="shared" si="58"/>
        <v xml:space="preserve">0136-21-2297
</v>
      </c>
      <c r="AB882" s="137" t="str">
        <f t="shared" si="59"/>
        <v>( 訪看10 )第    162 号
( 訪看23 )第     75 号
( 訪看25 )第    125 号</v>
      </c>
    </row>
    <row r="883" spans="1:28" ht="23.25" customHeight="1" thickBot="1">
      <c r="A883" s="166"/>
      <c r="B883" s="174"/>
      <c r="C883" s="172" t="s">
        <v>3256</v>
      </c>
      <c r="D883" s="174"/>
      <c r="E883" s="175" t="s">
        <v>3244</v>
      </c>
      <c r="F883" s="175"/>
      <c r="G883" s="174"/>
      <c r="H883" s="176" t="s">
        <v>3245</v>
      </c>
      <c r="I883" s="176"/>
      <c r="J883" s="174"/>
      <c r="K883" s="176" t="s">
        <v>3246</v>
      </c>
      <c r="L883" s="176"/>
      <c r="M883" s="174"/>
      <c r="N883" s="183" t="s">
        <v>3247</v>
      </c>
      <c r="O883" s="183"/>
      <c r="P883" s="174"/>
      <c r="Q883" s="173" t="s">
        <v>3248</v>
      </c>
      <c r="R883" s="174"/>
      <c r="S883" s="184" t="s">
        <v>3249</v>
      </c>
      <c r="T883" s="184"/>
      <c r="U883" s="184"/>
      <c r="V883" s="184"/>
      <c r="W883" s="174"/>
      <c r="X883" s="166"/>
      <c r="Y883" s="137" t="str">
        <f t="shared" si="56"/>
        <v>2390033</v>
      </c>
      <c r="Z883" s="137" t="str">
        <f t="shared" si="57"/>
        <v>社会福祉法人　北海道社会事業協会
訪問看護ステーションのぞみ</v>
      </c>
      <c r="AA883" s="137" t="str">
        <f t="shared" si="58"/>
        <v xml:space="preserve">0135-62-6420
</v>
      </c>
      <c r="AB883" s="137" t="str">
        <f t="shared" si="59"/>
        <v>( 訪看10 )第     70 号
( 訪看23 )第    236 号
( 訪看25 )第    802 号</v>
      </c>
    </row>
    <row r="884" spans="1:28" ht="14.25" thickBot="1">
      <c r="A884" s="166"/>
      <c r="B884" s="174"/>
      <c r="C884" s="166"/>
      <c r="D884" s="174"/>
      <c r="E884" s="166"/>
      <c r="F884" s="166"/>
      <c r="G884" s="174"/>
      <c r="H884" s="166"/>
      <c r="I884" s="166"/>
      <c r="J884" s="174"/>
      <c r="K884" s="166"/>
      <c r="L884" s="166"/>
      <c r="M884" s="174"/>
      <c r="N884" s="166"/>
      <c r="O884" s="166"/>
      <c r="P884" s="174"/>
      <c r="Q884" s="166"/>
      <c r="R884" s="174"/>
      <c r="S884" s="166"/>
      <c r="T884" s="166"/>
      <c r="U884" s="166"/>
      <c r="V884" s="166"/>
      <c r="W884" s="174"/>
      <c r="X884" s="166"/>
      <c r="Y884" s="137" t="str">
        <f t="shared" si="56"/>
        <v/>
      </c>
      <c r="Z884" s="137">
        <f t="shared" si="57"/>
        <v>0</v>
      </c>
      <c r="AA884" s="137">
        <f t="shared" si="58"/>
        <v>0</v>
      </c>
      <c r="AB884" s="137">
        <f t="shared" si="59"/>
        <v>0</v>
      </c>
    </row>
    <row r="885" spans="1:28">
      <c r="A885" s="166"/>
      <c r="B885" s="185"/>
      <c r="C885" s="185"/>
      <c r="D885" s="185"/>
      <c r="E885" s="185"/>
      <c r="F885" s="185"/>
      <c r="G885" s="185"/>
      <c r="H885" s="185"/>
      <c r="I885" s="185"/>
      <c r="J885" s="185"/>
      <c r="K885" s="185"/>
      <c r="L885" s="185"/>
      <c r="M885" s="185"/>
      <c r="N885" s="185"/>
      <c r="O885" s="185"/>
      <c r="P885" s="185"/>
      <c r="Q885" s="185"/>
      <c r="R885" s="185"/>
      <c r="S885" s="185"/>
      <c r="T885" s="185"/>
      <c r="U885" s="185"/>
      <c r="V885" s="185"/>
      <c r="W885" s="166"/>
      <c r="X885" s="166"/>
      <c r="Y885" s="137" t="str">
        <f t="shared" si="56"/>
        <v/>
      </c>
      <c r="Z885" s="137">
        <f t="shared" si="57"/>
        <v>0</v>
      </c>
      <c r="AA885" s="137">
        <f t="shared" si="58"/>
        <v>0</v>
      </c>
      <c r="AB885" s="137">
        <f t="shared" si="59"/>
        <v>0</v>
      </c>
    </row>
    <row r="886" spans="1:28">
      <c r="A886" s="166"/>
      <c r="B886" s="166"/>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37" t="str">
        <f t="shared" si="56"/>
        <v/>
      </c>
      <c r="Z886" s="137">
        <f t="shared" si="57"/>
        <v>0</v>
      </c>
      <c r="AA886" s="137">
        <f t="shared" si="58"/>
        <v>0</v>
      </c>
      <c r="AB886" s="137">
        <f t="shared" si="59"/>
        <v>0</v>
      </c>
    </row>
    <row r="887" spans="1:28">
      <c r="A887" s="166"/>
      <c r="B887" s="166"/>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37" t="str">
        <f t="shared" si="56"/>
        <v/>
      </c>
      <c r="Z887" s="137">
        <f t="shared" si="57"/>
        <v>0</v>
      </c>
      <c r="AA887" s="137">
        <f t="shared" si="58"/>
        <v>0</v>
      </c>
      <c r="AB887" s="137">
        <f t="shared" si="59"/>
        <v>0</v>
      </c>
    </row>
    <row r="888" spans="1:28" ht="13.5" customHeight="1">
      <c r="A888" s="166"/>
      <c r="B888" s="166"/>
      <c r="C888" s="166"/>
      <c r="D888" s="166"/>
      <c r="E888" s="166"/>
      <c r="F888" s="166"/>
      <c r="G888" s="166"/>
      <c r="H888" s="166"/>
      <c r="I888" s="178" t="s">
        <v>262</v>
      </c>
      <c r="J888" s="178"/>
      <c r="K888" s="178"/>
      <c r="L888" s="166"/>
      <c r="M888" s="166"/>
      <c r="N888" s="166"/>
      <c r="O888" s="166"/>
      <c r="P888" s="166"/>
      <c r="Q888" s="166"/>
      <c r="R888" s="166"/>
      <c r="S888" s="166"/>
      <c r="T888" s="166"/>
      <c r="U888" s="166"/>
      <c r="V888" s="166"/>
      <c r="W888" s="166"/>
      <c r="X888" s="166"/>
      <c r="Y888" s="137" t="str">
        <f t="shared" si="56"/>
        <v/>
      </c>
      <c r="Z888" s="137">
        <f t="shared" si="57"/>
        <v>0</v>
      </c>
      <c r="AA888" s="137">
        <f t="shared" si="58"/>
        <v>0</v>
      </c>
      <c r="AB888" s="137">
        <f t="shared" si="59"/>
        <v>0</v>
      </c>
    </row>
    <row r="889" spans="1:28" ht="13.5" customHeight="1">
      <c r="A889" s="166"/>
      <c r="B889" s="179"/>
      <c r="C889" s="179"/>
      <c r="D889" s="179"/>
      <c r="E889" s="179"/>
      <c r="F889" s="166"/>
      <c r="G889" s="166"/>
      <c r="H889" s="166"/>
      <c r="I889" s="178"/>
      <c r="J889" s="178"/>
      <c r="K889" s="178"/>
      <c r="L889" s="166"/>
      <c r="M889" s="166"/>
      <c r="N889" s="166"/>
      <c r="O889" s="166"/>
      <c r="P889" s="166"/>
      <c r="Q889" s="166"/>
      <c r="R889" s="166"/>
      <c r="S889" s="166"/>
      <c r="T889" s="166"/>
      <c r="U889" s="166"/>
      <c r="V889" s="166"/>
      <c r="W889" s="166"/>
      <c r="X889" s="166"/>
      <c r="Y889" s="137" t="str">
        <f t="shared" si="56"/>
        <v/>
      </c>
      <c r="Z889" s="137">
        <f t="shared" si="57"/>
        <v>0</v>
      </c>
      <c r="AA889" s="137">
        <f t="shared" si="58"/>
        <v>0</v>
      </c>
      <c r="AB889" s="137">
        <f t="shared" si="59"/>
        <v>0</v>
      </c>
    </row>
    <row r="890" spans="1:28" ht="13.5" customHeight="1">
      <c r="A890" s="166"/>
      <c r="B890" s="166"/>
      <c r="C890" s="180" t="s">
        <v>4695</v>
      </c>
      <c r="D890" s="180"/>
      <c r="E890" s="180"/>
      <c r="F890" s="180"/>
      <c r="G890" s="180"/>
      <c r="H890" s="180"/>
      <c r="I890" s="180"/>
      <c r="J890" s="180"/>
      <c r="K890" s="180"/>
      <c r="L890" s="166"/>
      <c r="M890" s="166"/>
      <c r="N890" s="166"/>
      <c r="O890" s="181" t="s">
        <v>4696</v>
      </c>
      <c r="P890" s="181"/>
      <c r="Q890" s="181"/>
      <c r="R890" s="181"/>
      <c r="S890" s="181"/>
      <c r="T890" s="168" t="s">
        <v>585</v>
      </c>
      <c r="U890" s="167" t="s">
        <v>264</v>
      </c>
      <c r="V890" s="166"/>
      <c r="W890" s="166"/>
      <c r="X890" s="166"/>
      <c r="Y890" s="137" t="str">
        <f t="shared" si="56"/>
        <v/>
      </c>
      <c r="Z890" s="137">
        <f t="shared" si="57"/>
        <v>0</v>
      </c>
      <c r="AA890" s="137">
        <f t="shared" si="58"/>
        <v>0</v>
      </c>
      <c r="AB890" s="137">
        <f t="shared" si="59"/>
        <v>0</v>
      </c>
    </row>
    <row r="891" spans="1:28" ht="14.25" thickBot="1">
      <c r="A891" s="166"/>
      <c r="B891" s="166"/>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37" t="str">
        <f t="shared" si="56"/>
        <v/>
      </c>
      <c r="Z891" s="137">
        <f t="shared" si="57"/>
        <v>0</v>
      </c>
      <c r="AA891" s="137">
        <f t="shared" si="58"/>
        <v>0</v>
      </c>
      <c r="AB891" s="137">
        <f t="shared" si="59"/>
        <v>0</v>
      </c>
    </row>
    <row r="892" spans="1:28">
      <c r="A892" s="166"/>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66"/>
      <c r="Y892" s="137" t="str">
        <f t="shared" si="56"/>
        <v/>
      </c>
      <c r="Z892" s="137">
        <f t="shared" si="57"/>
        <v>0</v>
      </c>
      <c r="AA892" s="137">
        <f t="shared" si="58"/>
        <v>0</v>
      </c>
      <c r="AB892" s="137">
        <f t="shared" si="59"/>
        <v>0</v>
      </c>
    </row>
    <row r="893" spans="1:28" ht="14.25" customHeight="1" thickBot="1">
      <c r="A893" s="166"/>
      <c r="B893" s="169"/>
      <c r="C893" s="170" t="s">
        <v>265</v>
      </c>
      <c r="D893" s="169"/>
      <c r="E893" s="177" t="s">
        <v>266</v>
      </c>
      <c r="F893" s="177"/>
      <c r="G893" s="169"/>
      <c r="H893" s="177" t="s">
        <v>267</v>
      </c>
      <c r="I893" s="177"/>
      <c r="J893" s="169"/>
      <c r="K893" s="177" t="s">
        <v>268</v>
      </c>
      <c r="L893" s="177"/>
      <c r="M893" s="169"/>
      <c r="N893" s="177" t="s">
        <v>269</v>
      </c>
      <c r="O893" s="177"/>
      <c r="P893" s="169"/>
      <c r="Q893" s="171" t="s">
        <v>270</v>
      </c>
      <c r="R893" s="169"/>
      <c r="S893" s="177" t="s">
        <v>271</v>
      </c>
      <c r="T893" s="177"/>
      <c r="U893" s="177"/>
      <c r="V893" s="177"/>
      <c r="W893" s="169"/>
      <c r="X893" s="166"/>
      <c r="Y893" s="137" t="str">
        <f t="shared" si="56"/>
        <v>ｽﾃｼｮﾝｺﾄ</v>
      </c>
      <c r="Z893" s="137" t="str">
        <f t="shared" si="57"/>
        <v>事業者名/事業所名</v>
      </c>
      <c r="AA893" s="137" t="str">
        <f t="shared" si="58"/>
        <v>電話(FAX)番号</v>
      </c>
      <c r="AB893" s="137" t="str">
        <f t="shared" si="59"/>
        <v>受理番号</v>
      </c>
    </row>
    <row r="894" spans="1:28" ht="45.75" customHeight="1" thickBot="1">
      <c r="A894" s="166"/>
      <c r="B894" s="174"/>
      <c r="C894" s="172" t="s">
        <v>3262</v>
      </c>
      <c r="D894" s="174"/>
      <c r="E894" s="175" t="s">
        <v>3251</v>
      </c>
      <c r="F894" s="175"/>
      <c r="G894" s="174"/>
      <c r="H894" s="176" t="s">
        <v>3252</v>
      </c>
      <c r="I894" s="176"/>
      <c r="J894" s="174"/>
      <c r="K894" s="176" t="s">
        <v>3253</v>
      </c>
      <c r="L894" s="176"/>
      <c r="M894" s="174"/>
      <c r="N894" s="183" t="s">
        <v>3254</v>
      </c>
      <c r="O894" s="183"/>
      <c r="P894" s="174"/>
      <c r="Q894" s="173" t="s">
        <v>3255</v>
      </c>
      <c r="R894" s="174"/>
      <c r="S894" s="184" t="s">
        <v>2496</v>
      </c>
      <c r="T894" s="184"/>
      <c r="U894" s="184"/>
      <c r="V894" s="184"/>
      <c r="W894" s="174"/>
      <c r="X894" s="166"/>
      <c r="Y894" s="137" t="str">
        <f t="shared" si="56"/>
        <v>2590053</v>
      </c>
      <c r="Z894" s="137" t="str">
        <f t="shared" si="57"/>
        <v>社会福祉法人よいち福祉会
フルーツ・シャトーよいち　訪問看護ステーション</v>
      </c>
      <c r="AA894" s="137" t="str">
        <f t="shared" si="58"/>
        <v>0135-48-6388
(0135-48-6337)</v>
      </c>
      <c r="AB894" s="137" t="str">
        <f t="shared" si="59"/>
        <v>( 訪看23 )第    364 号
( 訪看25 )第    464 号</v>
      </c>
    </row>
    <row r="895" spans="1:28" ht="23.25" customHeight="1" thickBot="1">
      <c r="A895" s="166"/>
      <c r="B895" s="174"/>
      <c r="C895" s="172" t="s">
        <v>3269</v>
      </c>
      <c r="D895" s="174"/>
      <c r="E895" s="175" t="s">
        <v>3257</v>
      </c>
      <c r="F895" s="175"/>
      <c r="G895" s="174"/>
      <c r="H895" s="176" t="s">
        <v>3258</v>
      </c>
      <c r="I895" s="176"/>
      <c r="J895" s="174"/>
      <c r="K895" s="176" t="s">
        <v>3259</v>
      </c>
      <c r="L895" s="176"/>
      <c r="M895" s="174"/>
      <c r="N895" s="183" t="s">
        <v>3260</v>
      </c>
      <c r="O895" s="183"/>
      <c r="P895" s="174"/>
      <c r="Q895" s="173" t="s">
        <v>3261</v>
      </c>
      <c r="R895" s="174"/>
      <c r="S895" s="184" t="s">
        <v>2922</v>
      </c>
      <c r="T895" s="184"/>
      <c r="U895" s="184"/>
      <c r="V895" s="184"/>
      <c r="W895" s="174"/>
      <c r="X895" s="166"/>
      <c r="Y895" s="137" t="str">
        <f t="shared" si="56"/>
        <v>2590061</v>
      </c>
      <c r="Z895" s="137" t="str">
        <f t="shared" si="57"/>
        <v>社会福祉法人　勤医協福祉会
勤医協よいち訪問看護ステーション</v>
      </c>
      <c r="AA895" s="137" t="str">
        <f t="shared" si="58"/>
        <v>0135-22-7201
(0135-22-7206)</v>
      </c>
      <c r="AB895" s="137" t="str">
        <f t="shared" si="59"/>
        <v>( 訪看23 )第    384 号
( 訪看25 )第    484 号</v>
      </c>
    </row>
    <row r="896" spans="1:28" ht="23.25" customHeight="1" thickBot="1">
      <c r="A896" s="166"/>
      <c r="B896" s="174"/>
      <c r="C896" s="172" t="s">
        <v>3275</v>
      </c>
      <c r="D896" s="174"/>
      <c r="E896" s="175" t="s">
        <v>3263</v>
      </c>
      <c r="F896" s="175"/>
      <c r="G896" s="174"/>
      <c r="H896" s="176" t="s">
        <v>3264</v>
      </c>
      <c r="I896" s="176"/>
      <c r="J896" s="174"/>
      <c r="K896" s="176" t="s">
        <v>3265</v>
      </c>
      <c r="L896" s="176"/>
      <c r="M896" s="174"/>
      <c r="N896" s="183" t="s">
        <v>3266</v>
      </c>
      <c r="O896" s="183"/>
      <c r="P896" s="174"/>
      <c r="Q896" s="173" t="s">
        <v>3267</v>
      </c>
      <c r="R896" s="174"/>
      <c r="S896" s="184" t="s">
        <v>3268</v>
      </c>
      <c r="T896" s="184"/>
      <c r="U896" s="184"/>
      <c r="V896" s="184"/>
      <c r="W896" s="174"/>
      <c r="X896" s="166"/>
      <c r="Y896" s="137" t="str">
        <f t="shared" si="56"/>
        <v>2990022</v>
      </c>
      <c r="Z896" s="137" t="str">
        <f t="shared" si="57"/>
        <v>日本赤十字社
旭川赤十字訪問看護ステーション</v>
      </c>
      <c r="AA896" s="137" t="str">
        <f t="shared" si="58"/>
        <v xml:space="preserve">0166-22-7218
</v>
      </c>
      <c r="AB896" s="137" t="str">
        <f t="shared" si="59"/>
        <v>( 訪看23 )第    171 号
( 訪看25 )第     11 号
( 訪看31 )第      3 号
( 訪看33 )第      2 号</v>
      </c>
    </row>
    <row r="897" spans="1:28" ht="23.25" customHeight="1" thickBot="1">
      <c r="A897" s="166"/>
      <c r="B897" s="174"/>
      <c r="C897" s="172" t="s">
        <v>3281</v>
      </c>
      <c r="D897" s="174"/>
      <c r="E897" s="175" t="s">
        <v>3270</v>
      </c>
      <c r="F897" s="175"/>
      <c r="G897" s="174"/>
      <c r="H897" s="176" t="s">
        <v>3271</v>
      </c>
      <c r="I897" s="176"/>
      <c r="J897" s="174"/>
      <c r="K897" s="176" t="s">
        <v>3272</v>
      </c>
      <c r="L897" s="176"/>
      <c r="M897" s="174"/>
      <c r="N897" s="183" t="s">
        <v>3273</v>
      </c>
      <c r="O897" s="183"/>
      <c r="P897" s="174"/>
      <c r="Q897" s="173" t="s">
        <v>3274</v>
      </c>
      <c r="R897" s="174"/>
      <c r="S897" s="184" t="s">
        <v>1256</v>
      </c>
      <c r="T897" s="184"/>
      <c r="U897" s="184"/>
      <c r="V897" s="184"/>
      <c r="W897" s="174"/>
      <c r="X897" s="166"/>
      <c r="Y897" s="137" t="str">
        <f t="shared" si="56"/>
        <v>2990030</v>
      </c>
      <c r="Z897" s="137" t="str">
        <f t="shared" si="57"/>
        <v>医療法人社団　萌生会
訪問看護ステーションクローバー</v>
      </c>
      <c r="AA897" s="137" t="str">
        <f t="shared" si="58"/>
        <v xml:space="preserve">0166-61-8042
</v>
      </c>
      <c r="AB897" s="137" t="str">
        <f t="shared" si="59"/>
        <v>( 訪看23 )第     78 号
( 訪看25 )第     10 号</v>
      </c>
    </row>
    <row r="898" spans="1:28" ht="45.75" customHeight="1" thickBot="1">
      <c r="A898" s="166"/>
      <c r="B898" s="174"/>
      <c r="C898" s="172" t="s">
        <v>3288</v>
      </c>
      <c r="D898" s="174"/>
      <c r="E898" s="175" t="s">
        <v>3276</v>
      </c>
      <c r="F898" s="175"/>
      <c r="G898" s="174"/>
      <c r="H898" s="176" t="s">
        <v>3277</v>
      </c>
      <c r="I898" s="176"/>
      <c r="J898" s="174"/>
      <c r="K898" s="176" t="s">
        <v>3278</v>
      </c>
      <c r="L898" s="176"/>
      <c r="M898" s="174"/>
      <c r="N898" s="183" t="s">
        <v>3279</v>
      </c>
      <c r="O898" s="183"/>
      <c r="P898" s="174"/>
      <c r="Q898" s="173" t="s">
        <v>3280</v>
      </c>
      <c r="R898" s="174"/>
      <c r="S898" s="184" t="s">
        <v>1360</v>
      </c>
      <c r="T898" s="184"/>
      <c r="U898" s="184"/>
      <c r="V898" s="184"/>
      <c r="W898" s="174"/>
      <c r="X898" s="166"/>
      <c r="Y898" s="137" t="str">
        <f t="shared" si="56"/>
        <v>2990055</v>
      </c>
      <c r="Z898" s="137" t="str">
        <f t="shared" si="57"/>
        <v>北海道厚生農業協同組合連合会
ＪＡ北海道厚生連　旭川厚生訪問看護ステーション</v>
      </c>
      <c r="AA898" s="137" t="str">
        <f t="shared" si="58"/>
        <v xml:space="preserve">0166-33-3600
</v>
      </c>
      <c r="AB898" s="137" t="str">
        <f t="shared" si="59"/>
        <v>( 訪看23 )第     80 号
( 訪看25 )第     25 号</v>
      </c>
    </row>
    <row r="899" spans="1:28" ht="14.25" customHeight="1" thickBot="1">
      <c r="A899" s="166"/>
      <c r="B899" s="174"/>
      <c r="C899" s="172" t="s">
        <v>3295</v>
      </c>
      <c r="D899" s="174"/>
      <c r="E899" s="175" t="s">
        <v>3282</v>
      </c>
      <c r="F899" s="175"/>
      <c r="G899" s="174"/>
      <c r="H899" s="176" t="s">
        <v>3283</v>
      </c>
      <c r="I899" s="176"/>
      <c r="J899" s="174"/>
      <c r="K899" s="176" t="s">
        <v>3284</v>
      </c>
      <c r="L899" s="176"/>
      <c r="M899" s="174"/>
      <c r="N899" s="183" t="s">
        <v>3285</v>
      </c>
      <c r="O899" s="183"/>
      <c r="P899" s="174"/>
      <c r="Q899" s="173" t="s">
        <v>3286</v>
      </c>
      <c r="R899" s="174"/>
      <c r="S899" s="184" t="s">
        <v>3287</v>
      </c>
      <c r="T899" s="184"/>
      <c r="U899" s="184"/>
      <c r="V899" s="184"/>
      <c r="W899" s="174"/>
      <c r="X899" s="166"/>
      <c r="Y899" s="137" t="str">
        <f t="shared" si="56"/>
        <v>2990063</v>
      </c>
      <c r="Z899" s="137" t="str">
        <f t="shared" si="57"/>
        <v>医療法人社団　旭豊会
訪問看護ステーションカトレア</v>
      </c>
      <c r="AA899" s="137" t="str">
        <f t="shared" si="58"/>
        <v>0166-47-8700
(0166-49-6020)</v>
      </c>
      <c r="AB899" s="137" t="str">
        <f t="shared" si="59"/>
        <v>( 訪看23 )第     81 号
( 訪看25 )第     72 号</v>
      </c>
    </row>
    <row r="900" spans="1:28" ht="45.75" customHeight="1" thickBot="1">
      <c r="A900" s="166"/>
      <c r="B900" s="174"/>
      <c r="C900" s="172" t="s">
        <v>3302</v>
      </c>
      <c r="D900" s="174"/>
      <c r="E900" s="175" t="s">
        <v>3289</v>
      </c>
      <c r="F900" s="175"/>
      <c r="G900" s="174"/>
      <c r="H900" s="176" t="s">
        <v>3290</v>
      </c>
      <c r="I900" s="176"/>
      <c r="J900" s="174"/>
      <c r="K900" s="176" t="s">
        <v>3291</v>
      </c>
      <c r="L900" s="176"/>
      <c r="M900" s="174"/>
      <c r="N900" s="183" t="s">
        <v>3292</v>
      </c>
      <c r="O900" s="183"/>
      <c r="P900" s="174"/>
      <c r="Q900" s="173" t="s">
        <v>3293</v>
      </c>
      <c r="R900" s="174"/>
      <c r="S900" s="184" t="s">
        <v>3294</v>
      </c>
      <c r="T900" s="184"/>
      <c r="U900" s="184"/>
      <c r="V900" s="184"/>
      <c r="W900" s="174"/>
      <c r="X900" s="166"/>
      <c r="Y900" s="137" t="str">
        <f t="shared" si="56"/>
        <v>2990071</v>
      </c>
      <c r="Z900" s="137" t="str">
        <f t="shared" si="57"/>
        <v>一般社団法人　北海道総合在宅ケア事業団
一般社団法人北海道総合在宅ケア事業団旭川地域訪問看護ステーション</v>
      </c>
      <c r="AA900" s="137" t="str">
        <f t="shared" si="58"/>
        <v xml:space="preserve">0166-23-1488
</v>
      </c>
      <c r="AB900" s="137" t="str">
        <f t="shared" si="59"/>
        <v>( 訪看10 )第     71 号
( 訪看23 )第    129 号
( 訪看25 )第    232 号
( 訪看27 )第    120 号</v>
      </c>
    </row>
    <row r="901" spans="1:28" ht="23.25" customHeight="1" thickBot="1">
      <c r="A901" s="166"/>
      <c r="B901" s="174"/>
      <c r="C901" s="172" t="s">
        <v>3309</v>
      </c>
      <c r="D901" s="174"/>
      <c r="E901" s="175" t="s">
        <v>3296</v>
      </c>
      <c r="F901" s="175"/>
      <c r="G901" s="174"/>
      <c r="H901" s="176" t="s">
        <v>3297</v>
      </c>
      <c r="I901" s="176"/>
      <c r="J901" s="174"/>
      <c r="K901" s="176" t="s">
        <v>3298</v>
      </c>
      <c r="L901" s="176"/>
      <c r="M901" s="174"/>
      <c r="N901" s="183" t="s">
        <v>3299</v>
      </c>
      <c r="O901" s="183"/>
      <c r="P901" s="174"/>
      <c r="Q901" s="173" t="s">
        <v>3300</v>
      </c>
      <c r="R901" s="174"/>
      <c r="S901" s="184" t="s">
        <v>3301</v>
      </c>
      <c r="T901" s="184"/>
      <c r="U901" s="184"/>
      <c r="V901" s="184"/>
      <c r="W901" s="174"/>
      <c r="X901" s="166"/>
      <c r="Y901" s="137" t="str">
        <f t="shared" si="56"/>
        <v>2990089</v>
      </c>
      <c r="Z901" s="137" t="str">
        <f t="shared" si="57"/>
        <v>医療法人社団　博彰会
すえひろ訪問看護ステーション</v>
      </c>
      <c r="AA901" s="137" t="str">
        <f t="shared" si="58"/>
        <v xml:space="preserve">0166-54-7277
</v>
      </c>
      <c r="AB901" s="137" t="str">
        <f t="shared" si="59"/>
        <v>( 訪看10 )第    274 号</v>
      </c>
    </row>
    <row r="902" spans="1:28" ht="34.5" customHeight="1" thickBot="1">
      <c r="A902" s="166"/>
      <c r="B902" s="174"/>
      <c r="C902" s="172" t="s">
        <v>3316</v>
      </c>
      <c r="D902" s="174"/>
      <c r="E902" s="175" t="s">
        <v>3303</v>
      </c>
      <c r="F902" s="175"/>
      <c r="G902" s="174"/>
      <c r="H902" s="176" t="s">
        <v>3304</v>
      </c>
      <c r="I902" s="176"/>
      <c r="J902" s="174"/>
      <c r="K902" s="176" t="s">
        <v>3305</v>
      </c>
      <c r="L902" s="176"/>
      <c r="M902" s="174"/>
      <c r="N902" s="183" t="s">
        <v>3306</v>
      </c>
      <c r="O902" s="183"/>
      <c r="P902" s="174"/>
      <c r="Q902" s="173" t="s">
        <v>3307</v>
      </c>
      <c r="R902" s="174"/>
      <c r="S902" s="184" t="s">
        <v>3308</v>
      </c>
      <c r="T902" s="184"/>
      <c r="U902" s="184"/>
      <c r="V902" s="184"/>
      <c r="W902" s="174"/>
      <c r="X902" s="166"/>
      <c r="Y902" s="137" t="str">
        <f t="shared" si="56"/>
        <v>2990105</v>
      </c>
      <c r="Z902" s="137" t="str">
        <f t="shared" si="57"/>
        <v>医療法人　歓生会
訪問看護ステーションアポロ</v>
      </c>
      <c r="AA902" s="137" t="str">
        <f t="shared" si="58"/>
        <v xml:space="preserve">0166-34-7171
</v>
      </c>
      <c r="AB902" s="137" t="str">
        <f t="shared" si="59"/>
        <v>( 訪看10 )第    127 号
( 訪看23 )第     82 号
( 訪看25 )第    190 号
( 訪看27 )第      7 号</v>
      </c>
    </row>
    <row r="903" spans="1:28" ht="23.25" customHeight="1" thickBot="1">
      <c r="A903" s="166"/>
      <c r="B903" s="174"/>
      <c r="C903" s="172" t="s">
        <v>3323</v>
      </c>
      <c r="D903" s="174"/>
      <c r="E903" s="175" t="s">
        <v>3310</v>
      </c>
      <c r="F903" s="175"/>
      <c r="G903" s="174"/>
      <c r="H903" s="176" t="s">
        <v>3311</v>
      </c>
      <c r="I903" s="176"/>
      <c r="J903" s="174"/>
      <c r="K903" s="176" t="s">
        <v>3312</v>
      </c>
      <c r="L903" s="176"/>
      <c r="M903" s="174"/>
      <c r="N903" s="183" t="s">
        <v>3313</v>
      </c>
      <c r="O903" s="183"/>
      <c r="P903" s="174"/>
      <c r="Q903" s="173" t="s">
        <v>3314</v>
      </c>
      <c r="R903" s="174"/>
      <c r="S903" s="184" t="s">
        <v>3315</v>
      </c>
      <c r="T903" s="184"/>
      <c r="U903" s="184"/>
      <c r="V903" s="184"/>
      <c r="W903" s="174"/>
      <c r="X903" s="166"/>
      <c r="Y903" s="137" t="str">
        <f t="shared" si="56"/>
        <v>2990154</v>
      </c>
      <c r="Z903" s="137" t="str">
        <f t="shared" si="57"/>
        <v>医療法人社団　ｓｈｉｎｄｏ
訪問看護ステーション翼</v>
      </c>
      <c r="AA903" s="137" t="str">
        <f t="shared" si="58"/>
        <v xml:space="preserve">0166-31-0606
</v>
      </c>
      <c r="AB903" s="137" t="str">
        <f t="shared" si="59"/>
        <v>( 訪看23 )第    204 号
( 訪看25 )第    295 号</v>
      </c>
    </row>
    <row r="904" spans="1:28" ht="14.25" thickBot="1">
      <c r="A904" s="166"/>
      <c r="B904" s="174"/>
      <c r="C904" s="166"/>
      <c r="D904" s="174"/>
      <c r="E904" s="166"/>
      <c r="F904" s="166"/>
      <c r="G904" s="174"/>
      <c r="H904" s="166"/>
      <c r="I904" s="166"/>
      <c r="J904" s="174"/>
      <c r="K904" s="166"/>
      <c r="L904" s="166"/>
      <c r="M904" s="174"/>
      <c r="N904" s="166"/>
      <c r="O904" s="166"/>
      <c r="P904" s="174"/>
      <c r="Q904" s="166"/>
      <c r="R904" s="174"/>
      <c r="S904" s="166"/>
      <c r="T904" s="166"/>
      <c r="U904" s="166"/>
      <c r="V904" s="166"/>
      <c r="W904" s="174"/>
      <c r="X904" s="166"/>
      <c r="Y904" s="137" t="str">
        <f t="shared" si="56"/>
        <v/>
      </c>
      <c r="Z904" s="137">
        <f t="shared" si="57"/>
        <v>0</v>
      </c>
      <c r="AA904" s="137">
        <f t="shared" si="58"/>
        <v>0</v>
      </c>
      <c r="AB904" s="137">
        <f t="shared" si="59"/>
        <v>0</v>
      </c>
    </row>
    <row r="905" spans="1:28">
      <c r="A905" s="166"/>
      <c r="B905" s="185"/>
      <c r="C905" s="185"/>
      <c r="D905" s="185"/>
      <c r="E905" s="185"/>
      <c r="F905" s="185"/>
      <c r="G905" s="185"/>
      <c r="H905" s="185"/>
      <c r="I905" s="185"/>
      <c r="J905" s="185"/>
      <c r="K905" s="185"/>
      <c r="L905" s="185"/>
      <c r="M905" s="185"/>
      <c r="N905" s="185"/>
      <c r="O905" s="185"/>
      <c r="P905" s="185"/>
      <c r="Q905" s="185"/>
      <c r="R905" s="185"/>
      <c r="S905" s="185"/>
      <c r="T905" s="185"/>
      <c r="U905" s="185"/>
      <c r="V905" s="185"/>
      <c r="W905" s="166"/>
      <c r="X905" s="166"/>
      <c r="Y905" s="137" t="str">
        <f t="shared" si="56"/>
        <v/>
      </c>
      <c r="Z905" s="137">
        <f t="shared" si="57"/>
        <v>0</v>
      </c>
      <c r="AA905" s="137">
        <f t="shared" si="58"/>
        <v>0</v>
      </c>
      <c r="AB905" s="137">
        <f t="shared" si="59"/>
        <v>0</v>
      </c>
    </row>
    <row r="906" spans="1:28">
      <c r="A906" s="166"/>
      <c r="B906" s="166"/>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37" t="str">
        <f t="shared" si="56"/>
        <v/>
      </c>
      <c r="Z906" s="137">
        <f t="shared" si="57"/>
        <v>0</v>
      </c>
      <c r="AA906" s="137">
        <f t="shared" si="58"/>
        <v>0</v>
      </c>
      <c r="AB906" s="137">
        <f t="shared" si="59"/>
        <v>0</v>
      </c>
    </row>
    <row r="907" spans="1:28">
      <c r="A907" s="166"/>
      <c r="B907" s="166"/>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37" t="str">
        <f t="shared" si="56"/>
        <v/>
      </c>
      <c r="Z907" s="137">
        <f t="shared" si="57"/>
        <v>0</v>
      </c>
      <c r="AA907" s="137">
        <f t="shared" si="58"/>
        <v>0</v>
      </c>
      <c r="AB907" s="137">
        <f t="shared" si="59"/>
        <v>0</v>
      </c>
    </row>
    <row r="908" spans="1:28" ht="13.5" customHeight="1">
      <c r="A908" s="166"/>
      <c r="B908" s="166"/>
      <c r="C908" s="166"/>
      <c r="D908" s="166"/>
      <c r="E908" s="166"/>
      <c r="F908" s="166"/>
      <c r="G908" s="166"/>
      <c r="H908" s="166"/>
      <c r="I908" s="178" t="s">
        <v>262</v>
      </c>
      <c r="J908" s="178"/>
      <c r="K908" s="178"/>
      <c r="L908" s="166"/>
      <c r="M908" s="166"/>
      <c r="N908" s="166"/>
      <c r="O908" s="166"/>
      <c r="P908" s="166"/>
      <c r="Q908" s="166"/>
      <c r="R908" s="166"/>
      <c r="S908" s="166"/>
      <c r="T908" s="166"/>
      <c r="U908" s="166"/>
      <c r="V908" s="166"/>
      <c r="W908" s="166"/>
      <c r="X908" s="166"/>
      <c r="Y908" s="137" t="str">
        <f t="shared" si="56"/>
        <v/>
      </c>
      <c r="Z908" s="137">
        <f t="shared" si="57"/>
        <v>0</v>
      </c>
      <c r="AA908" s="137">
        <f t="shared" si="58"/>
        <v>0</v>
      </c>
      <c r="AB908" s="137">
        <f t="shared" si="59"/>
        <v>0</v>
      </c>
    </row>
    <row r="909" spans="1:28" ht="13.5" customHeight="1">
      <c r="A909" s="166"/>
      <c r="B909" s="179"/>
      <c r="C909" s="179"/>
      <c r="D909" s="179"/>
      <c r="E909" s="179"/>
      <c r="F909" s="166"/>
      <c r="G909" s="166"/>
      <c r="H909" s="166"/>
      <c r="I909" s="178"/>
      <c r="J909" s="178"/>
      <c r="K909" s="178"/>
      <c r="L909" s="166"/>
      <c r="M909" s="166"/>
      <c r="N909" s="166"/>
      <c r="O909" s="166"/>
      <c r="P909" s="166"/>
      <c r="Q909" s="166"/>
      <c r="R909" s="166"/>
      <c r="S909" s="166"/>
      <c r="T909" s="166"/>
      <c r="U909" s="166"/>
      <c r="V909" s="166"/>
      <c r="W909" s="166"/>
      <c r="X909" s="166"/>
      <c r="Y909" s="137" t="str">
        <f t="shared" si="56"/>
        <v/>
      </c>
      <c r="Z909" s="137">
        <f t="shared" si="57"/>
        <v>0</v>
      </c>
      <c r="AA909" s="137">
        <f t="shared" si="58"/>
        <v>0</v>
      </c>
      <c r="AB909" s="137">
        <f t="shared" si="59"/>
        <v>0</v>
      </c>
    </row>
    <row r="910" spans="1:28" ht="13.5" customHeight="1">
      <c r="A910" s="166"/>
      <c r="B910" s="166"/>
      <c r="C910" s="180" t="s">
        <v>4695</v>
      </c>
      <c r="D910" s="180"/>
      <c r="E910" s="180"/>
      <c r="F910" s="180"/>
      <c r="G910" s="180"/>
      <c r="H910" s="180"/>
      <c r="I910" s="180"/>
      <c r="J910" s="180"/>
      <c r="K910" s="180"/>
      <c r="L910" s="166"/>
      <c r="M910" s="166"/>
      <c r="N910" s="166"/>
      <c r="O910" s="181" t="s">
        <v>4696</v>
      </c>
      <c r="P910" s="181"/>
      <c r="Q910" s="181"/>
      <c r="R910" s="181"/>
      <c r="S910" s="181"/>
      <c r="T910" s="168" t="s">
        <v>592</v>
      </c>
      <c r="U910" s="167" t="s">
        <v>264</v>
      </c>
      <c r="V910" s="166"/>
      <c r="W910" s="166"/>
      <c r="X910" s="166"/>
      <c r="Y910" s="137" t="str">
        <f t="shared" si="56"/>
        <v/>
      </c>
      <c r="Z910" s="137">
        <f t="shared" si="57"/>
        <v>0</v>
      </c>
      <c r="AA910" s="137">
        <f t="shared" si="58"/>
        <v>0</v>
      </c>
      <c r="AB910" s="137">
        <f t="shared" si="59"/>
        <v>0</v>
      </c>
    </row>
    <row r="911" spans="1:28" ht="14.25" thickBot="1">
      <c r="A911" s="166"/>
      <c r="B911" s="166"/>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37" t="str">
        <f t="shared" ref="Y911:Y974" si="60">IF(E911="","",MID(E911,1,2)&amp;MID(E911,4,4)&amp;MID(E911,9,1))</f>
        <v/>
      </c>
      <c r="Z911" s="137">
        <f t="shared" ref="Z911:Z974" si="61">H911</f>
        <v>0</v>
      </c>
      <c r="AA911" s="137">
        <f t="shared" ref="AA911:AA974" si="62">N911</f>
        <v>0</v>
      </c>
      <c r="AB911" s="137">
        <f t="shared" ref="AB911:AB974" si="63">Q911</f>
        <v>0</v>
      </c>
    </row>
    <row r="912" spans="1:28">
      <c r="A912" s="166"/>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66"/>
      <c r="Y912" s="137" t="str">
        <f t="shared" si="60"/>
        <v/>
      </c>
      <c r="Z912" s="137">
        <f t="shared" si="61"/>
        <v>0</v>
      </c>
      <c r="AA912" s="137">
        <f t="shared" si="62"/>
        <v>0</v>
      </c>
      <c r="AB912" s="137">
        <f t="shared" si="63"/>
        <v>0</v>
      </c>
    </row>
    <row r="913" spans="1:28" ht="14.25" customHeight="1" thickBot="1">
      <c r="A913" s="166"/>
      <c r="B913" s="169"/>
      <c r="C913" s="170" t="s">
        <v>265</v>
      </c>
      <c r="D913" s="169"/>
      <c r="E913" s="177" t="s">
        <v>266</v>
      </c>
      <c r="F913" s="177"/>
      <c r="G913" s="169"/>
      <c r="H913" s="177" t="s">
        <v>267</v>
      </c>
      <c r="I913" s="177"/>
      <c r="J913" s="169"/>
      <c r="K913" s="177" t="s">
        <v>268</v>
      </c>
      <c r="L913" s="177"/>
      <c r="M913" s="169"/>
      <c r="N913" s="177" t="s">
        <v>269</v>
      </c>
      <c r="O913" s="177"/>
      <c r="P913" s="169"/>
      <c r="Q913" s="171" t="s">
        <v>270</v>
      </c>
      <c r="R913" s="169"/>
      <c r="S913" s="177" t="s">
        <v>271</v>
      </c>
      <c r="T913" s="177"/>
      <c r="U913" s="177"/>
      <c r="V913" s="177"/>
      <c r="W913" s="169"/>
      <c r="X913" s="166"/>
      <c r="Y913" s="137" t="str">
        <f t="shared" si="60"/>
        <v>ｽﾃｼｮﾝｺﾄ</v>
      </c>
      <c r="Z913" s="137" t="str">
        <f t="shared" si="61"/>
        <v>事業者名/事業所名</v>
      </c>
      <c r="AA913" s="137" t="str">
        <f t="shared" si="62"/>
        <v>電話(FAX)番号</v>
      </c>
      <c r="AB913" s="137" t="str">
        <f t="shared" si="63"/>
        <v>受理番号</v>
      </c>
    </row>
    <row r="914" spans="1:28" ht="23.25" customHeight="1" thickBot="1">
      <c r="A914" s="166"/>
      <c r="B914" s="174"/>
      <c r="C914" s="172" t="s">
        <v>3330</v>
      </c>
      <c r="D914" s="174"/>
      <c r="E914" s="175" t="s">
        <v>3317</v>
      </c>
      <c r="F914" s="175"/>
      <c r="G914" s="174"/>
      <c r="H914" s="176" t="s">
        <v>3318</v>
      </c>
      <c r="I914" s="176"/>
      <c r="J914" s="174"/>
      <c r="K914" s="176" t="s">
        <v>3319</v>
      </c>
      <c r="L914" s="176"/>
      <c r="M914" s="174"/>
      <c r="N914" s="183" t="s">
        <v>3320</v>
      </c>
      <c r="O914" s="183"/>
      <c r="P914" s="174"/>
      <c r="Q914" s="173" t="s">
        <v>3321</v>
      </c>
      <c r="R914" s="174"/>
      <c r="S914" s="184" t="s">
        <v>3322</v>
      </c>
      <c r="T914" s="184"/>
      <c r="U914" s="184"/>
      <c r="V914" s="184"/>
      <c r="W914" s="174"/>
      <c r="X914" s="166"/>
      <c r="Y914" s="137" t="str">
        <f t="shared" si="60"/>
        <v>2990188</v>
      </c>
      <c r="Z914" s="137" t="str">
        <f t="shared" si="61"/>
        <v>社会医療法人道北勤労者医療協会
訪問看護ステーション東光ぬくもりポート</v>
      </c>
      <c r="AA914" s="137" t="str">
        <f t="shared" si="62"/>
        <v xml:space="preserve">0166-34-2917
</v>
      </c>
      <c r="AB914" s="137" t="str">
        <f t="shared" si="63"/>
        <v>( 訪看23 )第     84 号
( 訪看25 )第     87 号
( 訪看29 )第     22 号</v>
      </c>
    </row>
    <row r="915" spans="1:28" ht="45.75" customHeight="1" thickBot="1">
      <c r="A915" s="166"/>
      <c r="B915" s="174"/>
      <c r="C915" s="172" t="s">
        <v>3337</v>
      </c>
      <c r="D915" s="174"/>
      <c r="E915" s="175" t="s">
        <v>3324</v>
      </c>
      <c r="F915" s="175"/>
      <c r="G915" s="174"/>
      <c r="H915" s="176" t="s">
        <v>3325</v>
      </c>
      <c r="I915" s="176"/>
      <c r="J915" s="174"/>
      <c r="K915" s="176" t="s">
        <v>3326</v>
      </c>
      <c r="L915" s="176"/>
      <c r="M915" s="174"/>
      <c r="N915" s="183" t="s">
        <v>3327</v>
      </c>
      <c r="O915" s="183"/>
      <c r="P915" s="174"/>
      <c r="Q915" s="173" t="s">
        <v>3328</v>
      </c>
      <c r="R915" s="174"/>
      <c r="S915" s="184" t="s">
        <v>3329</v>
      </c>
      <c r="T915" s="184"/>
      <c r="U915" s="184"/>
      <c r="V915" s="184"/>
      <c r="W915" s="174"/>
      <c r="X915" s="166"/>
      <c r="Y915" s="137" t="str">
        <f t="shared" si="60"/>
        <v>2990204</v>
      </c>
      <c r="Z915" s="137" t="str">
        <f t="shared" si="61"/>
        <v>医療法人　回生会
大西病院訪問看護ステーション</v>
      </c>
      <c r="AA915" s="137" t="str">
        <f t="shared" si="62"/>
        <v xml:space="preserve">0166-22-9121
</v>
      </c>
      <c r="AB915" s="137" t="str">
        <f t="shared" si="63"/>
        <v>( 訪看23 )第     85 号
( 訪看25 )第    111 号</v>
      </c>
    </row>
    <row r="916" spans="1:28" ht="34.5" customHeight="1" thickBot="1">
      <c r="A916" s="166"/>
      <c r="B916" s="174"/>
      <c r="C916" s="172" t="s">
        <v>3344</v>
      </c>
      <c r="D916" s="174"/>
      <c r="E916" s="175" t="s">
        <v>3331</v>
      </c>
      <c r="F916" s="175"/>
      <c r="G916" s="174"/>
      <c r="H916" s="176" t="s">
        <v>3332</v>
      </c>
      <c r="I916" s="176"/>
      <c r="J916" s="174"/>
      <c r="K916" s="176" t="s">
        <v>3333</v>
      </c>
      <c r="L916" s="176"/>
      <c r="M916" s="174"/>
      <c r="N916" s="183" t="s">
        <v>3334</v>
      </c>
      <c r="O916" s="183"/>
      <c r="P916" s="174"/>
      <c r="Q916" s="173" t="s">
        <v>3335</v>
      </c>
      <c r="R916" s="174"/>
      <c r="S916" s="184" t="s">
        <v>3336</v>
      </c>
      <c r="T916" s="184"/>
      <c r="U916" s="184"/>
      <c r="V916" s="184"/>
      <c r="W916" s="174"/>
      <c r="X916" s="166"/>
      <c r="Y916" s="137" t="str">
        <f t="shared" si="60"/>
        <v>2990212</v>
      </c>
      <c r="Z916" s="137" t="str">
        <f t="shared" si="61"/>
        <v>医療法人仁友会
医療法人仁友会　訪問看護ステーション北彩都</v>
      </c>
      <c r="AA916" s="137" t="str">
        <f t="shared" si="62"/>
        <v xml:space="preserve">0166-26-8181
</v>
      </c>
      <c r="AB916" s="137" t="str">
        <f t="shared" si="63"/>
        <v>( 訪看23 )第     86 号
( 訪看25 )第    131 号</v>
      </c>
    </row>
    <row r="917" spans="1:28" ht="68.25" customHeight="1" thickBot="1">
      <c r="A917" s="166"/>
      <c r="B917" s="174"/>
      <c r="C917" s="172" t="s">
        <v>3351</v>
      </c>
      <c r="D917" s="174"/>
      <c r="E917" s="175" t="s">
        <v>3338</v>
      </c>
      <c r="F917" s="175"/>
      <c r="G917" s="174"/>
      <c r="H917" s="176" t="s">
        <v>3339</v>
      </c>
      <c r="I917" s="176"/>
      <c r="J917" s="174"/>
      <c r="K917" s="176" t="s">
        <v>3340</v>
      </c>
      <c r="L917" s="176"/>
      <c r="M917" s="174"/>
      <c r="N917" s="183" t="s">
        <v>3341</v>
      </c>
      <c r="O917" s="183"/>
      <c r="P917" s="174"/>
      <c r="Q917" s="173" t="s">
        <v>3342</v>
      </c>
      <c r="R917" s="174"/>
      <c r="S917" s="184" t="s">
        <v>3343</v>
      </c>
      <c r="T917" s="184"/>
      <c r="U917" s="184"/>
      <c r="V917" s="184"/>
      <c r="W917" s="174"/>
      <c r="X917" s="166"/>
      <c r="Y917" s="137" t="str">
        <f t="shared" si="60"/>
        <v>2990238</v>
      </c>
      <c r="Z917" s="137" t="str">
        <f t="shared" si="61"/>
        <v>社会医療法人元生会
森山メモリアル訪問看護ステーション</v>
      </c>
      <c r="AA917" s="137" t="str">
        <f t="shared" si="62"/>
        <v>0166-55-3030
(0166-55-3169)</v>
      </c>
      <c r="AB917" s="137" t="str">
        <f t="shared" si="63"/>
        <v>( 訪看10 )第     27 号
( 訪看23 )第    251 号
( 訪看25 )第    344 号
( 訪看31 )第     19 号</v>
      </c>
    </row>
    <row r="918" spans="1:28" ht="34.5" customHeight="1" thickBot="1">
      <c r="A918" s="166"/>
      <c r="B918" s="174"/>
      <c r="C918" s="172" t="s">
        <v>3358</v>
      </c>
      <c r="D918" s="174"/>
      <c r="E918" s="175" t="s">
        <v>3345</v>
      </c>
      <c r="F918" s="175"/>
      <c r="G918" s="174"/>
      <c r="H918" s="176" t="s">
        <v>3346</v>
      </c>
      <c r="I918" s="176"/>
      <c r="J918" s="174"/>
      <c r="K918" s="176" t="s">
        <v>3347</v>
      </c>
      <c r="L918" s="176"/>
      <c r="M918" s="174"/>
      <c r="N918" s="183" t="s">
        <v>3348</v>
      </c>
      <c r="O918" s="183"/>
      <c r="P918" s="174"/>
      <c r="Q918" s="173" t="s">
        <v>3349</v>
      </c>
      <c r="R918" s="174"/>
      <c r="S918" s="184" t="s">
        <v>3350</v>
      </c>
      <c r="T918" s="184"/>
      <c r="U918" s="184"/>
      <c r="V918" s="184"/>
      <c r="W918" s="174"/>
      <c r="X918" s="166"/>
      <c r="Y918" s="137" t="str">
        <f t="shared" si="60"/>
        <v>2990253</v>
      </c>
      <c r="Z918" s="137" t="str">
        <f t="shared" si="61"/>
        <v>有限会社　こばやしさんち
訪問看護ステーション　こばやしさんち</v>
      </c>
      <c r="AA918" s="137" t="str">
        <f t="shared" si="62"/>
        <v>0166-31-6183
(0166-31-6183)</v>
      </c>
      <c r="AB918" s="137" t="str">
        <f t="shared" si="63"/>
        <v>( 訪看10 )第    116 号
( 訪看23 )第    150 号
( 訪看25 )第    207 号</v>
      </c>
    </row>
    <row r="919" spans="1:28" ht="57" customHeight="1" thickBot="1">
      <c r="A919" s="166"/>
      <c r="B919" s="174"/>
      <c r="C919" s="172" t="s">
        <v>3365</v>
      </c>
      <c r="D919" s="174"/>
      <c r="E919" s="175" t="s">
        <v>3352</v>
      </c>
      <c r="F919" s="175"/>
      <c r="G919" s="174"/>
      <c r="H919" s="176" t="s">
        <v>3353</v>
      </c>
      <c r="I919" s="176"/>
      <c r="J919" s="174"/>
      <c r="K919" s="176" t="s">
        <v>3354</v>
      </c>
      <c r="L919" s="176"/>
      <c r="M919" s="174"/>
      <c r="N919" s="183" t="s">
        <v>3355</v>
      </c>
      <c r="O919" s="183"/>
      <c r="P919" s="174"/>
      <c r="Q919" s="173" t="s">
        <v>3356</v>
      </c>
      <c r="R919" s="174"/>
      <c r="S919" s="184" t="s">
        <v>3357</v>
      </c>
      <c r="T919" s="184"/>
      <c r="U919" s="184"/>
      <c r="V919" s="184"/>
      <c r="W919" s="174"/>
      <c r="X919" s="166"/>
      <c r="Y919" s="137" t="str">
        <f t="shared" si="60"/>
        <v>2990261</v>
      </c>
      <c r="Z919" s="137" t="str">
        <f t="shared" si="61"/>
        <v>有限会社訪問看護ステーションモモ
有限会社　訪問看護ステーションモモ</v>
      </c>
      <c r="AA919" s="137" t="str">
        <f t="shared" si="62"/>
        <v>0166-52-2252
(0166-52-2141)</v>
      </c>
      <c r="AB919" s="137" t="str">
        <f t="shared" si="63"/>
        <v>( 訪看10 )第     17 号
( 訪看23 )第    178 号
( 訪看25 )第    168 号
( 訪看27 )第     95 号
( 訪看28 )第     77 号
( 訪看31 )第      9 号</v>
      </c>
    </row>
    <row r="920" spans="1:28" ht="45.75" customHeight="1" thickBot="1">
      <c r="A920" s="166"/>
      <c r="B920" s="174"/>
      <c r="C920" s="172" t="s">
        <v>3372</v>
      </c>
      <c r="D920" s="174"/>
      <c r="E920" s="175" t="s">
        <v>3359</v>
      </c>
      <c r="F920" s="175"/>
      <c r="G920" s="174"/>
      <c r="H920" s="176" t="s">
        <v>3360</v>
      </c>
      <c r="I920" s="176"/>
      <c r="J920" s="174"/>
      <c r="K920" s="176" t="s">
        <v>3361</v>
      </c>
      <c r="L920" s="176"/>
      <c r="M920" s="174"/>
      <c r="N920" s="183" t="s">
        <v>3362</v>
      </c>
      <c r="O920" s="183"/>
      <c r="P920" s="174"/>
      <c r="Q920" s="173" t="s">
        <v>3363</v>
      </c>
      <c r="R920" s="174"/>
      <c r="S920" s="184" t="s">
        <v>3364</v>
      </c>
      <c r="T920" s="184"/>
      <c r="U920" s="184"/>
      <c r="V920" s="184"/>
      <c r="W920" s="174"/>
      <c r="X920" s="166"/>
      <c r="Y920" s="137" t="str">
        <f t="shared" si="60"/>
        <v>2990287</v>
      </c>
      <c r="Z920" s="137" t="str">
        <f t="shared" si="61"/>
        <v>有限会社こころ
訪問看護ステーションめぐみ</v>
      </c>
      <c r="AA920" s="137" t="str">
        <f t="shared" si="62"/>
        <v>0166-27-3868
(0166-29-1128)</v>
      </c>
      <c r="AB920" s="137" t="str">
        <f t="shared" si="63"/>
        <v>( 訪看10 )第     73 号
( 訪看23 )第     87 号
( 訪看25 )第    183 号</v>
      </c>
    </row>
    <row r="921" spans="1:28" ht="14.25" customHeight="1" thickBot="1">
      <c r="A921" s="166"/>
      <c r="B921" s="174"/>
      <c r="C921" s="172" t="s">
        <v>3379</v>
      </c>
      <c r="D921" s="174"/>
      <c r="E921" s="175" t="s">
        <v>3366</v>
      </c>
      <c r="F921" s="175"/>
      <c r="G921" s="174"/>
      <c r="H921" s="176" t="s">
        <v>3367</v>
      </c>
      <c r="I921" s="176"/>
      <c r="J921" s="174"/>
      <c r="K921" s="176" t="s">
        <v>3368</v>
      </c>
      <c r="L921" s="176"/>
      <c r="M921" s="174"/>
      <c r="N921" s="183" t="s">
        <v>3369</v>
      </c>
      <c r="O921" s="183"/>
      <c r="P921" s="174"/>
      <c r="Q921" s="173" t="s">
        <v>3370</v>
      </c>
      <c r="R921" s="174"/>
      <c r="S921" s="184" t="s">
        <v>3371</v>
      </c>
      <c r="T921" s="184"/>
      <c r="U921" s="184"/>
      <c r="V921" s="184"/>
      <c r="W921" s="174"/>
      <c r="X921" s="166"/>
      <c r="Y921" s="137" t="str">
        <f t="shared" si="60"/>
        <v>2990329</v>
      </c>
      <c r="Z921" s="137" t="str">
        <f t="shared" si="61"/>
        <v>有限会社　みのり
訪問看護ステーション　みのり</v>
      </c>
      <c r="AA921" s="137" t="str">
        <f t="shared" si="62"/>
        <v>0166-48-2123
(0166-48-2190)</v>
      </c>
      <c r="AB921" s="137" t="str">
        <f t="shared" si="63"/>
        <v>( 訪看10 )第     74 号
( 訪看23 )第    194 号
( 訪看25 )第    285 号
( 訪看27 )第    141 号
( 訪看28 )第     78 号</v>
      </c>
    </row>
    <row r="922" spans="1:28" ht="23.25" customHeight="1" thickBot="1">
      <c r="A922" s="166"/>
      <c r="B922" s="174"/>
      <c r="C922" s="172" t="s">
        <v>3385</v>
      </c>
      <c r="D922" s="174"/>
      <c r="E922" s="175" t="s">
        <v>3373</v>
      </c>
      <c r="F922" s="175"/>
      <c r="G922" s="174"/>
      <c r="H922" s="176" t="s">
        <v>3374</v>
      </c>
      <c r="I922" s="176"/>
      <c r="J922" s="174"/>
      <c r="K922" s="176" t="s">
        <v>3375</v>
      </c>
      <c r="L922" s="176"/>
      <c r="M922" s="174"/>
      <c r="N922" s="183" t="s">
        <v>3376</v>
      </c>
      <c r="O922" s="183"/>
      <c r="P922" s="174"/>
      <c r="Q922" s="173" t="s">
        <v>3377</v>
      </c>
      <c r="R922" s="174"/>
      <c r="S922" s="184" t="s">
        <v>3378</v>
      </c>
      <c r="T922" s="184"/>
      <c r="U922" s="184"/>
      <c r="V922" s="184"/>
      <c r="W922" s="174"/>
      <c r="X922" s="166"/>
      <c r="Y922" s="137" t="str">
        <f t="shared" si="60"/>
        <v>2990352</v>
      </c>
      <c r="Z922" s="137" t="str">
        <f t="shared" si="61"/>
        <v>株式会社　秀
訪問看護ステーション　静療</v>
      </c>
      <c r="AA922" s="137" t="str">
        <f t="shared" si="62"/>
        <v>0166-74-6178
(0166-74-6176)</v>
      </c>
      <c r="AB922" s="137" t="str">
        <f t="shared" si="63"/>
        <v>( 訪看10 )第    153 号
( 訪看23 )第    228 号
( 訪看25 )第    318 号
( 訪看27 )第     11 号</v>
      </c>
    </row>
    <row r="923" spans="1:28" ht="14.25" thickBot="1">
      <c r="A923" s="166"/>
      <c r="B923" s="174"/>
      <c r="C923" s="166"/>
      <c r="D923" s="174"/>
      <c r="E923" s="166"/>
      <c r="F923" s="166"/>
      <c r="G923" s="174"/>
      <c r="H923" s="166"/>
      <c r="I923" s="166"/>
      <c r="J923" s="174"/>
      <c r="K923" s="166"/>
      <c r="L923" s="166"/>
      <c r="M923" s="174"/>
      <c r="N923" s="166"/>
      <c r="O923" s="166"/>
      <c r="P923" s="174"/>
      <c r="Q923" s="166"/>
      <c r="R923" s="174"/>
      <c r="S923" s="166"/>
      <c r="T923" s="166"/>
      <c r="U923" s="166"/>
      <c r="V923" s="166"/>
      <c r="W923" s="174"/>
      <c r="X923" s="166"/>
      <c r="Y923" s="137" t="str">
        <f t="shared" si="60"/>
        <v/>
      </c>
      <c r="Z923" s="137">
        <f t="shared" si="61"/>
        <v>0</v>
      </c>
      <c r="AA923" s="137">
        <f t="shared" si="62"/>
        <v>0</v>
      </c>
      <c r="AB923" s="137">
        <f t="shared" si="63"/>
        <v>0</v>
      </c>
    </row>
    <row r="924" spans="1:28">
      <c r="A924" s="166"/>
      <c r="B924" s="185"/>
      <c r="C924" s="185"/>
      <c r="D924" s="185"/>
      <c r="E924" s="185"/>
      <c r="F924" s="185"/>
      <c r="G924" s="185"/>
      <c r="H924" s="185"/>
      <c r="I924" s="185"/>
      <c r="J924" s="185"/>
      <c r="K924" s="185"/>
      <c r="L924" s="185"/>
      <c r="M924" s="185"/>
      <c r="N924" s="185"/>
      <c r="O924" s="185"/>
      <c r="P924" s="185"/>
      <c r="Q924" s="185"/>
      <c r="R924" s="185"/>
      <c r="S924" s="185"/>
      <c r="T924" s="185"/>
      <c r="U924" s="185"/>
      <c r="V924" s="185"/>
      <c r="W924" s="166"/>
      <c r="X924" s="166"/>
      <c r="Y924" s="137" t="str">
        <f t="shared" si="60"/>
        <v/>
      </c>
      <c r="Z924" s="137">
        <f t="shared" si="61"/>
        <v>0</v>
      </c>
      <c r="AA924" s="137">
        <f t="shared" si="62"/>
        <v>0</v>
      </c>
      <c r="AB924" s="137">
        <f t="shared" si="63"/>
        <v>0</v>
      </c>
    </row>
    <row r="925" spans="1:28">
      <c r="A925" s="166"/>
      <c r="B925" s="166"/>
      <c r="C925" s="166"/>
      <c r="D925" s="166"/>
      <c r="E925" s="166"/>
      <c r="F925" s="166"/>
      <c r="G925" s="166"/>
      <c r="H925" s="166"/>
      <c r="I925" s="166"/>
      <c r="J925" s="166"/>
      <c r="K925" s="166"/>
      <c r="L925" s="166"/>
      <c r="M925" s="166"/>
      <c r="N925" s="166"/>
      <c r="O925" s="166"/>
      <c r="P925" s="166"/>
      <c r="Q925" s="166"/>
      <c r="R925" s="166"/>
      <c r="S925" s="166"/>
      <c r="T925" s="166"/>
      <c r="U925" s="166"/>
      <c r="V925" s="166"/>
      <c r="W925" s="166"/>
      <c r="X925" s="166"/>
      <c r="Y925" s="137" t="str">
        <f t="shared" si="60"/>
        <v/>
      </c>
      <c r="Z925" s="137">
        <f t="shared" si="61"/>
        <v>0</v>
      </c>
      <c r="AA925" s="137">
        <f t="shared" si="62"/>
        <v>0</v>
      </c>
      <c r="AB925" s="137">
        <f t="shared" si="63"/>
        <v>0</v>
      </c>
    </row>
    <row r="926" spans="1:28">
      <c r="A926" s="166"/>
      <c r="B926" s="166"/>
      <c r="C926" s="166"/>
      <c r="D926" s="166"/>
      <c r="E926" s="166"/>
      <c r="F926" s="166"/>
      <c r="G926" s="166"/>
      <c r="H926" s="166"/>
      <c r="I926" s="166"/>
      <c r="J926" s="166"/>
      <c r="K926" s="166"/>
      <c r="L926" s="166"/>
      <c r="M926" s="166"/>
      <c r="N926" s="166"/>
      <c r="O926" s="166"/>
      <c r="P926" s="166"/>
      <c r="Q926" s="166"/>
      <c r="R926" s="166"/>
      <c r="S926" s="166"/>
      <c r="T926" s="166"/>
      <c r="U926" s="166"/>
      <c r="V926" s="166"/>
      <c r="W926" s="166"/>
      <c r="X926" s="166"/>
      <c r="Y926" s="137" t="str">
        <f t="shared" si="60"/>
        <v/>
      </c>
      <c r="Z926" s="137">
        <f t="shared" si="61"/>
        <v>0</v>
      </c>
      <c r="AA926" s="137">
        <f t="shared" si="62"/>
        <v>0</v>
      </c>
      <c r="AB926" s="137">
        <f t="shared" si="63"/>
        <v>0</v>
      </c>
    </row>
    <row r="927" spans="1:28" ht="13.5" customHeight="1">
      <c r="A927" s="166"/>
      <c r="B927" s="166"/>
      <c r="C927" s="166"/>
      <c r="D927" s="166"/>
      <c r="E927" s="166"/>
      <c r="F927" s="166"/>
      <c r="G927" s="166"/>
      <c r="H927" s="166"/>
      <c r="I927" s="178" t="s">
        <v>262</v>
      </c>
      <c r="J927" s="178"/>
      <c r="K927" s="178"/>
      <c r="L927" s="166"/>
      <c r="M927" s="166"/>
      <c r="N927" s="166"/>
      <c r="O927" s="166"/>
      <c r="P927" s="166"/>
      <c r="Q927" s="166"/>
      <c r="R927" s="166"/>
      <c r="S927" s="166"/>
      <c r="T927" s="166"/>
      <c r="U927" s="166"/>
      <c r="V927" s="166"/>
      <c r="W927" s="166"/>
      <c r="X927" s="166"/>
      <c r="Y927" s="137" t="str">
        <f t="shared" si="60"/>
        <v/>
      </c>
      <c r="Z927" s="137">
        <f t="shared" si="61"/>
        <v>0</v>
      </c>
      <c r="AA927" s="137">
        <f t="shared" si="62"/>
        <v>0</v>
      </c>
      <c r="AB927" s="137">
        <f t="shared" si="63"/>
        <v>0</v>
      </c>
    </row>
    <row r="928" spans="1:28" ht="13.5" customHeight="1">
      <c r="A928" s="166"/>
      <c r="B928" s="179"/>
      <c r="C928" s="179"/>
      <c r="D928" s="179"/>
      <c r="E928" s="179"/>
      <c r="F928" s="166"/>
      <c r="G928" s="166"/>
      <c r="H928" s="166"/>
      <c r="I928" s="178"/>
      <c r="J928" s="178"/>
      <c r="K928" s="178"/>
      <c r="L928" s="166"/>
      <c r="M928" s="166"/>
      <c r="N928" s="166"/>
      <c r="O928" s="166"/>
      <c r="P928" s="166"/>
      <c r="Q928" s="166"/>
      <c r="R928" s="166"/>
      <c r="S928" s="166"/>
      <c r="T928" s="166"/>
      <c r="U928" s="166"/>
      <c r="V928" s="166"/>
      <c r="W928" s="166"/>
      <c r="X928" s="166"/>
      <c r="Y928" s="137" t="str">
        <f t="shared" si="60"/>
        <v/>
      </c>
      <c r="Z928" s="137">
        <f t="shared" si="61"/>
        <v>0</v>
      </c>
      <c r="AA928" s="137">
        <f t="shared" si="62"/>
        <v>0</v>
      </c>
      <c r="AB928" s="137">
        <f t="shared" si="63"/>
        <v>0</v>
      </c>
    </row>
    <row r="929" spans="1:28" ht="13.5" customHeight="1">
      <c r="A929" s="166"/>
      <c r="B929" s="166"/>
      <c r="C929" s="180" t="s">
        <v>4695</v>
      </c>
      <c r="D929" s="180"/>
      <c r="E929" s="180"/>
      <c r="F929" s="180"/>
      <c r="G929" s="180"/>
      <c r="H929" s="180"/>
      <c r="I929" s="180"/>
      <c r="J929" s="180"/>
      <c r="K929" s="180"/>
      <c r="L929" s="166"/>
      <c r="M929" s="166"/>
      <c r="N929" s="166"/>
      <c r="O929" s="181" t="s">
        <v>4696</v>
      </c>
      <c r="P929" s="181"/>
      <c r="Q929" s="181"/>
      <c r="R929" s="181"/>
      <c r="S929" s="181"/>
      <c r="T929" s="168" t="s">
        <v>599</v>
      </c>
      <c r="U929" s="167" t="s">
        <v>264</v>
      </c>
      <c r="V929" s="166"/>
      <c r="W929" s="166"/>
      <c r="X929" s="166"/>
      <c r="Y929" s="137" t="str">
        <f t="shared" si="60"/>
        <v/>
      </c>
      <c r="Z929" s="137">
        <f t="shared" si="61"/>
        <v>0</v>
      </c>
      <c r="AA929" s="137">
        <f t="shared" si="62"/>
        <v>0</v>
      </c>
      <c r="AB929" s="137">
        <f t="shared" si="63"/>
        <v>0</v>
      </c>
    </row>
    <row r="930" spans="1:28" ht="14.25" thickBot="1">
      <c r="A930" s="166"/>
      <c r="B930" s="166"/>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37" t="str">
        <f t="shared" si="60"/>
        <v/>
      </c>
      <c r="Z930" s="137">
        <f t="shared" si="61"/>
        <v>0</v>
      </c>
      <c r="AA930" s="137">
        <f t="shared" si="62"/>
        <v>0</v>
      </c>
      <c r="AB930" s="137">
        <f t="shared" si="63"/>
        <v>0</v>
      </c>
    </row>
    <row r="931" spans="1:28">
      <c r="A931" s="166"/>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66"/>
      <c r="Y931" s="137" t="str">
        <f t="shared" si="60"/>
        <v/>
      </c>
      <c r="Z931" s="137">
        <f t="shared" si="61"/>
        <v>0</v>
      </c>
      <c r="AA931" s="137">
        <f t="shared" si="62"/>
        <v>0</v>
      </c>
      <c r="AB931" s="137">
        <f t="shared" si="63"/>
        <v>0</v>
      </c>
    </row>
    <row r="932" spans="1:28" ht="14.25" customHeight="1" thickBot="1">
      <c r="A932" s="166"/>
      <c r="B932" s="169"/>
      <c r="C932" s="170" t="s">
        <v>265</v>
      </c>
      <c r="D932" s="169"/>
      <c r="E932" s="177" t="s">
        <v>266</v>
      </c>
      <c r="F932" s="177"/>
      <c r="G932" s="169"/>
      <c r="H932" s="177" t="s">
        <v>267</v>
      </c>
      <c r="I932" s="177"/>
      <c r="J932" s="169"/>
      <c r="K932" s="177" t="s">
        <v>268</v>
      </c>
      <c r="L932" s="177"/>
      <c r="M932" s="169"/>
      <c r="N932" s="177" t="s">
        <v>269</v>
      </c>
      <c r="O932" s="177"/>
      <c r="P932" s="169"/>
      <c r="Q932" s="171" t="s">
        <v>270</v>
      </c>
      <c r="R932" s="169"/>
      <c r="S932" s="177" t="s">
        <v>271</v>
      </c>
      <c r="T932" s="177"/>
      <c r="U932" s="177"/>
      <c r="V932" s="177"/>
      <c r="W932" s="169"/>
      <c r="X932" s="166"/>
      <c r="Y932" s="137" t="str">
        <f t="shared" si="60"/>
        <v>ｽﾃｼｮﾝｺﾄ</v>
      </c>
      <c r="Z932" s="137" t="str">
        <f t="shared" si="61"/>
        <v>事業者名/事業所名</v>
      </c>
      <c r="AA932" s="137" t="str">
        <f t="shared" si="62"/>
        <v>電話(FAX)番号</v>
      </c>
      <c r="AB932" s="137" t="str">
        <f t="shared" si="63"/>
        <v>受理番号</v>
      </c>
    </row>
    <row r="933" spans="1:28" ht="34.5" customHeight="1" thickBot="1">
      <c r="A933" s="166"/>
      <c r="B933" s="174"/>
      <c r="C933" s="172" t="s">
        <v>3391</v>
      </c>
      <c r="D933" s="174"/>
      <c r="E933" s="175" t="s">
        <v>3380</v>
      </c>
      <c r="F933" s="175"/>
      <c r="G933" s="174"/>
      <c r="H933" s="176" t="s">
        <v>3381</v>
      </c>
      <c r="I933" s="176"/>
      <c r="J933" s="174"/>
      <c r="K933" s="176" t="s">
        <v>3382</v>
      </c>
      <c r="L933" s="176"/>
      <c r="M933" s="174"/>
      <c r="N933" s="183" t="s">
        <v>3383</v>
      </c>
      <c r="O933" s="183"/>
      <c r="P933" s="174"/>
      <c r="Q933" s="173" t="s">
        <v>3384</v>
      </c>
      <c r="R933" s="174"/>
      <c r="S933" s="184" t="s">
        <v>2106</v>
      </c>
      <c r="T933" s="184"/>
      <c r="U933" s="184"/>
      <c r="V933" s="184"/>
      <c r="W933" s="174"/>
      <c r="X933" s="166"/>
      <c r="Y933" s="137" t="str">
        <f t="shared" si="60"/>
        <v>2990378</v>
      </c>
      <c r="Z933" s="137" t="str">
        <f t="shared" si="61"/>
        <v>医療法人社団　圭泉会
訪問看護ステーション　ちどり</v>
      </c>
      <c r="AA933" s="137" t="str">
        <f t="shared" si="62"/>
        <v>0166-76-1808
(0166-76-1173)</v>
      </c>
      <c r="AB933" s="137" t="str">
        <f t="shared" si="63"/>
        <v>( 訪看10 )第    110 号</v>
      </c>
    </row>
    <row r="934" spans="1:28" ht="23.25" customHeight="1" thickBot="1">
      <c r="A934" s="166"/>
      <c r="B934" s="174"/>
      <c r="C934" s="172" t="s">
        <v>3398</v>
      </c>
      <c r="D934" s="174"/>
      <c r="E934" s="175" t="s">
        <v>3386</v>
      </c>
      <c r="F934" s="175"/>
      <c r="G934" s="174"/>
      <c r="H934" s="176" t="s">
        <v>3387</v>
      </c>
      <c r="I934" s="176"/>
      <c r="J934" s="174"/>
      <c r="K934" s="176" t="s">
        <v>3388</v>
      </c>
      <c r="L934" s="176"/>
      <c r="M934" s="174"/>
      <c r="N934" s="183" t="s">
        <v>3389</v>
      </c>
      <c r="O934" s="183"/>
      <c r="P934" s="174"/>
      <c r="Q934" s="173" t="s">
        <v>3390</v>
      </c>
      <c r="R934" s="174"/>
      <c r="S934" s="184" t="s">
        <v>1909</v>
      </c>
      <c r="T934" s="184"/>
      <c r="U934" s="184"/>
      <c r="V934" s="184"/>
      <c r="W934" s="174"/>
      <c r="X934" s="166"/>
      <c r="Y934" s="137" t="str">
        <f t="shared" si="60"/>
        <v>2990386</v>
      </c>
      <c r="Z934" s="137" t="str">
        <f t="shared" si="61"/>
        <v>株式会社　明るい介護
訪問看護ステーション　たんぽぽ</v>
      </c>
      <c r="AA934" s="137" t="str">
        <f t="shared" si="62"/>
        <v>0166-40-2020
(0166-40-0076)</v>
      </c>
      <c r="AB934" s="137" t="str">
        <f t="shared" si="63"/>
        <v>( 訪看23 )第    342 号
( 訪看25 )第    440 号</v>
      </c>
    </row>
    <row r="935" spans="1:28" ht="34.5" customHeight="1" thickBot="1">
      <c r="A935" s="166"/>
      <c r="B935" s="174"/>
      <c r="C935" s="172" t="s">
        <v>3404</v>
      </c>
      <c r="D935" s="174"/>
      <c r="E935" s="175" t="s">
        <v>3392</v>
      </c>
      <c r="F935" s="175"/>
      <c r="G935" s="174"/>
      <c r="H935" s="176" t="s">
        <v>3393</v>
      </c>
      <c r="I935" s="176"/>
      <c r="J935" s="174"/>
      <c r="K935" s="176" t="s">
        <v>3394</v>
      </c>
      <c r="L935" s="176"/>
      <c r="M935" s="174"/>
      <c r="N935" s="183" t="s">
        <v>3395</v>
      </c>
      <c r="O935" s="183"/>
      <c r="P935" s="174"/>
      <c r="Q935" s="173" t="s">
        <v>3396</v>
      </c>
      <c r="R935" s="174"/>
      <c r="S935" s="184" t="s">
        <v>3397</v>
      </c>
      <c r="T935" s="184"/>
      <c r="U935" s="184"/>
      <c r="V935" s="184"/>
      <c r="W935" s="174"/>
      <c r="X935" s="166"/>
      <c r="Y935" s="137" t="str">
        <f t="shared" si="60"/>
        <v>2990428</v>
      </c>
      <c r="Z935" s="137" t="str">
        <f t="shared" si="61"/>
        <v>医療法人社団ささえる医療研究所
訪問看護ステーションむらかみさん</v>
      </c>
      <c r="AA935" s="137" t="str">
        <f t="shared" si="62"/>
        <v>0166-74-5665
(0166-74-5775)</v>
      </c>
      <c r="AB935" s="137" t="str">
        <f t="shared" si="63"/>
        <v>( 訪看10 )第    247 号
( 訪看23 )第    382 号
( 訪看25 )第    482 号</v>
      </c>
    </row>
    <row r="936" spans="1:28" ht="57" customHeight="1" thickBot="1">
      <c r="A936" s="166"/>
      <c r="B936" s="174"/>
      <c r="C936" s="172" t="s">
        <v>3411</v>
      </c>
      <c r="D936" s="174"/>
      <c r="E936" s="175" t="s">
        <v>3399</v>
      </c>
      <c r="F936" s="175"/>
      <c r="G936" s="174"/>
      <c r="H936" s="176" t="s">
        <v>3400</v>
      </c>
      <c r="I936" s="176"/>
      <c r="J936" s="174"/>
      <c r="K936" s="176" t="s">
        <v>3401</v>
      </c>
      <c r="L936" s="176"/>
      <c r="M936" s="174"/>
      <c r="N936" s="183" t="s">
        <v>3402</v>
      </c>
      <c r="O936" s="183"/>
      <c r="P936" s="174"/>
      <c r="Q936" s="173" t="s">
        <v>3403</v>
      </c>
      <c r="R936" s="174"/>
      <c r="S936" s="184" t="s">
        <v>2567</v>
      </c>
      <c r="T936" s="184"/>
      <c r="U936" s="184"/>
      <c r="V936" s="184"/>
      <c r="W936" s="174"/>
      <c r="X936" s="166"/>
      <c r="Y936" s="137" t="str">
        <f t="shared" si="60"/>
        <v>2990444</v>
      </c>
      <c r="Z936" s="137" t="str">
        <f t="shared" si="61"/>
        <v>株式会社　健康会
株式会社健康会　あけぼの訪問看護ステーション</v>
      </c>
      <c r="AA936" s="137" t="str">
        <f t="shared" si="62"/>
        <v>0166-85-7372
(0166-85-7374)</v>
      </c>
      <c r="AB936" s="137" t="str">
        <f t="shared" si="63"/>
        <v>( 訪看23 )第    431 号
( 訪看25 )第    528 号</v>
      </c>
    </row>
    <row r="937" spans="1:28" ht="45.75" customHeight="1" thickBot="1">
      <c r="A937" s="166"/>
      <c r="B937" s="174"/>
      <c r="C937" s="172" t="s">
        <v>3418</v>
      </c>
      <c r="D937" s="174"/>
      <c r="E937" s="175" t="s">
        <v>3405</v>
      </c>
      <c r="F937" s="175"/>
      <c r="G937" s="174"/>
      <c r="H937" s="176" t="s">
        <v>3406</v>
      </c>
      <c r="I937" s="176"/>
      <c r="J937" s="174"/>
      <c r="K937" s="176" t="s">
        <v>3407</v>
      </c>
      <c r="L937" s="176"/>
      <c r="M937" s="174"/>
      <c r="N937" s="183" t="s">
        <v>3408</v>
      </c>
      <c r="O937" s="183"/>
      <c r="P937" s="174"/>
      <c r="Q937" s="173" t="s">
        <v>3409</v>
      </c>
      <c r="R937" s="174"/>
      <c r="S937" s="184" t="s">
        <v>3410</v>
      </c>
      <c r="T937" s="184"/>
      <c r="U937" s="184"/>
      <c r="V937" s="184"/>
      <c r="W937" s="174"/>
      <c r="X937" s="166"/>
      <c r="Y937" s="137" t="str">
        <f t="shared" si="60"/>
        <v>2990451</v>
      </c>
      <c r="Z937" s="137" t="str">
        <f t="shared" si="61"/>
        <v>株式会社　健康会
株式会社健康会　訪問看護ステーション忠和</v>
      </c>
      <c r="AA937" s="137" t="str">
        <f t="shared" si="62"/>
        <v>0166-63-6060
(0166-63-6061)</v>
      </c>
      <c r="AB937" s="137" t="str">
        <f t="shared" si="63"/>
        <v>( 訪看10 )第    269 号
( 訪看23 )第    430 号
( 訪看25 )第    527 号</v>
      </c>
    </row>
    <row r="938" spans="1:28" ht="57" customHeight="1" thickBot="1">
      <c r="A938" s="166"/>
      <c r="B938" s="174"/>
      <c r="C938" s="172" t="s">
        <v>3425</v>
      </c>
      <c r="D938" s="174"/>
      <c r="E938" s="175" t="s">
        <v>3412</v>
      </c>
      <c r="F938" s="175"/>
      <c r="G938" s="174"/>
      <c r="H938" s="176" t="s">
        <v>3413</v>
      </c>
      <c r="I938" s="176"/>
      <c r="J938" s="174"/>
      <c r="K938" s="176" t="s">
        <v>3414</v>
      </c>
      <c r="L938" s="176"/>
      <c r="M938" s="174"/>
      <c r="N938" s="183" t="s">
        <v>3415</v>
      </c>
      <c r="O938" s="183"/>
      <c r="P938" s="174"/>
      <c r="Q938" s="173" t="s">
        <v>3416</v>
      </c>
      <c r="R938" s="174"/>
      <c r="S938" s="184" t="s">
        <v>3417</v>
      </c>
      <c r="T938" s="184"/>
      <c r="U938" s="184"/>
      <c r="V938" s="184"/>
      <c r="W938" s="174"/>
      <c r="X938" s="166"/>
      <c r="Y938" s="137" t="str">
        <f t="shared" si="60"/>
        <v>2990469</v>
      </c>
      <c r="Z938" s="137" t="str">
        <f t="shared" si="61"/>
        <v>株式会社輝
訪問看護ステーション養刻館</v>
      </c>
      <c r="AA938" s="137" t="str">
        <f t="shared" si="62"/>
        <v>0166-40-0088
(0166-40-0089)</v>
      </c>
      <c r="AB938" s="137" t="str">
        <f t="shared" si="63"/>
        <v>( 訪看10 )第    249 号
( 訪看23 )第    452 号
( 訪看25 )第    547 号
( 訪看27 )第    176 号
( 訪看28 )第    104 号</v>
      </c>
    </row>
    <row r="939" spans="1:28" ht="57" customHeight="1" thickBot="1">
      <c r="A939" s="166"/>
      <c r="B939" s="174"/>
      <c r="C939" s="172" t="s">
        <v>3432</v>
      </c>
      <c r="D939" s="174"/>
      <c r="E939" s="175" t="s">
        <v>3419</v>
      </c>
      <c r="F939" s="175"/>
      <c r="G939" s="174"/>
      <c r="H939" s="176" t="s">
        <v>3420</v>
      </c>
      <c r="I939" s="176"/>
      <c r="J939" s="174"/>
      <c r="K939" s="176" t="s">
        <v>3421</v>
      </c>
      <c r="L939" s="176"/>
      <c r="M939" s="174"/>
      <c r="N939" s="183" t="s">
        <v>3422</v>
      </c>
      <c r="O939" s="183"/>
      <c r="P939" s="174"/>
      <c r="Q939" s="173" t="s">
        <v>3423</v>
      </c>
      <c r="R939" s="174"/>
      <c r="S939" s="184" t="s">
        <v>3424</v>
      </c>
      <c r="T939" s="184"/>
      <c r="U939" s="184"/>
      <c r="V939" s="184"/>
      <c r="W939" s="174"/>
      <c r="X939" s="166"/>
      <c r="Y939" s="137" t="str">
        <f t="shared" si="60"/>
        <v>2990501</v>
      </c>
      <c r="Z939" s="137" t="str">
        <f t="shared" si="61"/>
        <v>ＳＯＭＰＯケア株式会社
ＳＯＭＰＯケア　旭川中央　訪問看護</v>
      </c>
      <c r="AA939" s="137" t="str">
        <f t="shared" si="62"/>
        <v>0166-27-3811
(0166-20-4505)</v>
      </c>
      <c r="AB939" s="137" t="str">
        <f t="shared" si="63"/>
        <v>( 訪看10 )第    302 号
( 訪看23 )第    540 号
( 訪看25 )第    625 号
( 訪看27 )第     98 号</v>
      </c>
    </row>
    <row r="940" spans="1:28" ht="14.25" customHeight="1" thickBot="1">
      <c r="A940" s="166"/>
      <c r="B940" s="174"/>
      <c r="C940" s="172" t="s">
        <v>3439</v>
      </c>
      <c r="D940" s="174"/>
      <c r="E940" s="175" t="s">
        <v>3426</v>
      </c>
      <c r="F940" s="175"/>
      <c r="G940" s="174"/>
      <c r="H940" s="176" t="s">
        <v>3427</v>
      </c>
      <c r="I940" s="176"/>
      <c r="J940" s="174"/>
      <c r="K940" s="176" t="s">
        <v>3428</v>
      </c>
      <c r="L940" s="176"/>
      <c r="M940" s="174"/>
      <c r="N940" s="183" t="s">
        <v>3429</v>
      </c>
      <c r="O940" s="183"/>
      <c r="P940" s="174"/>
      <c r="Q940" s="173" t="s">
        <v>3430</v>
      </c>
      <c r="R940" s="174"/>
      <c r="S940" s="184" t="s">
        <v>3431</v>
      </c>
      <c r="T940" s="184"/>
      <c r="U940" s="184"/>
      <c r="V940" s="184"/>
      <c r="W940" s="174"/>
      <c r="X940" s="166"/>
      <c r="Y940" s="137" t="str">
        <f t="shared" si="60"/>
        <v>2990519</v>
      </c>
      <c r="Z940" s="137" t="str">
        <f t="shared" si="61"/>
        <v>株式会社ぶれいぶ
訪問看護ステーション介援隊</v>
      </c>
      <c r="AA940" s="137" t="str">
        <f t="shared" si="62"/>
        <v xml:space="preserve">090-8279-5402
</v>
      </c>
      <c r="AB940" s="137" t="str">
        <f t="shared" si="63"/>
        <v>( 訪看10 )第    326 号
( 訪看23 )第    569 号
( 訪看25 )第    653 号
( 訪看27 )第    155 号
( 訪看28 )第     86 号</v>
      </c>
    </row>
    <row r="941" spans="1:28" ht="34.5" customHeight="1" thickBot="1">
      <c r="A941" s="166"/>
      <c r="B941" s="174"/>
      <c r="C941" s="172" t="s">
        <v>3445</v>
      </c>
      <c r="D941" s="174"/>
      <c r="E941" s="175" t="s">
        <v>3433</v>
      </c>
      <c r="F941" s="175"/>
      <c r="G941" s="174"/>
      <c r="H941" s="176" t="s">
        <v>3434</v>
      </c>
      <c r="I941" s="176"/>
      <c r="J941" s="174"/>
      <c r="K941" s="176" t="s">
        <v>3435</v>
      </c>
      <c r="L941" s="176"/>
      <c r="M941" s="174"/>
      <c r="N941" s="183" t="s">
        <v>3436</v>
      </c>
      <c r="O941" s="183"/>
      <c r="P941" s="174"/>
      <c r="Q941" s="173" t="s">
        <v>3437</v>
      </c>
      <c r="R941" s="174"/>
      <c r="S941" s="184" t="s">
        <v>3438</v>
      </c>
      <c r="T941" s="184"/>
      <c r="U941" s="184"/>
      <c r="V941" s="184"/>
      <c r="W941" s="174"/>
      <c r="X941" s="166"/>
      <c r="Y941" s="137" t="str">
        <f t="shared" si="60"/>
        <v>2990535</v>
      </c>
      <c r="Z941" s="137" t="str">
        <f t="shared" si="61"/>
        <v>ミルフィーユ合同会社
訪問看護ステーション咲桜</v>
      </c>
      <c r="AA941" s="137" t="str">
        <f t="shared" si="62"/>
        <v>0166-74-3031
(0166-74-3021)</v>
      </c>
      <c r="AB941" s="137" t="str">
        <f t="shared" si="63"/>
        <v>( 訪看10 )第    328 号
( 訪看23 )第    573 号
( 訪看25 )第    658 号
( 訪看27 )第    159 号
( 訪看28 )第     89 号</v>
      </c>
    </row>
    <row r="942" spans="1:28" ht="23.25" customHeight="1" thickBot="1">
      <c r="A942" s="166"/>
      <c r="B942" s="174"/>
      <c r="C942" s="172" t="s">
        <v>3452</v>
      </c>
      <c r="D942" s="174"/>
      <c r="E942" s="175" t="s">
        <v>3440</v>
      </c>
      <c r="F942" s="175"/>
      <c r="G942" s="174"/>
      <c r="H942" s="176" t="s">
        <v>3441</v>
      </c>
      <c r="I942" s="176"/>
      <c r="J942" s="174"/>
      <c r="K942" s="176" t="s">
        <v>3442</v>
      </c>
      <c r="L942" s="176"/>
      <c r="M942" s="174"/>
      <c r="N942" s="183" t="s">
        <v>3443</v>
      </c>
      <c r="O942" s="183"/>
      <c r="P942" s="174"/>
      <c r="Q942" s="173" t="s">
        <v>3444</v>
      </c>
      <c r="R942" s="174"/>
      <c r="S942" s="184" t="s">
        <v>549</v>
      </c>
      <c r="T942" s="184"/>
      <c r="U942" s="184"/>
      <c r="V942" s="184"/>
      <c r="W942" s="174"/>
      <c r="X942" s="166"/>
      <c r="Y942" s="137" t="str">
        <f t="shared" si="60"/>
        <v>2990543</v>
      </c>
      <c r="Z942" s="137" t="str">
        <f t="shared" si="61"/>
        <v>株式会社Ｎ・フィールド
訪問看護ステーションデューン旭川</v>
      </c>
      <c r="AA942" s="137" t="str">
        <f t="shared" si="62"/>
        <v>0166-76-5280
(0166-76-5281)</v>
      </c>
      <c r="AB942" s="137" t="str">
        <f t="shared" si="63"/>
        <v>( 訪看10 )第    392 号</v>
      </c>
    </row>
    <row r="943" spans="1:28" ht="14.25" thickBot="1">
      <c r="A943" s="166"/>
      <c r="B943" s="174"/>
      <c r="C943" s="166"/>
      <c r="D943" s="174"/>
      <c r="E943" s="166"/>
      <c r="F943" s="166"/>
      <c r="G943" s="174"/>
      <c r="H943" s="166"/>
      <c r="I943" s="166"/>
      <c r="J943" s="174"/>
      <c r="K943" s="166"/>
      <c r="L943" s="166"/>
      <c r="M943" s="174"/>
      <c r="N943" s="166"/>
      <c r="O943" s="166"/>
      <c r="P943" s="174"/>
      <c r="Q943" s="166"/>
      <c r="R943" s="174"/>
      <c r="S943" s="166"/>
      <c r="T943" s="166"/>
      <c r="U943" s="166"/>
      <c r="V943" s="166"/>
      <c r="W943" s="174"/>
      <c r="X943" s="166"/>
      <c r="Y943" s="137" t="str">
        <f t="shared" si="60"/>
        <v/>
      </c>
      <c r="Z943" s="137">
        <f t="shared" si="61"/>
        <v>0</v>
      </c>
      <c r="AA943" s="137">
        <f t="shared" si="62"/>
        <v>0</v>
      </c>
      <c r="AB943" s="137">
        <f t="shared" si="63"/>
        <v>0</v>
      </c>
    </row>
    <row r="944" spans="1:28">
      <c r="A944" s="166"/>
      <c r="B944" s="185"/>
      <c r="C944" s="185"/>
      <c r="D944" s="185"/>
      <c r="E944" s="185"/>
      <c r="F944" s="185"/>
      <c r="G944" s="185"/>
      <c r="H944" s="185"/>
      <c r="I944" s="185"/>
      <c r="J944" s="185"/>
      <c r="K944" s="185"/>
      <c r="L944" s="185"/>
      <c r="M944" s="185"/>
      <c r="N944" s="185"/>
      <c r="O944" s="185"/>
      <c r="P944" s="185"/>
      <c r="Q944" s="185"/>
      <c r="R944" s="185"/>
      <c r="S944" s="185"/>
      <c r="T944" s="185"/>
      <c r="U944" s="185"/>
      <c r="V944" s="185"/>
      <c r="W944" s="166"/>
      <c r="X944" s="166"/>
      <c r="Y944" s="137" t="str">
        <f t="shared" si="60"/>
        <v/>
      </c>
      <c r="Z944" s="137">
        <f t="shared" si="61"/>
        <v>0</v>
      </c>
      <c r="AA944" s="137">
        <f t="shared" si="62"/>
        <v>0</v>
      </c>
      <c r="AB944" s="137">
        <f t="shared" si="63"/>
        <v>0</v>
      </c>
    </row>
    <row r="945" spans="1:28">
      <c r="A945" s="166"/>
      <c r="B945" s="166"/>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37" t="str">
        <f t="shared" si="60"/>
        <v/>
      </c>
      <c r="Z945" s="137">
        <f t="shared" si="61"/>
        <v>0</v>
      </c>
      <c r="AA945" s="137">
        <f t="shared" si="62"/>
        <v>0</v>
      </c>
      <c r="AB945" s="137">
        <f t="shared" si="63"/>
        <v>0</v>
      </c>
    </row>
    <row r="946" spans="1:28">
      <c r="A946" s="166"/>
      <c r="B946" s="166"/>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37" t="str">
        <f t="shared" si="60"/>
        <v/>
      </c>
      <c r="Z946" s="137">
        <f t="shared" si="61"/>
        <v>0</v>
      </c>
      <c r="AA946" s="137">
        <f t="shared" si="62"/>
        <v>0</v>
      </c>
      <c r="AB946" s="137">
        <f t="shared" si="63"/>
        <v>0</v>
      </c>
    </row>
    <row r="947" spans="1:28" ht="13.5" customHeight="1">
      <c r="A947" s="166"/>
      <c r="B947" s="166"/>
      <c r="C947" s="166"/>
      <c r="D947" s="166"/>
      <c r="E947" s="166"/>
      <c r="F947" s="166"/>
      <c r="G947" s="166"/>
      <c r="H947" s="166"/>
      <c r="I947" s="178" t="s">
        <v>262</v>
      </c>
      <c r="J947" s="178"/>
      <c r="K947" s="178"/>
      <c r="L947" s="166"/>
      <c r="M947" s="166"/>
      <c r="N947" s="166"/>
      <c r="O947" s="166"/>
      <c r="P947" s="166"/>
      <c r="Q947" s="166"/>
      <c r="R947" s="166"/>
      <c r="S947" s="166"/>
      <c r="T947" s="166"/>
      <c r="U947" s="166"/>
      <c r="V947" s="166"/>
      <c r="W947" s="166"/>
      <c r="X947" s="166"/>
      <c r="Y947" s="137" t="str">
        <f t="shared" si="60"/>
        <v/>
      </c>
      <c r="Z947" s="137">
        <f t="shared" si="61"/>
        <v>0</v>
      </c>
      <c r="AA947" s="137">
        <f t="shared" si="62"/>
        <v>0</v>
      </c>
      <c r="AB947" s="137">
        <f t="shared" si="63"/>
        <v>0</v>
      </c>
    </row>
    <row r="948" spans="1:28" ht="13.5" customHeight="1">
      <c r="A948" s="166"/>
      <c r="B948" s="179"/>
      <c r="C948" s="179"/>
      <c r="D948" s="179"/>
      <c r="E948" s="179"/>
      <c r="F948" s="166"/>
      <c r="G948" s="166"/>
      <c r="H948" s="166"/>
      <c r="I948" s="178"/>
      <c r="J948" s="178"/>
      <c r="K948" s="178"/>
      <c r="L948" s="166"/>
      <c r="M948" s="166"/>
      <c r="N948" s="166"/>
      <c r="O948" s="166"/>
      <c r="P948" s="166"/>
      <c r="Q948" s="166"/>
      <c r="R948" s="166"/>
      <c r="S948" s="166"/>
      <c r="T948" s="166"/>
      <c r="U948" s="166"/>
      <c r="V948" s="166"/>
      <c r="W948" s="166"/>
      <c r="X948" s="166"/>
      <c r="Y948" s="137" t="str">
        <f t="shared" si="60"/>
        <v/>
      </c>
      <c r="Z948" s="137">
        <f t="shared" si="61"/>
        <v>0</v>
      </c>
      <c r="AA948" s="137">
        <f t="shared" si="62"/>
        <v>0</v>
      </c>
      <c r="AB948" s="137">
        <f t="shared" si="63"/>
        <v>0</v>
      </c>
    </row>
    <row r="949" spans="1:28" ht="13.5" customHeight="1">
      <c r="A949" s="166"/>
      <c r="B949" s="166"/>
      <c r="C949" s="180" t="s">
        <v>4695</v>
      </c>
      <c r="D949" s="180"/>
      <c r="E949" s="180"/>
      <c r="F949" s="180"/>
      <c r="G949" s="180"/>
      <c r="H949" s="180"/>
      <c r="I949" s="180"/>
      <c r="J949" s="180"/>
      <c r="K949" s="180"/>
      <c r="L949" s="166"/>
      <c r="M949" s="166"/>
      <c r="N949" s="166"/>
      <c r="O949" s="181" t="s">
        <v>4696</v>
      </c>
      <c r="P949" s="181"/>
      <c r="Q949" s="181"/>
      <c r="R949" s="181"/>
      <c r="S949" s="181"/>
      <c r="T949" s="168" t="s">
        <v>605</v>
      </c>
      <c r="U949" s="167" t="s">
        <v>264</v>
      </c>
      <c r="V949" s="166"/>
      <c r="W949" s="166"/>
      <c r="X949" s="166"/>
      <c r="Y949" s="137" t="str">
        <f t="shared" si="60"/>
        <v/>
      </c>
      <c r="Z949" s="137">
        <f t="shared" si="61"/>
        <v>0</v>
      </c>
      <c r="AA949" s="137">
        <f t="shared" si="62"/>
        <v>0</v>
      </c>
      <c r="AB949" s="137">
        <f t="shared" si="63"/>
        <v>0</v>
      </c>
    </row>
    <row r="950" spans="1:28" ht="14.25" thickBot="1">
      <c r="A950" s="166"/>
      <c r="B950" s="166"/>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37" t="str">
        <f t="shared" si="60"/>
        <v/>
      </c>
      <c r="Z950" s="137">
        <f t="shared" si="61"/>
        <v>0</v>
      </c>
      <c r="AA950" s="137">
        <f t="shared" si="62"/>
        <v>0</v>
      </c>
      <c r="AB950" s="137">
        <f t="shared" si="63"/>
        <v>0</v>
      </c>
    </row>
    <row r="951" spans="1:28">
      <c r="A951" s="166"/>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66"/>
      <c r="Y951" s="137" t="str">
        <f t="shared" si="60"/>
        <v/>
      </c>
      <c r="Z951" s="137">
        <f t="shared" si="61"/>
        <v>0</v>
      </c>
      <c r="AA951" s="137">
        <f t="shared" si="62"/>
        <v>0</v>
      </c>
      <c r="AB951" s="137">
        <f t="shared" si="63"/>
        <v>0</v>
      </c>
    </row>
    <row r="952" spans="1:28" ht="14.25" customHeight="1" thickBot="1">
      <c r="A952" s="166"/>
      <c r="B952" s="169"/>
      <c r="C952" s="170" t="s">
        <v>265</v>
      </c>
      <c r="D952" s="169"/>
      <c r="E952" s="177" t="s">
        <v>266</v>
      </c>
      <c r="F952" s="177"/>
      <c r="G952" s="169"/>
      <c r="H952" s="177" t="s">
        <v>267</v>
      </c>
      <c r="I952" s="177"/>
      <c r="J952" s="169"/>
      <c r="K952" s="177" t="s">
        <v>268</v>
      </c>
      <c r="L952" s="177"/>
      <c r="M952" s="169"/>
      <c r="N952" s="177" t="s">
        <v>269</v>
      </c>
      <c r="O952" s="177"/>
      <c r="P952" s="169"/>
      <c r="Q952" s="171" t="s">
        <v>270</v>
      </c>
      <c r="R952" s="169"/>
      <c r="S952" s="177" t="s">
        <v>271</v>
      </c>
      <c r="T952" s="177"/>
      <c r="U952" s="177"/>
      <c r="V952" s="177"/>
      <c r="W952" s="169"/>
      <c r="X952" s="166"/>
      <c r="Y952" s="137" t="str">
        <f t="shared" si="60"/>
        <v>ｽﾃｼｮﾝｺﾄ</v>
      </c>
      <c r="Z952" s="137" t="str">
        <f t="shared" si="61"/>
        <v>事業者名/事業所名</v>
      </c>
      <c r="AA952" s="137" t="str">
        <f t="shared" si="62"/>
        <v>電話(FAX)番号</v>
      </c>
      <c r="AB952" s="137" t="str">
        <f t="shared" si="63"/>
        <v>受理番号</v>
      </c>
    </row>
    <row r="953" spans="1:28" ht="34.5" customHeight="1" thickBot="1">
      <c r="A953" s="166"/>
      <c r="B953" s="174"/>
      <c r="C953" s="172" t="s">
        <v>3459</v>
      </c>
      <c r="D953" s="174"/>
      <c r="E953" s="175" t="s">
        <v>3446</v>
      </c>
      <c r="F953" s="175"/>
      <c r="G953" s="174"/>
      <c r="H953" s="176" t="s">
        <v>3447</v>
      </c>
      <c r="I953" s="176"/>
      <c r="J953" s="174"/>
      <c r="K953" s="176" t="s">
        <v>3448</v>
      </c>
      <c r="L953" s="176"/>
      <c r="M953" s="174"/>
      <c r="N953" s="183" t="s">
        <v>3449</v>
      </c>
      <c r="O953" s="183"/>
      <c r="P953" s="174"/>
      <c r="Q953" s="173" t="s">
        <v>3450</v>
      </c>
      <c r="R953" s="174"/>
      <c r="S953" s="184" t="s">
        <v>3451</v>
      </c>
      <c r="T953" s="184"/>
      <c r="U953" s="184"/>
      <c r="V953" s="184"/>
      <c r="W953" s="174"/>
      <c r="X953" s="166"/>
      <c r="Y953" s="137" t="str">
        <f t="shared" si="60"/>
        <v>2990550</v>
      </c>
      <c r="Z953" s="137" t="str">
        <f t="shared" si="61"/>
        <v>株式会社Ｌｉｖｅ　ｗｉｔｈ　Ｈｏｐｅ
訪問看護ステーション桜花</v>
      </c>
      <c r="AA953" s="137" t="str">
        <f t="shared" si="62"/>
        <v>0166-73-8823
(0166-73-8824)</v>
      </c>
      <c r="AB953" s="137" t="str">
        <f t="shared" si="63"/>
        <v>( 訪看10 )第    434 号
( 訪看23 )第    623 号
( 訪看25 )第    697 号</v>
      </c>
    </row>
    <row r="954" spans="1:28" ht="45.75" customHeight="1" thickBot="1">
      <c r="A954" s="166"/>
      <c r="B954" s="174"/>
      <c r="C954" s="172" t="s">
        <v>3466</v>
      </c>
      <c r="D954" s="174"/>
      <c r="E954" s="175" t="s">
        <v>3453</v>
      </c>
      <c r="F954" s="175"/>
      <c r="G954" s="174"/>
      <c r="H954" s="176" t="s">
        <v>3454</v>
      </c>
      <c r="I954" s="176"/>
      <c r="J954" s="174"/>
      <c r="K954" s="176" t="s">
        <v>3455</v>
      </c>
      <c r="L954" s="176"/>
      <c r="M954" s="174"/>
      <c r="N954" s="183" t="s">
        <v>3456</v>
      </c>
      <c r="O954" s="183"/>
      <c r="P954" s="174"/>
      <c r="Q954" s="173" t="s">
        <v>3457</v>
      </c>
      <c r="R954" s="174"/>
      <c r="S954" s="184" t="s">
        <v>3458</v>
      </c>
      <c r="T954" s="184"/>
      <c r="U954" s="184"/>
      <c r="V954" s="184"/>
      <c r="W954" s="174"/>
      <c r="X954" s="166"/>
      <c r="Y954" s="137" t="str">
        <f t="shared" si="60"/>
        <v>2990568</v>
      </c>
      <c r="Z954" s="137" t="str">
        <f t="shared" si="61"/>
        <v>株式会社リライフ
指定訪問看護ステーションガーデナース南永山</v>
      </c>
      <c r="AA954" s="137" t="str">
        <f t="shared" si="62"/>
        <v>0166-73-8132
(0166-73-8133)</v>
      </c>
      <c r="AB954" s="137" t="str">
        <f t="shared" si="63"/>
        <v>( 訪看23 )第    622 号
( 訪看25 )第    696 号</v>
      </c>
    </row>
    <row r="955" spans="1:28" ht="34.5" customHeight="1" thickBot="1">
      <c r="A955" s="166"/>
      <c r="B955" s="174"/>
      <c r="C955" s="172" t="s">
        <v>3473</v>
      </c>
      <c r="D955" s="174"/>
      <c r="E955" s="175" t="s">
        <v>3460</v>
      </c>
      <c r="F955" s="175"/>
      <c r="G955" s="174"/>
      <c r="H955" s="176" t="s">
        <v>3461</v>
      </c>
      <c r="I955" s="176"/>
      <c r="J955" s="174"/>
      <c r="K955" s="176" t="s">
        <v>3462</v>
      </c>
      <c r="L955" s="176"/>
      <c r="M955" s="174"/>
      <c r="N955" s="183" t="s">
        <v>3463</v>
      </c>
      <c r="O955" s="183"/>
      <c r="P955" s="174"/>
      <c r="Q955" s="173" t="s">
        <v>3464</v>
      </c>
      <c r="R955" s="174"/>
      <c r="S955" s="184" t="s">
        <v>3465</v>
      </c>
      <c r="T955" s="184"/>
      <c r="U955" s="184"/>
      <c r="V955" s="184"/>
      <c r="W955" s="174"/>
      <c r="X955" s="166"/>
      <c r="Y955" s="137" t="str">
        <f t="shared" si="60"/>
        <v>2990584</v>
      </c>
      <c r="Z955" s="137" t="str">
        <f t="shared" si="61"/>
        <v>合同会社　キタサキ
訪問看護　ラパン</v>
      </c>
      <c r="AA955" s="137" t="str">
        <f t="shared" si="62"/>
        <v>0166-74-6657
(0166-74-6658)</v>
      </c>
      <c r="AB955" s="137" t="str">
        <f t="shared" si="63"/>
        <v>( 訪看10 )第    406 号
( 訪看23 )第    640 号
( 訪看25 )第    714 号</v>
      </c>
    </row>
    <row r="956" spans="1:28" ht="34.5" customHeight="1" thickBot="1">
      <c r="A956" s="166"/>
      <c r="B956" s="174"/>
      <c r="C956" s="172" t="s">
        <v>3480</v>
      </c>
      <c r="D956" s="174"/>
      <c r="E956" s="175" t="s">
        <v>3467</v>
      </c>
      <c r="F956" s="175"/>
      <c r="G956" s="174"/>
      <c r="H956" s="176" t="s">
        <v>3468</v>
      </c>
      <c r="I956" s="176"/>
      <c r="J956" s="174"/>
      <c r="K956" s="176" t="s">
        <v>3469</v>
      </c>
      <c r="L956" s="176"/>
      <c r="M956" s="174"/>
      <c r="N956" s="183" t="s">
        <v>3470</v>
      </c>
      <c r="O956" s="183"/>
      <c r="P956" s="174"/>
      <c r="Q956" s="173" t="s">
        <v>3471</v>
      </c>
      <c r="R956" s="174"/>
      <c r="S956" s="184" t="s">
        <v>3472</v>
      </c>
      <c r="T956" s="184"/>
      <c r="U956" s="184"/>
      <c r="V956" s="184"/>
      <c r="W956" s="174"/>
      <c r="X956" s="166"/>
      <c r="Y956" s="137" t="str">
        <f t="shared" si="60"/>
        <v>2990592</v>
      </c>
      <c r="Z956" s="137" t="str">
        <f t="shared" si="61"/>
        <v>株式会社　Ｌｉｖｅ　ｎｏｗ
訪問看護ステーション　オハナ</v>
      </c>
      <c r="AA956" s="137" t="str">
        <f t="shared" si="62"/>
        <v>0166-76-5244
(0166-76-5245)</v>
      </c>
      <c r="AB956" s="137" t="str">
        <f t="shared" si="63"/>
        <v>( 訪看10 )第    418 号
( 訪看23 )第    657 号
( 訪看25 )第    730 号
( 訪看27 )第    180 号</v>
      </c>
    </row>
    <row r="957" spans="1:28" ht="57" customHeight="1" thickBot="1">
      <c r="A957" s="166"/>
      <c r="B957" s="174"/>
      <c r="C957" s="172" t="s">
        <v>3487</v>
      </c>
      <c r="D957" s="174"/>
      <c r="E957" s="175" t="s">
        <v>3474</v>
      </c>
      <c r="F957" s="175"/>
      <c r="G957" s="174"/>
      <c r="H957" s="176" t="s">
        <v>3475</v>
      </c>
      <c r="I957" s="176"/>
      <c r="J957" s="174"/>
      <c r="K957" s="176" t="s">
        <v>3476</v>
      </c>
      <c r="L957" s="176"/>
      <c r="M957" s="174"/>
      <c r="N957" s="183" t="s">
        <v>3477</v>
      </c>
      <c r="O957" s="183"/>
      <c r="P957" s="174"/>
      <c r="Q957" s="173" t="s">
        <v>3478</v>
      </c>
      <c r="R957" s="174"/>
      <c r="S957" s="184" t="s">
        <v>3479</v>
      </c>
      <c r="T957" s="184"/>
      <c r="U957" s="184"/>
      <c r="V957" s="184"/>
      <c r="W957" s="174"/>
      <c r="X957" s="166"/>
      <c r="Y957" s="137" t="str">
        <f t="shared" si="60"/>
        <v>2990600</v>
      </c>
      <c r="Z957" s="137" t="str">
        <f t="shared" si="61"/>
        <v>医療法人順真会メイプル病院
医療法人順真会メイプル病院訪問看護ステーションＡＣＴあさひかわ</v>
      </c>
      <c r="AA957" s="137" t="str">
        <f t="shared" si="62"/>
        <v>0166-25-2615
(0166-25-2615)</v>
      </c>
      <c r="AB957" s="137" t="str">
        <f t="shared" si="63"/>
        <v>( 訪看10 )第    417 号
( 訪看27 )第    179 号
( 訪看28 )第    106 号</v>
      </c>
    </row>
    <row r="958" spans="1:28" ht="57" customHeight="1" thickBot="1">
      <c r="A958" s="166"/>
      <c r="B958" s="174"/>
      <c r="C958" s="172" t="s">
        <v>3493</v>
      </c>
      <c r="D958" s="174"/>
      <c r="E958" s="175" t="s">
        <v>3481</v>
      </c>
      <c r="F958" s="175"/>
      <c r="G958" s="174"/>
      <c r="H958" s="176" t="s">
        <v>3482</v>
      </c>
      <c r="I958" s="176"/>
      <c r="J958" s="174"/>
      <c r="K958" s="176" t="s">
        <v>3483</v>
      </c>
      <c r="L958" s="176"/>
      <c r="M958" s="174"/>
      <c r="N958" s="183" t="s">
        <v>3484</v>
      </c>
      <c r="O958" s="183"/>
      <c r="P958" s="174"/>
      <c r="Q958" s="173" t="s">
        <v>3485</v>
      </c>
      <c r="R958" s="174"/>
      <c r="S958" s="184" t="s">
        <v>3486</v>
      </c>
      <c r="T958" s="184"/>
      <c r="U958" s="184"/>
      <c r="V958" s="184"/>
      <c r="W958" s="174"/>
      <c r="X958" s="166"/>
      <c r="Y958" s="137" t="str">
        <f t="shared" si="60"/>
        <v>2990618</v>
      </c>
      <c r="Z958" s="137" t="str">
        <f t="shared" si="61"/>
        <v>株式会社　ドリーム企画
訪問看護ステーション　安堵の架け橋</v>
      </c>
      <c r="AA958" s="137" t="str">
        <f t="shared" si="62"/>
        <v>0166-26-5075
(0166-26-0317)</v>
      </c>
      <c r="AB958" s="137" t="str">
        <f t="shared" si="63"/>
        <v>( 訪看10 )第    536 号
( 訪看23 )第    713 号
( 訪看25 )第    786 号</v>
      </c>
    </row>
    <row r="959" spans="1:28" ht="57" customHeight="1" thickBot="1">
      <c r="A959" s="166"/>
      <c r="B959" s="174"/>
      <c r="C959" s="172" t="s">
        <v>3500</v>
      </c>
      <c r="D959" s="174"/>
      <c r="E959" s="175" t="s">
        <v>3488</v>
      </c>
      <c r="F959" s="175"/>
      <c r="G959" s="174"/>
      <c r="H959" s="176" t="s">
        <v>3489</v>
      </c>
      <c r="I959" s="176"/>
      <c r="J959" s="174"/>
      <c r="K959" s="176" t="s">
        <v>3490</v>
      </c>
      <c r="L959" s="176"/>
      <c r="M959" s="174"/>
      <c r="N959" s="183" t="s">
        <v>3491</v>
      </c>
      <c r="O959" s="183"/>
      <c r="P959" s="174"/>
      <c r="Q959" s="173" t="s">
        <v>3492</v>
      </c>
      <c r="R959" s="174"/>
      <c r="S959" s="184" t="s">
        <v>638</v>
      </c>
      <c r="T959" s="184"/>
      <c r="U959" s="184"/>
      <c r="V959" s="184"/>
      <c r="W959" s="174"/>
      <c r="X959" s="166"/>
      <c r="Y959" s="137" t="str">
        <f t="shared" si="60"/>
        <v>2990626</v>
      </c>
      <c r="Z959" s="137" t="str">
        <f t="shared" si="61"/>
        <v>株式会社　花さとか
ナースステーション花さとか</v>
      </c>
      <c r="AA959" s="137" t="str">
        <f t="shared" si="62"/>
        <v>0166-76-7670
(0166-76-7716)</v>
      </c>
      <c r="AB959" s="137" t="str">
        <f t="shared" si="63"/>
        <v>( 訪看10 )第    473 号
( 訪看23 )第    727 号
( 訪看25 )第    799 号
( 訪看27 )第    213 号
( 訪看28 )第    132 号</v>
      </c>
    </row>
    <row r="960" spans="1:28" ht="57" customHeight="1" thickBot="1">
      <c r="A960" s="166"/>
      <c r="B960" s="174"/>
      <c r="C960" s="172" t="s">
        <v>3506</v>
      </c>
      <c r="D960" s="174"/>
      <c r="E960" s="175" t="s">
        <v>3494</v>
      </c>
      <c r="F960" s="175"/>
      <c r="G960" s="174"/>
      <c r="H960" s="176" t="s">
        <v>3495</v>
      </c>
      <c r="I960" s="176"/>
      <c r="J960" s="174"/>
      <c r="K960" s="176" t="s">
        <v>3496</v>
      </c>
      <c r="L960" s="176"/>
      <c r="M960" s="174"/>
      <c r="N960" s="183" t="s">
        <v>3497</v>
      </c>
      <c r="O960" s="183"/>
      <c r="P960" s="174"/>
      <c r="Q960" s="173" t="s">
        <v>3498</v>
      </c>
      <c r="R960" s="174"/>
      <c r="S960" s="184" t="s">
        <v>3499</v>
      </c>
      <c r="T960" s="184"/>
      <c r="U960" s="184"/>
      <c r="V960" s="184"/>
      <c r="W960" s="174"/>
      <c r="X960" s="166"/>
      <c r="Y960" s="137" t="str">
        <f t="shared" si="60"/>
        <v>2990634</v>
      </c>
      <c r="Z960" s="137" t="str">
        <f t="shared" si="61"/>
        <v>株式会社　寶船
訪問看護ステーション　向日葵</v>
      </c>
      <c r="AA960" s="137" t="str">
        <f t="shared" si="62"/>
        <v>0166-85-7408
(0166-74-4390)</v>
      </c>
      <c r="AB960" s="137" t="str">
        <f t="shared" si="63"/>
        <v>( 訪看10 )第    498 号
( 訪看23 )第    765 号
( 訪看25 )第    839 号
( 訪看27 )第    233 号
( 訪看28 )第    145 号</v>
      </c>
    </row>
    <row r="961" spans="1:28" ht="57" customHeight="1" thickBot="1">
      <c r="A961" s="166"/>
      <c r="B961" s="174"/>
      <c r="C961" s="172" t="s">
        <v>3512</v>
      </c>
      <c r="D961" s="174"/>
      <c r="E961" s="175" t="s">
        <v>3501</v>
      </c>
      <c r="F961" s="175"/>
      <c r="G961" s="174"/>
      <c r="H961" s="176" t="s">
        <v>3502</v>
      </c>
      <c r="I961" s="176"/>
      <c r="J961" s="174"/>
      <c r="K961" s="176" t="s">
        <v>3503</v>
      </c>
      <c r="L961" s="176"/>
      <c r="M961" s="174"/>
      <c r="N961" s="183" t="s">
        <v>3504</v>
      </c>
      <c r="O961" s="183"/>
      <c r="P961" s="174"/>
      <c r="Q961" s="173" t="s">
        <v>3505</v>
      </c>
      <c r="R961" s="174"/>
      <c r="S961" s="184" t="s">
        <v>3499</v>
      </c>
      <c r="T961" s="184"/>
      <c r="U961" s="184"/>
      <c r="V961" s="184"/>
      <c r="W961" s="174"/>
      <c r="X961" s="166"/>
      <c r="Y961" s="137" t="str">
        <f t="shared" si="60"/>
        <v>2990642</v>
      </c>
      <c r="Z961" s="137" t="str">
        <f t="shared" si="61"/>
        <v>株式会社アミューズケア
ナースステーション　アミューズ旭岡</v>
      </c>
      <c r="AA961" s="137" t="str">
        <f t="shared" si="62"/>
        <v>0166-74-3570
(0166-74-3571)</v>
      </c>
      <c r="AB961" s="137" t="str">
        <f t="shared" si="63"/>
        <v>( 訪看10 )第    499 号
( 訪看23 )第    766 号
( 訪看25 )第    840 号
( 訪看27 )第    234 号
( 訪看28 )第    146 号</v>
      </c>
    </row>
    <row r="962" spans="1:28" ht="34.5" customHeight="1" thickBot="1">
      <c r="A962" s="166"/>
      <c r="B962" s="174"/>
      <c r="C962" s="172" t="s">
        <v>3518</v>
      </c>
      <c r="D962" s="174"/>
      <c r="E962" s="175" t="s">
        <v>3507</v>
      </c>
      <c r="F962" s="175"/>
      <c r="G962" s="174"/>
      <c r="H962" s="176" t="s">
        <v>3508</v>
      </c>
      <c r="I962" s="176"/>
      <c r="J962" s="174"/>
      <c r="K962" s="176" t="s">
        <v>3509</v>
      </c>
      <c r="L962" s="176"/>
      <c r="M962" s="174"/>
      <c r="N962" s="183" t="s">
        <v>3510</v>
      </c>
      <c r="O962" s="183"/>
      <c r="P962" s="174"/>
      <c r="Q962" s="173" t="s">
        <v>3511</v>
      </c>
      <c r="R962" s="174"/>
      <c r="S962" s="184" t="s">
        <v>679</v>
      </c>
      <c r="T962" s="184"/>
      <c r="U962" s="184"/>
      <c r="V962" s="184"/>
      <c r="W962" s="174"/>
      <c r="X962" s="166"/>
      <c r="Y962" s="137" t="str">
        <f t="shared" si="60"/>
        <v>2990659</v>
      </c>
      <c r="Z962" s="137" t="str">
        <f t="shared" si="61"/>
        <v>株式会社Ｄ´ｓ　Ｇｒｏｕｐ
訪問看護ステーション　ｎａｇｏｍｉ</v>
      </c>
      <c r="AA962" s="137" t="str">
        <f t="shared" si="62"/>
        <v>0166-56-8323
(0166-56-7773)</v>
      </c>
      <c r="AB962" s="137" t="str">
        <f t="shared" si="63"/>
        <v>( 訪看10 )第    514 号
( 訪看23 )第    779 号
( 訪看25 )第    853 号
( 訪看27 )第    244 号
( 訪看28 )第    153 号</v>
      </c>
    </row>
    <row r="963" spans="1:28" ht="14.25" thickBot="1">
      <c r="A963" s="166"/>
      <c r="B963" s="174"/>
      <c r="C963" s="166"/>
      <c r="D963" s="174"/>
      <c r="E963" s="166"/>
      <c r="F963" s="166"/>
      <c r="G963" s="174"/>
      <c r="H963" s="166"/>
      <c r="I963" s="166"/>
      <c r="J963" s="174"/>
      <c r="K963" s="166"/>
      <c r="L963" s="166"/>
      <c r="M963" s="174"/>
      <c r="N963" s="166"/>
      <c r="O963" s="166"/>
      <c r="P963" s="174"/>
      <c r="Q963" s="166"/>
      <c r="R963" s="174"/>
      <c r="S963" s="166"/>
      <c r="T963" s="166"/>
      <c r="U963" s="166"/>
      <c r="V963" s="166"/>
      <c r="W963" s="174"/>
      <c r="X963" s="166"/>
      <c r="Y963" s="137" t="str">
        <f t="shared" si="60"/>
        <v/>
      </c>
      <c r="Z963" s="137">
        <f t="shared" si="61"/>
        <v>0</v>
      </c>
      <c r="AA963" s="137">
        <f t="shared" si="62"/>
        <v>0</v>
      </c>
      <c r="AB963" s="137">
        <f t="shared" si="63"/>
        <v>0</v>
      </c>
    </row>
    <row r="964" spans="1:28">
      <c r="A964" s="166"/>
      <c r="B964" s="185"/>
      <c r="C964" s="185"/>
      <c r="D964" s="185"/>
      <c r="E964" s="185"/>
      <c r="F964" s="185"/>
      <c r="G964" s="185"/>
      <c r="H964" s="185"/>
      <c r="I964" s="185"/>
      <c r="J964" s="185"/>
      <c r="K964" s="185"/>
      <c r="L964" s="185"/>
      <c r="M964" s="185"/>
      <c r="N964" s="185"/>
      <c r="O964" s="185"/>
      <c r="P964" s="185"/>
      <c r="Q964" s="185"/>
      <c r="R964" s="185"/>
      <c r="S964" s="185"/>
      <c r="T964" s="185"/>
      <c r="U964" s="185"/>
      <c r="V964" s="185"/>
      <c r="W964" s="166"/>
      <c r="X964" s="166"/>
      <c r="Y964" s="137" t="str">
        <f t="shared" si="60"/>
        <v/>
      </c>
      <c r="Z964" s="137">
        <f t="shared" si="61"/>
        <v>0</v>
      </c>
      <c r="AA964" s="137">
        <f t="shared" si="62"/>
        <v>0</v>
      </c>
      <c r="AB964" s="137">
        <f t="shared" si="63"/>
        <v>0</v>
      </c>
    </row>
    <row r="965" spans="1:28">
      <c r="A965" s="166"/>
      <c r="B965" s="166"/>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37" t="str">
        <f t="shared" si="60"/>
        <v/>
      </c>
      <c r="Z965" s="137">
        <f t="shared" si="61"/>
        <v>0</v>
      </c>
      <c r="AA965" s="137">
        <f t="shared" si="62"/>
        <v>0</v>
      </c>
      <c r="AB965" s="137">
        <f t="shared" si="63"/>
        <v>0</v>
      </c>
    </row>
    <row r="966" spans="1:28" ht="13.5" customHeight="1">
      <c r="A966" s="166"/>
      <c r="B966" s="166"/>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37" t="str">
        <f t="shared" si="60"/>
        <v/>
      </c>
      <c r="Z966" s="137">
        <f t="shared" si="61"/>
        <v>0</v>
      </c>
      <c r="AA966" s="137">
        <f t="shared" si="62"/>
        <v>0</v>
      </c>
      <c r="AB966" s="137">
        <f t="shared" si="63"/>
        <v>0</v>
      </c>
    </row>
    <row r="967" spans="1:28" ht="13.5" customHeight="1">
      <c r="A967" s="166"/>
      <c r="B967" s="166"/>
      <c r="C967" s="166"/>
      <c r="D967" s="166"/>
      <c r="E967" s="166"/>
      <c r="F967" s="166"/>
      <c r="G967" s="166"/>
      <c r="H967" s="166"/>
      <c r="I967" s="178" t="s">
        <v>262</v>
      </c>
      <c r="J967" s="178"/>
      <c r="K967" s="178"/>
      <c r="L967" s="166"/>
      <c r="M967" s="166"/>
      <c r="N967" s="166"/>
      <c r="O967" s="166"/>
      <c r="P967" s="166"/>
      <c r="Q967" s="166"/>
      <c r="R967" s="166"/>
      <c r="S967" s="166"/>
      <c r="T967" s="166"/>
      <c r="U967" s="166"/>
      <c r="V967" s="166"/>
      <c r="W967" s="166"/>
      <c r="X967" s="166"/>
      <c r="Y967" s="137" t="str">
        <f t="shared" si="60"/>
        <v/>
      </c>
      <c r="Z967" s="137">
        <f t="shared" si="61"/>
        <v>0</v>
      </c>
      <c r="AA967" s="137">
        <f t="shared" si="62"/>
        <v>0</v>
      </c>
      <c r="AB967" s="137">
        <f t="shared" si="63"/>
        <v>0</v>
      </c>
    </row>
    <row r="968" spans="1:28" ht="13.5" customHeight="1">
      <c r="A968" s="166"/>
      <c r="B968" s="179"/>
      <c r="C968" s="179"/>
      <c r="D968" s="179"/>
      <c r="E968" s="179"/>
      <c r="F968" s="166"/>
      <c r="G968" s="166"/>
      <c r="H968" s="166"/>
      <c r="I968" s="178"/>
      <c r="J968" s="178"/>
      <c r="K968" s="178"/>
      <c r="L968" s="166"/>
      <c r="M968" s="166"/>
      <c r="N968" s="166"/>
      <c r="O968" s="166"/>
      <c r="P968" s="166"/>
      <c r="Q968" s="166"/>
      <c r="R968" s="166"/>
      <c r="S968" s="166"/>
      <c r="T968" s="166"/>
      <c r="U968" s="166"/>
      <c r="V968" s="166"/>
      <c r="W968" s="166"/>
      <c r="X968" s="166"/>
      <c r="Y968" s="137" t="str">
        <f t="shared" si="60"/>
        <v/>
      </c>
      <c r="Z968" s="137">
        <f t="shared" si="61"/>
        <v>0</v>
      </c>
      <c r="AA968" s="137">
        <f t="shared" si="62"/>
        <v>0</v>
      </c>
      <c r="AB968" s="137">
        <f t="shared" si="63"/>
        <v>0</v>
      </c>
    </row>
    <row r="969" spans="1:28">
      <c r="A969" s="166"/>
      <c r="B969" s="166"/>
      <c r="C969" s="180" t="s">
        <v>4695</v>
      </c>
      <c r="D969" s="180"/>
      <c r="E969" s="180"/>
      <c r="F969" s="180"/>
      <c r="G969" s="180"/>
      <c r="H969" s="180"/>
      <c r="I969" s="180"/>
      <c r="J969" s="180"/>
      <c r="K969" s="180"/>
      <c r="L969" s="166"/>
      <c r="M969" s="166"/>
      <c r="N969" s="166"/>
      <c r="O969" s="181" t="s">
        <v>4696</v>
      </c>
      <c r="P969" s="181"/>
      <c r="Q969" s="181"/>
      <c r="R969" s="181"/>
      <c r="S969" s="181"/>
      <c r="T969" s="168" t="s">
        <v>611</v>
      </c>
      <c r="U969" s="167" t="s">
        <v>264</v>
      </c>
      <c r="V969" s="166"/>
      <c r="W969" s="166"/>
      <c r="X969" s="166"/>
      <c r="Y969" s="137" t="str">
        <f t="shared" si="60"/>
        <v/>
      </c>
      <c r="Z969" s="137">
        <f t="shared" si="61"/>
        <v>0</v>
      </c>
      <c r="AA969" s="137">
        <f t="shared" si="62"/>
        <v>0</v>
      </c>
      <c r="AB969" s="137">
        <f t="shared" si="63"/>
        <v>0</v>
      </c>
    </row>
    <row r="970" spans="1:28" ht="14.25" thickBot="1">
      <c r="A970" s="166"/>
      <c r="B970" s="166"/>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37" t="str">
        <f t="shared" si="60"/>
        <v/>
      </c>
      <c r="Z970" s="137">
        <f t="shared" si="61"/>
        <v>0</v>
      </c>
      <c r="AA970" s="137">
        <f t="shared" si="62"/>
        <v>0</v>
      </c>
      <c r="AB970" s="137">
        <f t="shared" si="63"/>
        <v>0</v>
      </c>
    </row>
    <row r="971" spans="1:28" ht="14.25" customHeight="1">
      <c r="A971" s="166"/>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66"/>
      <c r="Y971" s="137" t="str">
        <f t="shared" si="60"/>
        <v/>
      </c>
      <c r="Z971" s="137">
        <f t="shared" si="61"/>
        <v>0</v>
      </c>
      <c r="AA971" s="137">
        <f t="shared" si="62"/>
        <v>0</v>
      </c>
      <c r="AB971" s="137">
        <f t="shared" si="63"/>
        <v>0</v>
      </c>
    </row>
    <row r="972" spans="1:28" ht="57" customHeight="1" thickBot="1">
      <c r="A972" s="166"/>
      <c r="B972" s="169"/>
      <c r="C972" s="170" t="s">
        <v>265</v>
      </c>
      <c r="D972" s="169"/>
      <c r="E972" s="177" t="s">
        <v>266</v>
      </c>
      <c r="F972" s="177"/>
      <c r="G972" s="169"/>
      <c r="H972" s="177" t="s">
        <v>267</v>
      </c>
      <c r="I972" s="177"/>
      <c r="J972" s="169"/>
      <c r="K972" s="177" t="s">
        <v>268</v>
      </c>
      <c r="L972" s="177"/>
      <c r="M972" s="169"/>
      <c r="N972" s="177" t="s">
        <v>269</v>
      </c>
      <c r="O972" s="177"/>
      <c r="P972" s="169"/>
      <c r="Q972" s="171" t="s">
        <v>270</v>
      </c>
      <c r="R972" s="169"/>
      <c r="S972" s="177" t="s">
        <v>271</v>
      </c>
      <c r="T972" s="177"/>
      <c r="U972" s="177"/>
      <c r="V972" s="177"/>
      <c r="W972" s="169"/>
      <c r="X972" s="166"/>
      <c r="Y972" s="137" t="str">
        <f t="shared" si="60"/>
        <v>ｽﾃｼｮﾝｺﾄ</v>
      </c>
      <c r="Z972" s="137" t="str">
        <f t="shared" si="61"/>
        <v>事業者名/事業所名</v>
      </c>
      <c r="AA972" s="137" t="str">
        <f t="shared" si="62"/>
        <v>電話(FAX)番号</v>
      </c>
      <c r="AB972" s="137" t="str">
        <f t="shared" si="63"/>
        <v>受理番号</v>
      </c>
    </row>
    <row r="973" spans="1:28" ht="34.5" customHeight="1" thickBot="1">
      <c r="A973" s="166"/>
      <c r="B973" s="174"/>
      <c r="C973" s="172" t="s">
        <v>3525</v>
      </c>
      <c r="D973" s="174"/>
      <c r="E973" s="175" t="s">
        <v>3513</v>
      </c>
      <c r="F973" s="175"/>
      <c r="G973" s="174"/>
      <c r="H973" s="176" t="s">
        <v>3514</v>
      </c>
      <c r="I973" s="176"/>
      <c r="J973" s="174"/>
      <c r="K973" s="176" t="s">
        <v>3515</v>
      </c>
      <c r="L973" s="176"/>
      <c r="M973" s="174"/>
      <c r="N973" s="183" t="s">
        <v>3516</v>
      </c>
      <c r="O973" s="183"/>
      <c r="P973" s="174"/>
      <c r="Q973" s="173" t="s">
        <v>3517</v>
      </c>
      <c r="R973" s="174"/>
      <c r="S973" s="184" t="s">
        <v>679</v>
      </c>
      <c r="T973" s="184"/>
      <c r="U973" s="184"/>
      <c r="V973" s="184"/>
      <c r="W973" s="174"/>
      <c r="X973" s="166"/>
      <c r="Y973" s="137" t="str">
        <f t="shared" si="60"/>
        <v>2990667</v>
      </c>
      <c r="Z973" s="137" t="str">
        <f t="shared" si="61"/>
        <v>株式会社　縁
訪問看護ステーション　縁</v>
      </c>
      <c r="AA973" s="137" t="str">
        <f t="shared" si="62"/>
        <v>0166-64-6761
(0166-64-6761)</v>
      </c>
      <c r="AB973" s="137" t="str">
        <f t="shared" si="63"/>
        <v>( 訪看10 )第    515 号
( 訪看23 )第    780 号
( 訪看25 )第    854 号
( 訪看27 )第    245 号
( 訪看28 )第    154 号</v>
      </c>
    </row>
    <row r="974" spans="1:28" ht="14.25" customHeight="1" thickBot="1">
      <c r="A974" s="166"/>
      <c r="B974" s="174"/>
      <c r="C974" s="172" t="s">
        <v>3532</v>
      </c>
      <c r="D974" s="174"/>
      <c r="E974" s="175" t="s">
        <v>3519</v>
      </c>
      <c r="F974" s="175"/>
      <c r="G974" s="174"/>
      <c r="H974" s="176" t="s">
        <v>3520</v>
      </c>
      <c r="I974" s="176"/>
      <c r="J974" s="174"/>
      <c r="K974" s="176" t="s">
        <v>3521</v>
      </c>
      <c r="L974" s="176"/>
      <c r="M974" s="174"/>
      <c r="N974" s="183" t="s">
        <v>3522</v>
      </c>
      <c r="O974" s="183"/>
      <c r="P974" s="174"/>
      <c r="Q974" s="173" t="s">
        <v>3523</v>
      </c>
      <c r="R974" s="174"/>
      <c r="S974" s="184" t="s">
        <v>3524</v>
      </c>
      <c r="T974" s="184"/>
      <c r="U974" s="184"/>
      <c r="V974" s="184"/>
      <c r="W974" s="174"/>
      <c r="X974" s="166"/>
      <c r="Y974" s="137" t="str">
        <f t="shared" si="60"/>
        <v>2990675</v>
      </c>
      <c r="Z974" s="137" t="str">
        <f t="shared" si="61"/>
        <v>有限会社アンカー
訪問看護ステーション　パーム</v>
      </c>
      <c r="AA974" s="137" t="str">
        <f t="shared" si="62"/>
        <v>0166-64-6919
(0166-64-6919)</v>
      </c>
      <c r="AB974" s="137" t="str">
        <f t="shared" si="63"/>
        <v>( 訪看10 )第    516 号
( 訪看23 )第    827 号
( 訪看25 )第    901 号</v>
      </c>
    </row>
    <row r="975" spans="1:28" ht="34.5" customHeight="1" thickBot="1">
      <c r="A975" s="166"/>
      <c r="B975" s="174"/>
      <c r="C975" s="172" t="s">
        <v>3538</v>
      </c>
      <c r="D975" s="174"/>
      <c r="E975" s="175" t="s">
        <v>3526</v>
      </c>
      <c r="F975" s="175"/>
      <c r="G975" s="174"/>
      <c r="H975" s="176" t="s">
        <v>3527</v>
      </c>
      <c r="I975" s="176"/>
      <c r="J975" s="174"/>
      <c r="K975" s="176" t="s">
        <v>3528</v>
      </c>
      <c r="L975" s="176"/>
      <c r="M975" s="174"/>
      <c r="N975" s="183" t="s">
        <v>3529</v>
      </c>
      <c r="O975" s="183"/>
      <c r="P975" s="174"/>
      <c r="Q975" s="173" t="s">
        <v>3530</v>
      </c>
      <c r="R975" s="174"/>
      <c r="S975" s="184" t="s">
        <v>3531</v>
      </c>
      <c r="T975" s="184"/>
      <c r="U975" s="184"/>
      <c r="V975" s="184"/>
      <c r="W975" s="174"/>
      <c r="X975" s="166"/>
      <c r="Y975" s="137" t="str">
        <f t="shared" ref="Y975:Y1038" si="64">IF(E975="","",MID(E975,1,2)&amp;MID(E975,4,4)&amp;MID(E975,9,1))</f>
        <v>2990683</v>
      </c>
      <c r="Z975" s="137" t="str">
        <f t="shared" ref="Z975:Z1038" si="65">H975</f>
        <v>株式会社　訪問看護会
訪問看護どりーむ</v>
      </c>
      <c r="AA975" s="137" t="str">
        <f t="shared" ref="AA975:AA1038" si="66">N975</f>
        <v>0166-76-5881
(0166-76-5882)</v>
      </c>
      <c r="AB975" s="137" t="str">
        <f t="shared" ref="AB975:AB1038" si="67">Q975</f>
        <v>( 訪看10 )第    527 号
( 訪看23 )第    801 号
( 訪看25 )第    875 号
( 訪看27 )第    252 号
( 訪看28 )第    161 号</v>
      </c>
    </row>
    <row r="976" spans="1:28" ht="34.5" customHeight="1" thickBot="1">
      <c r="A976" s="166"/>
      <c r="B976" s="174"/>
      <c r="C976" s="172" t="s">
        <v>3545</v>
      </c>
      <c r="D976" s="174"/>
      <c r="E976" s="175" t="s">
        <v>3533</v>
      </c>
      <c r="F976" s="175"/>
      <c r="G976" s="174"/>
      <c r="H976" s="176" t="s">
        <v>3534</v>
      </c>
      <c r="I976" s="176"/>
      <c r="J976" s="174"/>
      <c r="K976" s="176" t="s">
        <v>3535</v>
      </c>
      <c r="L976" s="176"/>
      <c r="M976" s="174"/>
      <c r="N976" s="183" t="s">
        <v>3536</v>
      </c>
      <c r="O976" s="183"/>
      <c r="P976" s="174"/>
      <c r="Q976" s="173" t="s">
        <v>3537</v>
      </c>
      <c r="R976" s="174"/>
      <c r="S976" s="184" t="s">
        <v>2399</v>
      </c>
      <c r="T976" s="184"/>
      <c r="U976" s="184"/>
      <c r="V976" s="184"/>
      <c r="W976" s="174"/>
      <c r="X976" s="166"/>
      <c r="Y976" s="137" t="str">
        <f t="shared" si="64"/>
        <v>2990691</v>
      </c>
      <c r="Z976" s="137" t="str">
        <f t="shared" si="65"/>
        <v>株式会社　まるみ
訪問看護事業所　まるみ</v>
      </c>
      <c r="AA976" s="137" t="str">
        <f t="shared" si="66"/>
        <v>0166-74-7721
(0166-74-7753)</v>
      </c>
      <c r="AB976" s="137" t="str">
        <f t="shared" si="67"/>
        <v>( 訪看10 )第    537 号
( 訪看23 )第    814 号
( 訪看25 )第    888 号</v>
      </c>
    </row>
    <row r="977" spans="1:28" ht="23.25" customHeight="1" thickBot="1">
      <c r="A977" s="166"/>
      <c r="B977" s="174"/>
      <c r="C977" s="172" t="s">
        <v>3552</v>
      </c>
      <c r="D977" s="174"/>
      <c r="E977" s="175" t="s">
        <v>3539</v>
      </c>
      <c r="F977" s="175"/>
      <c r="G977" s="174"/>
      <c r="H977" s="176" t="s">
        <v>3540</v>
      </c>
      <c r="I977" s="176"/>
      <c r="J977" s="174"/>
      <c r="K977" s="176" t="s">
        <v>3541</v>
      </c>
      <c r="L977" s="176"/>
      <c r="M977" s="174"/>
      <c r="N977" s="183" t="s">
        <v>3542</v>
      </c>
      <c r="O977" s="183"/>
      <c r="P977" s="174"/>
      <c r="Q977" s="173" t="s">
        <v>3543</v>
      </c>
      <c r="R977" s="174"/>
      <c r="S977" s="184" t="s">
        <v>3544</v>
      </c>
      <c r="T977" s="184"/>
      <c r="U977" s="184"/>
      <c r="V977" s="184"/>
      <c r="W977" s="174"/>
      <c r="X977" s="166"/>
      <c r="Y977" s="137" t="str">
        <f t="shared" si="64"/>
        <v>2990709</v>
      </c>
      <c r="Z977" s="137" t="str">
        <f t="shared" si="65"/>
        <v>合同会社　燈心
訪問看護ステーション　あかり</v>
      </c>
      <c r="AA977" s="137" t="str">
        <f t="shared" si="66"/>
        <v>050-3150-8742
(050-3535-8496)</v>
      </c>
      <c r="AB977" s="137" t="str">
        <f t="shared" si="67"/>
        <v>( 訪看10 )第    554 号</v>
      </c>
    </row>
    <row r="978" spans="1:28" ht="23.25" customHeight="1" thickBot="1">
      <c r="A978" s="166"/>
      <c r="B978" s="174"/>
      <c r="C978" s="172" t="s">
        <v>3559</v>
      </c>
      <c r="D978" s="174"/>
      <c r="E978" s="175" t="s">
        <v>3546</v>
      </c>
      <c r="F978" s="175"/>
      <c r="G978" s="174"/>
      <c r="H978" s="176" t="s">
        <v>3547</v>
      </c>
      <c r="I978" s="176"/>
      <c r="J978" s="174"/>
      <c r="K978" s="176" t="s">
        <v>3548</v>
      </c>
      <c r="L978" s="176"/>
      <c r="M978" s="174"/>
      <c r="N978" s="183" t="s">
        <v>3549</v>
      </c>
      <c r="O978" s="183"/>
      <c r="P978" s="174"/>
      <c r="Q978" s="173" t="s">
        <v>3550</v>
      </c>
      <c r="R978" s="174"/>
      <c r="S978" s="184" t="s">
        <v>3551</v>
      </c>
      <c r="T978" s="184"/>
      <c r="U978" s="184"/>
      <c r="V978" s="184"/>
      <c r="W978" s="174"/>
      <c r="X978" s="166"/>
      <c r="Y978" s="137" t="str">
        <f t="shared" si="64"/>
        <v>2994016</v>
      </c>
      <c r="Z978" s="137" t="str">
        <f t="shared" si="65"/>
        <v>社会福祉法人　北海道療育園
訪問看護ステーション　けあぷらす</v>
      </c>
      <c r="AA978" s="137" t="str">
        <f t="shared" si="66"/>
        <v>0166-76-1192
(0166-76-1966)</v>
      </c>
      <c r="AB978" s="137" t="str">
        <f t="shared" si="67"/>
        <v>( 訪看10 )第    160 号
( 訪看23 )第    343 号
( 訪看25 )第    442 号</v>
      </c>
    </row>
    <row r="979" spans="1:28" ht="14.25" customHeight="1" thickBot="1">
      <c r="A979" s="166"/>
      <c r="B979" s="174"/>
      <c r="C979" s="172" t="s">
        <v>3563</v>
      </c>
      <c r="D979" s="174"/>
      <c r="E979" s="175" t="s">
        <v>3553</v>
      </c>
      <c r="F979" s="175"/>
      <c r="G979" s="174"/>
      <c r="H979" s="176" t="s">
        <v>3554</v>
      </c>
      <c r="I979" s="176"/>
      <c r="J979" s="174"/>
      <c r="K979" s="176" t="s">
        <v>3555</v>
      </c>
      <c r="L979" s="176"/>
      <c r="M979" s="174"/>
      <c r="N979" s="183" t="s">
        <v>3556</v>
      </c>
      <c r="O979" s="183"/>
      <c r="P979" s="174"/>
      <c r="Q979" s="173" t="s">
        <v>3557</v>
      </c>
      <c r="R979" s="174"/>
      <c r="S979" s="184" t="s">
        <v>3558</v>
      </c>
      <c r="T979" s="184"/>
      <c r="U979" s="184"/>
      <c r="V979" s="184"/>
      <c r="W979" s="174"/>
      <c r="X979" s="166"/>
      <c r="Y979" s="137" t="str">
        <f t="shared" si="64"/>
        <v>2994024</v>
      </c>
      <c r="Z979" s="137" t="str">
        <f t="shared" si="65"/>
        <v>株式会社　むつみ
訪問看護ステーション　むつみ</v>
      </c>
      <c r="AA979" s="137" t="str">
        <f t="shared" si="66"/>
        <v>0166-62-2677
(0166-61-2620)</v>
      </c>
      <c r="AB979" s="137" t="str">
        <f t="shared" si="67"/>
        <v>( 訪看10 )第    181 号
( 訪看23 )第    367 号
( 訪看25 )第    468 号</v>
      </c>
    </row>
    <row r="980" spans="1:28" ht="45.75" customHeight="1" thickBot="1">
      <c r="A980" s="166"/>
      <c r="B980" s="174"/>
      <c r="C980" s="172" t="s">
        <v>3569</v>
      </c>
      <c r="D980" s="174"/>
      <c r="E980" s="175" t="s">
        <v>3560</v>
      </c>
      <c r="F980" s="175"/>
      <c r="G980" s="174"/>
      <c r="H980" s="176" t="s">
        <v>3561</v>
      </c>
      <c r="I980" s="176"/>
      <c r="J980" s="174"/>
      <c r="K980" s="176" t="s">
        <v>3455</v>
      </c>
      <c r="L980" s="176"/>
      <c r="M980" s="174"/>
      <c r="N980" s="183" t="s">
        <v>3456</v>
      </c>
      <c r="O980" s="183"/>
      <c r="P980" s="174"/>
      <c r="Q980" s="173" t="s">
        <v>3562</v>
      </c>
      <c r="R980" s="174"/>
      <c r="S980" s="184" t="s">
        <v>2955</v>
      </c>
      <c r="T980" s="184"/>
      <c r="U980" s="184"/>
      <c r="V980" s="184"/>
      <c r="W980" s="174"/>
      <c r="X980" s="166"/>
      <c r="Y980" s="137" t="str">
        <f t="shared" si="64"/>
        <v>2994032</v>
      </c>
      <c r="Z980" s="137" t="str">
        <f t="shared" si="65"/>
        <v>株式会社リライフ
定期巡回・随時対応型訪問介護看護　ガーデナース南永山</v>
      </c>
      <c r="AA980" s="137" t="str">
        <f t="shared" si="66"/>
        <v>0166-73-8132
(0166-73-8133)</v>
      </c>
      <c r="AB980" s="137" t="str">
        <f t="shared" si="67"/>
        <v>( 訪看23 )第    585 号
( 訪看25 )第    666 号</v>
      </c>
    </row>
    <row r="981" spans="1:28" ht="14.25" customHeight="1" thickBot="1">
      <c r="A981" s="166"/>
      <c r="B981" s="174"/>
      <c r="C981" s="172" t="s">
        <v>3575</v>
      </c>
      <c r="D981" s="174"/>
      <c r="E981" s="175" t="s">
        <v>3564</v>
      </c>
      <c r="F981" s="175"/>
      <c r="G981" s="174"/>
      <c r="H981" s="176" t="s">
        <v>3565</v>
      </c>
      <c r="I981" s="176"/>
      <c r="J981" s="174"/>
      <c r="K981" s="176" t="s">
        <v>3566</v>
      </c>
      <c r="L981" s="176"/>
      <c r="M981" s="174"/>
      <c r="N981" s="183" t="s">
        <v>3567</v>
      </c>
      <c r="O981" s="183"/>
      <c r="P981" s="174"/>
      <c r="Q981" s="173" t="s">
        <v>3568</v>
      </c>
      <c r="R981" s="174"/>
      <c r="S981" s="184" t="s">
        <v>570</v>
      </c>
      <c r="T981" s="184"/>
      <c r="U981" s="184"/>
      <c r="V981" s="184"/>
      <c r="W981" s="174"/>
      <c r="X981" s="166"/>
      <c r="Y981" s="137" t="str">
        <f t="shared" si="64"/>
        <v>2994073</v>
      </c>
      <c r="Z981" s="137" t="str">
        <f t="shared" si="65"/>
        <v>医療法人社団はらだ病院
はらだ病院訪問看護ステーション</v>
      </c>
      <c r="AA981" s="137" t="str">
        <f t="shared" si="66"/>
        <v>0166-21-3100
(0166-22-3105)</v>
      </c>
      <c r="AB981" s="137" t="str">
        <f t="shared" si="67"/>
        <v>( 訪看23 )第    673 号
( 訪看25 )第    745 号</v>
      </c>
    </row>
    <row r="982" spans="1:28" ht="14.25" thickBot="1">
      <c r="A982" s="166"/>
      <c r="B982" s="174"/>
      <c r="C982" s="172" t="s">
        <v>3582</v>
      </c>
      <c r="D982" s="174"/>
      <c r="E982" s="175" t="s">
        <v>3570</v>
      </c>
      <c r="F982" s="175"/>
      <c r="G982" s="174"/>
      <c r="H982" s="176" t="s">
        <v>3571</v>
      </c>
      <c r="I982" s="176"/>
      <c r="J982" s="174"/>
      <c r="K982" s="176" t="s">
        <v>3572</v>
      </c>
      <c r="L982" s="176"/>
      <c r="M982" s="174"/>
      <c r="N982" s="183" t="s">
        <v>3573</v>
      </c>
      <c r="O982" s="183"/>
      <c r="P982" s="174"/>
      <c r="Q982" s="173" t="s">
        <v>3574</v>
      </c>
      <c r="R982" s="174"/>
      <c r="S982" s="184" t="s">
        <v>549</v>
      </c>
      <c r="T982" s="184"/>
      <c r="U982" s="184"/>
      <c r="V982" s="184"/>
      <c r="W982" s="174"/>
      <c r="X982" s="166"/>
      <c r="Y982" s="137" t="str">
        <f t="shared" si="64"/>
        <v>2994081</v>
      </c>
      <c r="Z982" s="137" t="str">
        <f t="shared" si="65"/>
        <v>リアルケア　株式会社
訪問看護ステーションさくらんぼ</v>
      </c>
      <c r="AA982" s="137" t="str">
        <f t="shared" si="66"/>
        <v>0166-48-1222
(0166-48-1223)</v>
      </c>
      <c r="AB982" s="137" t="str">
        <f t="shared" si="67"/>
        <v>( 訪看10 )第    448 号</v>
      </c>
    </row>
    <row r="983" spans="1:28" ht="14.25" thickBot="1">
      <c r="A983" s="166"/>
      <c r="B983" s="174"/>
      <c r="C983" s="166"/>
      <c r="D983" s="174"/>
      <c r="E983" s="166"/>
      <c r="F983" s="166"/>
      <c r="G983" s="174"/>
      <c r="H983" s="166"/>
      <c r="I983" s="166"/>
      <c r="J983" s="174"/>
      <c r="K983" s="166"/>
      <c r="L983" s="166"/>
      <c r="M983" s="174"/>
      <c r="N983" s="166"/>
      <c r="O983" s="166"/>
      <c r="P983" s="174"/>
      <c r="Q983" s="166"/>
      <c r="R983" s="174"/>
      <c r="S983" s="166"/>
      <c r="T983" s="166"/>
      <c r="U983" s="166"/>
      <c r="V983" s="166"/>
      <c r="W983" s="174"/>
      <c r="X983" s="166"/>
      <c r="Y983" s="137" t="str">
        <f t="shared" si="64"/>
        <v/>
      </c>
      <c r="Z983" s="137">
        <f t="shared" si="65"/>
        <v>0</v>
      </c>
      <c r="AA983" s="137">
        <f t="shared" si="66"/>
        <v>0</v>
      </c>
      <c r="AB983" s="137">
        <f t="shared" si="67"/>
        <v>0</v>
      </c>
    </row>
    <row r="984" spans="1:28">
      <c r="A984" s="166"/>
      <c r="B984" s="185"/>
      <c r="C984" s="185"/>
      <c r="D984" s="185"/>
      <c r="E984" s="185"/>
      <c r="F984" s="185"/>
      <c r="G984" s="185"/>
      <c r="H984" s="185"/>
      <c r="I984" s="185"/>
      <c r="J984" s="185"/>
      <c r="K984" s="185"/>
      <c r="L984" s="185"/>
      <c r="M984" s="185"/>
      <c r="N984" s="185"/>
      <c r="O984" s="185"/>
      <c r="P984" s="185"/>
      <c r="Q984" s="185"/>
      <c r="R984" s="185"/>
      <c r="S984" s="185"/>
      <c r="T984" s="185"/>
      <c r="U984" s="185"/>
      <c r="V984" s="185"/>
      <c r="W984" s="166"/>
      <c r="X984" s="166"/>
      <c r="Y984" s="137" t="str">
        <f t="shared" si="64"/>
        <v/>
      </c>
      <c r="Z984" s="137">
        <f t="shared" si="65"/>
        <v>0</v>
      </c>
      <c r="AA984" s="137">
        <f t="shared" si="66"/>
        <v>0</v>
      </c>
      <c r="AB984" s="137">
        <f t="shared" si="67"/>
        <v>0</v>
      </c>
    </row>
    <row r="985" spans="1:28">
      <c r="A985" s="166"/>
      <c r="B985" s="166"/>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37" t="str">
        <f t="shared" si="64"/>
        <v/>
      </c>
      <c r="Z985" s="137">
        <f t="shared" si="65"/>
        <v>0</v>
      </c>
      <c r="AA985" s="137">
        <f t="shared" si="66"/>
        <v>0</v>
      </c>
      <c r="AB985" s="137">
        <f t="shared" si="67"/>
        <v>0</v>
      </c>
    </row>
    <row r="986" spans="1:28" ht="13.5" customHeight="1">
      <c r="A986" s="166"/>
      <c r="B986" s="166"/>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37" t="str">
        <f t="shared" si="64"/>
        <v/>
      </c>
      <c r="Z986" s="137">
        <f t="shared" si="65"/>
        <v>0</v>
      </c>
      <c r="AA986" s="137">
        <f t="shared" si="66"/>
        <v>0</v>
      </c>
      <c r="AB986" s="137">
        <f t="shared" si="67"/>
        <v>0</v>
      </c>
    </row>
    <row r="987" spans="1:28" ht="13.5" customHeight="1">
      <c r="A987" s="166"/>
      <c r="B987" s="166"/>
      <c r="C987" s="166"/>
      <c r="D987" s="166"/>
      <c r="E987" s="166"/>
      <c r="F987" s="166"/>
      <c r="G987" s="166"/>
      <c r="H987" s="166"/>
      <c r="I987" s="178" t="s">
        <v>262</v>
      </c>
      <c r="J987" s="178"/>
      <c r="K987" s="178"/>
      <c r="L987" s="166"/>
      <c r="M987" s="166"/>
      <c r="N987" s="166"/>
      <c r="O987" s="166"/>
      <c r="P987" s="166"/>
      <c r="Q987" s="166"/>
      <c r="R987" s="166"/>
      <c r="S987" s="166"/>
      <c r="T987" s="166"/>
      <c r="U987" s="166"/>
      <c r="V987" s="166"/>
      <c r="W987" s="166"/>
      <c r="X987" s="166"/>
      <c r="Y987" s="137" t="str">
        <f t="shared" si="64"/>
        <v/>
      </c>
      <c r="Z987" s="137">
        <f t="shared" si="65"/>
        <v>0</v>
      </c>
      <c r="AA987" s="137">
        <f t="shared" si="66"/>
        <v>0</v>
      </c>
      <c r="AB987" s="137">
        <f t="shared" si="67"/>
        <v>0</v>
      </c>
    </row>
    <row r="988" spans="1:28" ht="13.5" customHeight="1">
      <c r="A988" s="166"/>
      <c r="B988" s="179"/>
      <c r="C988" s="179"/>
      <c r="D988" s="179"/>
      <c r="E988" s="179"/>
      <c r="F988" s="166"/>
      <c r="G988" s="166"/>
      <c r="H988" s="166"/>
      <c r="I988" s="178"/>
      <c r="J988" s="178"/>
      <c r="K988" s="178"/>
      <c r="L988" s="166"/>
      <c r="M988" s="166"/>
      <c r="N988" s="166"/>
      <c r="O988" s="166"/>
      <c r="P988" s="166"/>
      <c r="Q988" s="166"/>
      <c r="R988" s="166"/>
      <c r="S988" s="166"/>
      <c r="T988" s="166"/>
      <c r="U988" s="166"/>
      <c r="V988" s="166"/>
      <c r="W988" s="166"/>
      <c r="X988" s="166"/>
      <c r="Y988" s="137" t="str">
        <f t="shared" si="64"/>
        <v/>
      </c>
      <c r="Z988" s="137">
        <f t="shared" si="65"/>
        <v>0</v>
      </c>
      <c r="AA988" s="137">
        <f t="shared" si="66"/>
        <v>0</v>
      </c>
      <c r="AB988" s="137">
        <f t="shared" si="67"/>
        <v>0</v>
      </c>
    </row>
    <row r="989" spans="1:28">
      <c r="A989" s="166"/>
      <c r="B989" s="166"/>
      <c r="C989" s="180" t="s">
        <v>4695</v>
      </c>
      <c r="D989" s="180"/>
      <c r="E989" s="180"/>
      <c r="F989" s="180"/>
      <c r="G989" s="180"/>
      <c r="H989" s="180"/>
      <c r="I989" s="180"/>
      <c r="J989" s="180"/>
      <c r="K989" s="180"/>
      <c r="L989" s="166"/>
      <c r="M989" s="166"/>
      <c r="N989" s="166"/>
      <c r="O989" s="181" t="s">
        <v>4696</v>
      </c>
      <c r="P989" s="181"/>
      <c r="Q989" s="181"/>
      <c r="R989" s="181"/>
      <c r="S989" s="181"/>
      <c r="T989" s="168" t="s">
        <v>618</v>
      </c>
      <c r="U989" s="167" t="s">
        <v>264</v>
      </c>
      <c r="V989" s="166"/>
      <c r="W989" s="166"/>
      <c r="X989" s="166"/>
      <c r="Y989" s="137" t="str">
        <f t="shared" si="64"/>
        <v/>
      </c>
      <c r="Z989" s="137">
        <f t="shared" si="65"/>
        <v>0</v>
      </c>
      <c r="AA989" s="137">
        <f t="shared" si="66"/>
        <v>0</v>
      </c>
      <c r="AB989" s="137">
        <f t="shared" si="67"/>
        <v>0</v>
      </c>
    </row>
    <row r="990" spans="1:28" ht="14.25" thickBot="1">
      <c r="A990" s="166"/>
      <c r="B990" s="166"/>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37" t="str">
        <f t="shared" si="64"/>
        <v/>
      </c>
      <c r="Z990" s="137">
        <f t="shared" si="65"/>
        <v>0</v>
      </c>
      <c r="AA990" s="137">
        <f t="shared" si="66"/>
        <v>0</v>
      </c>
      <c r="AB990" s="137">
        <f t="shared" si="67"/>
        <v>0</v>
      </c>
    </row>
    <row r="991" spans="1:28" ht="14.25" customHeight="1">
      <c r="A991" s="166"/>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66"/>
      <c r="Y991" s="137" t="str">
        <f t="shared" si="64"/>
        <v/>
      </c>
      <c r="Z991" s="137">
        <f t="shared" si="65"/>
        <v>0</v>
      </c>
      <c r="AA991" s="137">
        <f t="shared" si="66"/>
        <v>0</v>
      </c>
      <c r="AB991" s="137">
        <f t="shared" si="67"/>
        <v>0</v>
      </c>
    </row>
    <row r="992" spans="1:28" ht="14.25" customHeight="1" thickBot="1">
      <c r="A992" s="166"/>
      <c r="B992" s="169"/>
      <c r="C992" s="170" t="s">
        <v>265</v>
      </c>
      <c r="D992" s="169"/>
      <c r="E992" s="177" t="s">
        <v>266</v>
      </c>
      <c r="F992" s="177"/>
      <c r="G992" s="169"/>
      <c r="H992" s="177" t="s">
        <v>267</v>
      </c>
      <c r="I992" s="177"/>
      <c r="J992" s="169"/>
      <c r="K992" s="177" t="s">
        <v>268</v>
      </c>
      <c r="L992" s="177"/>
      <c r="M992" s="169"/>
      <c r="N992" s="177" t="s">
        <v>269</v>
      </c>
      <c r="O992" s="177"/>
      <c r="P992" s="169"/>
      <c r="Q992" s="171" t="s">
        <v>270</v>
      </c>
      <c r="R992" s="169"/>
      <c r="S992" s="177" t="s">
        <v>271</v>
      </c>
      <c r="T992" s="177"/>
      <c r="U992" s="177"/>
      <c r="V992" s="177"/>
      <c r="W992" s="169"/>
      <c r="X992" s="166"/>
      <c r="Y992" s="137" t="str">
        <f t="shared" si="64"/>
        <v>ｽﾃｼｮﾝｺﾄ</v>
      </c>
      <c r="Z992" s="137" t="str">
        <f t="shared" si="65"/>
        <v>事業者名/事業所名</v>
      </c>
      <c r="AA992" s="137" t="str">
        <f t="shared" si="66"/>
        <v>電話(FAX)番号</v>
      </c>
      <c r="AB992" s="137" t="str">
        <f t="shared" si="67"/>
        <v>受理番号</v>
      </c>
    </row>
    <row r="993" spans="1:28" ht="34.5" customHeight="1" thickBot="1">
      <c r="A993" s="166"/>
      <c r="B993" s="174"/>
      <c r="C993" s="172" t="s">
        <v>3589</v>
      </c>
      <c r="D993" s="174"/>
      <c r="E993" s="175" t="s">
        <v>3576</v>
      </c>
      <c r="F993" s="175"/>
      <c r="G993" s="174"/>
      <c r="H993" s="176" t="s">
        <v>3577</v>
      </c>
      <c r="I993" s="176"/>
      <c r="J993" s="174"/>
      <c r="K993" s="176" t="s">
        <v>3578</v>
      </c>
      <c r="L993" s="176"/>
      <c r="M993" s="174"/>
      <c r="N993" s="183" t="s">
        <v>3579</v>
      </c>
      <c r="O993" s="183"/>
      <c r="P993" s="174"/>
      <c r="Q993" s="173" t="s">
        <v>3580</v>
      </c>
      <c r="R993" s="174"/>
      <c r="S993" s="184" t="s">
        <v>3581</v>
      </c>
      <c r="T993" s="184"/>
      <c r="U993" s="184"/>
      <c r="V993" s="184"/>
      <c r="W993" s="174"/>
      <c r="X993" s="166"/>
      <c r="Y993" s="137" t="str">
        <f t="shared" si="64"/>
        <v>3090012</v>
      </c>
      <c r="Z993" s="137" t="str">
        <f t="shared" si="65"/>
        <v>医療法人社団　ふらの西病院
ふらの訪問看護ステーション青いとり</v>
      </c>
      <c r="AA993" s="137" t="str">
        <f t="shared" si="66"/>
        <v xml:space="preserve">0167-23-6693
</v>
      </c>
      <c r="AB993" s="137" t="str">
        <f t="shared" si="67"/>
        <v>( 訪看10 )第      2 号
( 訪看23 )第     89 号
( 訪看25 )第     61 号
( 訪看27 )第     31 号</v>
      </c>
    </row>
    <row r="994" spans="1:28" ht="68.25" customHeight="1" thickBot="1">
      <c r="A994" s="166"/>
      <c r="B994" s="174"/>
      <c r="C994" s="172" t="s">
        <v>3596</v>
      </c>
      <c r="D994" s="174"/>
      <c r="E994" s="175" t="s">
        <v>3583</v>
      </c>
      <c r="F994" s="175"/>
      <c r="G994" s="174"/>
      <c r="H994" s="176" t="s">
        <v>3584</v>
      </c>
      <c r="I994" s="176"/>
      <c r="J994" s="174"/>
      <c r="K994" s="176" t="s">
        <v>3585</v>
      </c>
      <c r="L994" s="176"/>
      <c r="M994" s="174"/>
      <c r="N994" s="183" t="s">
        <v>3586</v>
      </c>
      <c r="O994" s="183"/>
      <c r="P994" s="174"/>
      <c r="Q994" s="173" t="s">
        <v>3587</v>
      </c>
      <c r="R994" s="174"/>
      <c r="S994" s="184" t="s">
        <v>3588</v>
      </c>
      <c r="T994" s="184"/>
      <c r="U994" s="184"/>
      <c r="V994" s="184"/>
      <c r="W994" s="174"/>
      <c r="X994" s="166"/>
      <c r="Y994" s="137" t="str">
        <f t="shared" si="64"/>
        <v>3090020</v>
      </c>
      <c r="Z994" s="137" t="str">
        <f t="shared" si="65"/>
        <v>一般社団法人　北海道総合在宅ケア事業団
一般社団法人北海道総合在宅ケア事業団富良野地域訪問看護ステーション</v>
      </c>
      <c r="AA994" s="137" t="str">
        <f t="shared" si="66"/>
        <v xml:space="preserve">0167-22-0361
</v>
      </c>
      <c r="AB994" s="137" t="str">
        <f t="shared" si="67"/>
        <v>( 訪看10 )第     22 号</v>
      </c>
    </row>
    <row r="995" spans="1:28" ht="14.25" customHeight="1" thickBot="1">
      <c r="A995" s="166"/>
      <c r="B995" s="174"/>
      <c r="C995" s="172" t="s">
        <v>3603</v>
      </c>
      <c r="D995" s="174"/>
      <c r="E995" s="175" t="s">
        <v>3590</v>
      </c>
      <c r="F995" s="175"/>
      <c r="G995" s="174"/>
      <c r="H995" s="176" t="s">
        <v>3591</v>
      </c>
      <c r="I995" s="176"/>
      <c r="J995" s="174"/>
      <c r="K995" s="176" t="s">
        <v>3592</v>
      </c>
      <c r="L995" s="176"/>
      <c r="M995" s="174"/>
      <c r="N995" s="183" t="s">
        <v>3593</v>
      </c>
      <c r="O995" s="183"/>
      <c r="P995" s="174"/>
      <c r="Q995" s="173" t="s">
        <v>3594</v>
      </c>
      <c r="R995" s="174"/>
      <c r="S995" s="184" t="s">
        <v>3595</v>
      </c>
      <c r="T995" s="184"/>
      <c r="U995" s="184"/>
      <c r="V995" s="184"/>
      <c r="W995" s="174"/>
      <c r="X995" s="166"/>
      <c r="Y995" s="137" t="str">
        <f t="shared" si="64"/>
        <v>3090038</v>
      </c>
      <c r="Z995" s="137" t="str">
        <f t="shared" si="65"/>
        <v>一般社団法人　北海道総合在宅ケア事業団
一般社団法人北海道総合在宅ケア事業団上富良野訪問看護ステーション</v>
      </c>
      <c r="AA995" s="137" t="str">
        <f t="shared" si="66"/>
        <v xml:space="preserve">0167-45-5438
</v>
      </c>
      <c r="AB995" s="137" t="str">
        <f t="shared" si="67"/>
        <v>( 訪看10 )第     75 号</v>
      </c>
    </row>
    <row r="996" spans="1:28" ht="23.25" customHeight="1" thickBot="1">
      <c r="A996" s="166"/>
      <c r="B996" s="174"/>
      <c r="C996" s="172" t="s">
        <v>3610</v>
      </c>
      <c r="D996" s="174"/>
      <c r="E996" s="175" t="s">
        <v>3597</v>
      </c>
      <c r="F996" s="175"/>
      <c r="G996" s="174"/>
      <c r="H996" s="176" t="s">
        <v>3598</v>
      </c>
      <c r="I996" s="176"/>
      <c r="J996" s="174"/>
      <c r="K996" s="176" t="s">
        <v>3599</v>
      </c>
      <c r="L996" s="176"/>
      <c r="M996" s="174"/>
      <c r="N996" s="183" t="s">
        <v>3600</v>
      </c>
      <c r="O996" s="183"/>
      <c r="P996" s="174"/>
      <c r="Q996" s="173" t="s">
        <v>3601</v>
      </c>
      <c r="R996" s="174"/>
      <c r="S996" s="184" t="s">
        <v>3602</v>
      </c>
      <c r="T996" s="184"/>
      <c r="U996" s="184"/>
      <c r="V996" s="184"/>
      <c r="W996" s="174"/>
      <c r="X996" s="166"/>
      <c r="Y996" s="137" t="str">
        <f t="shared" si="64"/>
        <v>3090053</v>
      </c>
      <c r="Z996" s="137" t="str">
        <f t="shared" si="65"/>
        <v>社会福祉法人　北海道社会事業協会
老健ふらの訪問看護ステーション</v>
      </c>
      <c r="AA996" s="137" t="str">
        <f t="shared" si="66"/>
        <v>0167-23-3933
(0167-23-3926)</v>
      </c>
      <c r="AB996" s="137" t="str">
        <f t="shared" si="67"/>
        <v>( 訪看10 )第    138 号
( 訪看23 )第    399 号
( 訪看25 )第    390 号</v>
      </c>
    </row>
    <row r="997" spans="1:28" ht="23.25" customHeight="1" thickBot="1">
      <c r="A997" s="166"/>
      <c r="B997" s="174"/>
      <c r="C997" s="172" t="s">
        <v>3617</v>
      </c>
      <c r="D997" s="174"/>
      <c r="E997" s="175" t="s">
        <v>3604</v>
      </c>
      <c r="F997" s="175"/>
      <c r="G997" s="174"/>
      <c r="H997" s="176" t="s">
        <v>3605</v>
      </c>
      <c r="I997" s="176"/>
      <c r="J997" s="174"/>
      <c r="K997" s="176" t="s">
        <v>3606</v>
      </c>
      <c r="L997" s="176"/>
      <c r="M997" s="174"/>
      <c r="N997" s="183" t="s">
        <v>3607</v>
      </c>
      <c r="O997" s="183"/>
      <c r="P997" s="174"/>
      <c r="Q997" s="173" t="s">
        <v>3608</v>
      </c>
      <c r="R997" s="174"/>
      <c r="S997" s="184" t="s">
        <v>3609</v>
      </c>
      <c r="T997" s="184"/>
      <c r="U997" s="184"/>
      <c r="V997" s="184"/>
      <c r="W997" s="174"/>
      <c r="X997" s="166"/>
      <c r="Y997" s="137" t="str">
        <f t="shared" si="64"/>
        <v>3190028</v>
      </c>
      <c r="Z997" s="137" t="str">
        <f t="shared" si="65"/>
        <v>一般社団法人　北海道総合在宅ケア事業団
一般社団法人北海道総合在宅ケア事業団当麻地域訪問看護ステーション</v>
      </c>
      <c r="AA997" s="137" t="str">
        <f t="shared" si="66"/>
        <v xml:space="preserve">0166-58-8126
</v>
      </c>
      <c r="AB997" s="137" t="str">
        <f t="shared" si="67"/>
        <v>( 訪看10 )第     76 号
( 訪看23 )第    186 号
( 訪看25 )第    280 号
( 訪看26 )第     41 号
( 訪看27 )第    121 号
( 訪看32 )第     10 号</v>
      </c>
    </row>
    <row r="998" spans="1:28" ht="45.75" customHeight="1" thickBot="1">
      <c r="A998" s="166"/>
      <c r="B998" s="174"/>
      <c r="C998" s="172" t="s">
        <v>3624</v>
      </c>
      <c r="D998" s="174"/>
      <c r="E998" s="175" t="s">
        <v>3611</v>
      </c>
      <c r="F998" s="175"/>
      <c r="G998" s="174"/>
      <c r="H998" s="176" t="s">
        <v>3612</v>
      </c>
      <c r="I998" s="176"/>
      <c r="J998" s="174"/>
      <c r="K998" s="176" t="s">
        <v>3613</v>
      </c>
      <c r="L998" s="176"/>
      <c r="M998" s="174"/>
      <c r="N998" s="183" t="s">
        <v>3614</v>
      </c>
      <c r="O998" s="183"/>
      <c r="P998" s="174"/>
      <c r="Q998" s="173" t="s">
        <v>3615</v>
      </c>
      <c r="R998" s="174"/>
      <c r="S998" s="184" t="s">
        <v>3616</v>
      </c>
      <c r="T998" s="184"/>
      <c r="U998" s="184"/>
      <c r="V998" s="184"/>
      <c r="W998" s="174"/>
      <c r="X998" s="166"/>
      <c r="Y998" s="137" t="str">
        <f t="shared" si="64"/>
        <v>3190036</v>
      </c>
      <c r="Z998" s="137" t="str">
        <f t="shared" si="65"/>
        <v>一般社団法人北海道総合在宅ケア事業団
一般社団法人北海道総合在宅ケア事業団美瑛訪問看護ステーション</v>
      </c>
      <c r="AA998" s="137" t="str">
        <f t="shared" si="66"/>
        <v>0166-92-8831
(0166-92-8832)</v>
      </c>
      <c r="AB998" s="137" t="str">
        <f t="shared" si="67"/>
        <v>( 訪看10 )第     77 号</v>
      </c>
    </row>
    <row r="999" spans="1:28" ht="57" customHeight="1" thickBot="1">
      <c r="A999" s="166"/>
      <c r="B999" s="174"/>
      <c r="C999" s="172" t="s">
        <v>3630</v>
      </c>
      <c r="D999" s="174"/>
      <c r="E999" s="175" t="s">
        <v>3618</v>
      </c>
      <c r="F999" s="175"/>
      <c r="G999" s="174"/>
      <c r="H999" s="176" t="s">
        <v>3619</v>
      </c>
      <c r="I999" s="176"/>
      <c r="J999" s="174"/>
      <c r="K999" s="176" t="s">
        <v>3620</v>
      </c>
      <c r="L999" s="176"/>
      <c r="M999" s="174"/>
      <c r="N999" s="183" t="s">
        <v>3621</v>
      </c>
      <c r="O999" s="183"/>
      <c r="P999" s="174"/>
      <c r="Q999" s="173" t="s">
        <v>3622</v>
      </c>
      <c r="R999" s="174"/>
      <c r="S999" s="184" t="s">
        <v>3623</v>
      </c>
      <c r="T999" s="184"/>
      <c r="U999" s="184"/>
      <c r="V999" s="184"/>
      <c r="W999" s="174"/>
      <c r="X999" s="166"/>
      <c r="Y999" s="137" t="str">
        <f t="shared" si="64"/>
        <v>3190044</v>
      </c>
      <c r="Z999" s="137" t="str">
        <f t="shared" si="65"/>
        <v>株式会社　栄友
訪問看護ステーション　ゆう</v>
      </c>
      <c r="AA999" s="137" t="str">
        <f t="shared" si="66"/>
        <v>0166-82-6702
(0166-82-6705)</v>
      </c>
      <c r="AB999" s="137" t="str">
        <f t="shared" si="67"/>
        <v>( 訪看23 )第    281 号
( 訪看25 )第    379 号</v>
      </c>
    </row>
    <row r="1000" spans="1:28" ht="14.25" customHeight="1" thickBot="1">
      <c r="A1000" s="166"/>
      <c r="B1000" s="174"/>
      <c r="C1000" s="172" t="s">
        <v>3637</v>
      </c>
      <c r="D1000" s="174"/>
      <c r="E1000" s="175" t="s">
        <v>3625</v>
      </c>
      <c r="F1000" s="175"/>
      <c r="G1000" s="174"/>
      <c r="H1000" s="176" t="s">
        <v>3626</v>
      </c>
      <c r="I1000" s="176"/>
      <c r="J1000" s="174"/>
      <c r="K1000" s="176" t="s">
        <v>3627</v>
      </c>
      <c r="L1000" s="176"/>
      <c r="M1000" s="174"/>
      <c r="N1000" s="183" t="s">
        <v>3628</v>
      </c>
      <c r="O1000" s="183"/>
      <c r="P1000" s="174"/>
      <c r="Q1000" s="173" t="s">
        <v>3629</v>
      </c>
      <c r="R1000" s="174"/>
      <c r="S1000" s="184" t="s">
        <v>1867</v>
      </c>
      <c r="T1000" s="184"/>
      <c r="U1000" s="184"/>
      <c r="V1000" s="184"/>
      <c r="W1000" s="174"/>
      <c r="X1000" s="166"/>
      <c r="Y1000" s="137" t="str">
        <f t="shared" si="64"/>
        <v>3190051</v>
      </c>
      <c r="Z1000" s="137" t="str">
        <f t="shared" si="65"/>
        <v>株式会社オレンジサポート
指定訪問看護事業所ひばり</v>
      </c>
      <c r="AA1000" s="137" t="str">
        <f t="shared" si="66"/>
        <v>0166-83-4965
(0166-83-4969)</v>
      </c>
      <c r="AB1000" s="137" t="str">
        <f t="shared" si="67"/>
        <v>( 訪看23 )第    398 号
( 訪看25 )第    502 号</v>
      </c>
    </row>
    <row r="1001" spans="1:28" ht="45.75" thickBot="1">
      <c r="A1001" s="166"/>
      <c r="B1001" s="174"/>
      <c r="C1001" s="172" t="s">
        <v>3644</v>
      </c>
      <c r="D1001" s="174"/>
      <c r="E1001" s="175" t="s">
        <v>3631</v>
      </c>
      <c r="F1001" s="175"/>
      <c r="G1001" s="174"/>
      <c r="H1001" s="176" t="s">
        <v>3632</v>
      </c>
      <c r="I1001" s="176"/>
      <c r="J1001" s="174"/>
      <c r="K1001" s="176" t="s">
        <v>3633</v>
      </c>
      <c r="L1001" s="176"/>
      <c r="M1001" s="174"/>
      <c r="N1001" s="183" t="s">
        <v>3634</v>
      </c>
      <c r="O1001" s="183"/>
      <c r="P1001" s="174"/>
      <c r="Q1001" s="173" t="s">
        <v>3635</v>
      </c>
      <c r="R1001" s="174"/>
      <c r="S1001" s="184" t="s">
        <v>3636</v>
      </c>
      <c r="T1001" s="184"/>
      <c r="U1001" s="184"/>
      <c r="V1001" s="184"/>
      <c r="W1001" s="174"/>
      <c r="X1001" s="166"/>
      <c r="Y1001" s="137" t="str">
        <f t="shared" si="64"/>
        <v>3190069</v>
      </c>
      <c r="Z1001" s="137" t="str">
        <f t="shared" si="65"/>
        <v>医療法人回生会
花時計訪問看護ステーション</v>
      </c>
      <c r="AA1001" s="137" t="str">
        <f t="shared" si="66"/>
        <v>0166-83-6060
(0166-74-5032)</v>
      </c>
      <c r="AB1001" s="137" t="str">
        <f t="shared" si="67"/>
        <v>( 訪看10 )第    229 号
( 訪看23 )第    418 号
( 訪看25 )第    517 号
( 訪看27 )第    235 号</v>
      </c>
    </row>
    <row r="1002" spans="1:28" ht="14.25" thickBot="1">
      <c r="A1002" s="166"/>
      <c r="B1002" s="174"/>
      <c r="C1002" s="166"/>
      <c r="D1002" s="174"/>
      <c r="E1002" s="166"/>
      <c r="F1002" s="166"/>
      <c r="G1002" s="174"/>
      <c r="H1002" s="166"/>
      <c r="I1002" s="166"/>
      <c r="J1002" s="174"/>
      <c r="K1002" s="166"/>
      <c r="L1002" s="166"/>
      <c r="M1002" s="174"/>
      <c r="N1002" s="166"/>
      <c r="O1002" s="166"/>
      <c r="P1002" s="174"/>
      <c r="Q1002" s="166"/>
      <c r="R1002" s="174"/>
      <c r="S1002" s="166"/>
      <c r="T1002" s="166"/>
      <c r="U1002" s="166"/>
      <c r="V1002" s="166"/>
      <c r="W1002" s="174"/>
      <c r="X1002" s="166"/>
      <c r="Y1002" s="137" t="str">
        <f t="shared" si="64"/>
        <v/>
      </c>
      <c r="Z1002" s="137">
        <f t="shared" si="65"/>
        <v>0</v>
      </c>
      <c r="AA1002" s="137">
        <f t="shared" si="66"/>
        <v>0</v>
      </c>
      <c r="AB1002" s="137">
        <f t="shared" si="67"/>
        <v>0</v>
      </c>
    </row>
    <row r="1003" spans="1:28">
      <c r="A1003" s="166"/>
      <c r="B1003" s="185"/>
      <c r="C1003" s="185"/>
      <c r="D1003" s="185"/>
      <c r="E1003" s="185"/>
      <c r="F1003" s="185"/>
      <c r="G1003" s="185"/>
      <c r="H1003" s="185"/>
      <c r="I1003" s="185"/>
      <c r="J1003" s="185"/>
      <c r="K1003" s="185"/>
      <c r="L1003" s="185"/>
      <c r="M1003" s="185"/>
      <c r="N1003" s="185"/>
      <c r="O1003" s="185"/>
      <c r="P1003" s="185"/>
      <c r="Q1003" s="185"/>
      <c r="R1003" s="185"/>
      <c r="S1003" s="185"/>
      <c r="T1003" s="185"/>
      <c r="U1003" s="185"/>
      <c r="V1003" s="185"/>
      <c r="W1003" s="166"/>
      <c r="X1003" s="166"/>
      <c r="Y1003" s="137" t="str">
        <f t="shared" si="64"/>
        <v/>
      </c>
      <c r="Z1003" s="137">
        <f t="shared" si="65"/>
        <v>0</v>
      </c>
      <c r="AA1003" s="137">
        <f t="shared" si="66"/>
        <v>0</v>
      </c>
      <c r="AB1003" s="137">
        <f t="shared" si="67"/>
        <v>0</v>
      </c>
    </row>
    <row r="1004" spans="1:28">
      <c r="A1004" s="166"/>
      <c r="B1004" s="166"/>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c r="Y1004" s="137" t="str">
        <f t="shared" si="64"/>
        <v/>
      </c>
      <c r="Z1004" s="137">
        <f t="shared" si="65"/>
        <v>0</v>
      </c>
      <c r="AA1004" s="137">
        <f t="shared" si="66"/>
        <v>0</v>
      </c>
      <c r="AB1004" s="137">
        <f t="shared" si="67"/>
        <v>0</v>
      </c>
    </row>
    <row r="1005" spans="1:28" ht="13.5" customHeight="1">
      <c r="A1005" s="166"/>
      <c r="B1005" s="166"/>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c r="Y1005" s="137" t="str">
        <f t="shared" si="64"/>
        <v/>
      </c>
      <c r="Z1005" s="137">
        <f t="shared" si="65"/>
        <v>0</v>
      </c>
      <c r="AA1005" s="137">
        <f t="shared" si="66"/>
        <v>0</v>
      </c>
      <c r="AB1005" s="137">
        <f t="shared" si="67"/>
        <v>0</v>
      </c>
    </row>
    <row r="1006" spans="1:28" ht="13.5" customHeight="1">
      <c r="A1006" s="166"/>
      <c r="B1006" s="166"/>
      <c r="C1006" s="166"/>
      <c r="D1006" s="166"/>
      <c r="E1006" s="166"/>
      <c r="F1006" s="166"/>
      <c r="G1006" s="166"/>
      <c r="H1006" s="166"/>
      <c r="I1006" s="178" t="s">
        <v>262</v>
      </c>
      <c r="J1006" s="178"/>
      <c r="K1006" s="178"/>
      <c r="L1006" s="166"/>
      <c r="M1006" s="166"/>
      <c r="N1006" s="166"/>
      <c r="O1006" s="166"/>
      <c r="P1006" s="166"/>
      <c r="Q1006" s="166"/>
      <c r="R1006" s="166"/>
      <c r="S1006" s="166"/>
      <c r="T1006" s="166"/>
      <c r="U1006" s="166"/>
      <c r="V1006" s="166"/>
      <c r="W1006" s="166"/>
      <c r="X1006" s="166"/>
      <c r="Y1006" s="137" t="str">
        <f t="shared" si="64"/>
        <v/>
      </c>
      <c r="Z1006" s="137">
        <f t="shared" si="65"/>
        <v>0</v>
      </c>
      <c r="AA1006" s="137">
        <f t="shared" si="66"/>
        <v>0</v>
      </c>
      <c r="AB1006" s="137">
        <f t="shared" si="67"/>
        <v>0</v>
      </c>
    </row>
    <row r="1007" spans="1:28" ht="13.5" customHeight="1">
      <c r="A1007" s="166"/>
      <c r="B1007" s="179"/>
      <c r="C1007" s="179"/>
      <c r="D1007" s="179"/>
      <c r="E1007" s="179"/>
      <c r="F1007" s="166"/>
      <c r="G1007" s="166"/>
      <c r="H1007" s="166"/>
      <c r="I1007" s="178"/>
      <c r="J1007" s="178"/>
      <c r="K1007" s="178"/>
      <c r="L1007" s="166"/>
      <c r="M1007" s="166"/>
      <c r="N1007" s="166"/>
      <c r="O1007" s="166"/>
      <c r="P1007" s="166"/>
      <c r="Q1007" s="166"/>
      <c r="R1007" s="166"/>
      <c r="S1007" s="166"/>
      <c r="T1007" s="166"/>
      <c r="U1007" s="166"/>
      <c r="V1007" s="166"/>
      <c r="W1007" s="166"/>
      <c r="X1007" s="166"/>
      <c r="Y1007" s="137" t="str">
        <f t="shared" si="64"/>
        <v/>
      </c>
      <c r="Z1007" s="137">
        <f t="shared" si="65"/>
        <v>0</v>
      </c>
      <c r="AA1007" s="137">
        <f t="shared" si="66"/>
        <v>0</v>
      </c>
      <c r="AB1007" s="137">
        <f t="shared" si="67"/>
        <v>0</v>
      </c>
    </row>
    <row r="1008" spans="1:28">
      <c r="A1008" s="166"/>
      <c r="B1008" s="166"/>
      <c r="C1008" s="180" t="s">
        <v>4695</v>
      </c>
      <c r="D1008" s="180"/>
      <c r="E1008" s="180"/>
      <c r="F1008" s="180"/>
      <c r="G1008" s="180"/>
      <c r="H1008" s="180"/>
      <c r="I1008" s="180"/>
      <c r="J1008" s="180"/>
      <c r="K1008" s="180"/>
      <c r="L1008" s="166"/>
      <c r="M1008" s="166"/>
      <c r="N1008" s="166"/>
      <c r="O1008" s="181" t="s">
        <v>4696</v>
      </c>
      <c r="P1008" s="181"/>
      <c r="Q1008" s="181"/>
      <c r="R1008" s="181"/>
      <c r="S1008" s="181"/>
      <c r="T1008" s="168" t="s">
        <v>625</v>
      </c>
      <c r="U1008" s="167" t="s">
        <v>264</v>
      </c>
      <c r="V1008" s="166"/>
      <c r="W1008" s="166"/>
      <c r="X1008" s="166"/>
      <c r="Y1008" s="137" t="str">
        <f t="shared" si="64"/>
        <v/>
      </c>
      <c r="Z1008" s="137">
        <f t="shared" si="65"/>
        <v>0</v>
      </c>
      <c r="AA1008" s="137">
        <f t="shared" si="66"/>
        <v>0</v>
      </c>
      <c r="AB1008" s="137">
        <f t="shared" si="67"/>
        <v>0</v>
      </c>
    </row>
    <row r="1009" spans="1:28" ht="14.25" thickBot="1">
      <c r="A1009" s="166"/>
      <c r="B1009" s="166"/>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c r="Y1009" s="137" t="str">
        <f t="shared" si="64"/>
        <v/>
      </c>
      <c r="Z1009" s="137">
        <f t="shared" si="65"/>
        <v>0</v>
      </c>
      <c r="AA1009" s="137">
        <f t="shared" si="66"/>
        <v>0</v>
      </c>
      <c r="AB1009" s="137">
        <f t="shared" si="67"/>
        <v>0</v>
      </c>
    </row>
    <row r="1010" spans="1:28" ht="14.25" customHeight="1">
      <c r="A1010" s="166"/>
      <c r="B1010" s="182"/>
      <c r="C1010" s="182"/>
      <c r="D1010" s="182"/>
      <c r="E1010" s="182"/>
      <c r="F1010" s="182"/>
      <c r="G1010" s="182"/>
      <c r="H1010" s="182"/>
      <c r="I1010" s="182"/>
      <c r="J1010" s="182"/>
      <c r="K1010" s="182"/>
      <c r="L1010" s="182"/>
      <c r="M1010" s="182"/>
      <c r="N1010" s="182"/>
      <c r="O1010" s="182"/>
      <c r="P1010" s="182"/>
      <c r="Q1010" s="182"/>
      <c r="R1010" s="182"/>
      <c r="S1010" s="182"/>
      <c r="T1010" s="182"/>
      <c r="U1010" s="182"/>
      <c r="V1010" s="182"/>
      <c r="W1010" s="182"/>
      <c r="X1010" s="166"/>
      <c r="Y1010" s="137" t="str">
        <f t="shared" si="64"/>
        <v/>
      </c>
      <c r="Z1010" s="137">
        <f t="shared" si="65"/>
        <v>0</v>
      </c>
      <c r="AA1010" s="137">
        <f t="shared" si="66"/>
        <v>0</v>
      </c>
      <c r="AB1010" s="137">
        <f t="shared" si="67"/>
        <v>0</v>
      </c>
    </row>
    <row r="1011" spans="1:28" ht="23.25" customHeight="1" thickBot="1">
      <c r="A1011" s="166"/>
      <c r="B1011" s="169"/>
      <c r="C1011" s="170" t="s">
        <v>265</v>
      </c>
      <c r="D1011" s="169"/>
      <c r="E1011" s="177" t="s">
        <v>266</v>
      </c>
      <c r="F1011" s="177"/>
      <c r="G1011" s="169"/>
      <c r="H1011" s="177" t="s">
        <v>267</v>
      </c>
      <c r="I1011" s="177"/>
      <c r="J1011" s="169"/>
      <c r="K1011" s="177" t="s">
        <v>268</v>
      </c>
      <c r="L1011" s="177"/>
      <c r="M1011" s="169"/>
      <c r="N1011" s="177" t="s">
        <v>269</v>
      </c>
      <c r="O1011" s="177"/>
      <c r="P1011" s="169"/>
      <c r="Q1011" s="171" t="s">
        <v>270</v>
      </c>
      <c r="R1011" s="169"/>
      <c r="S1011" s="177" t="s">
        <v>271</v>
      </c>
      <c r="T1011" s="177"/>
      <c r="U1011" s="177"/>
      <c r="V1011" s="177"/>
      <c r="W1011" s="169"/>
      <c r="X1011" s="166"/>
      <c r="Y1011" s="137" t="str">
        <f t="shared" si="64"/>
        <v>ｽﾃｼｮﾝｺﾄ</v>
      </c>
      <c r="Z1011" s="137" t="str">
        <f t="shared" si="65"/>
        <v>事業者名/事業所名</v>
      </c>
      <c r="AA1011" s="137" t="str">
        <f t="shared" si="66"/>
        <v>電話(FAX)番号</v>
      </c>
      <c r="AB1011" s="137" t="str">
        <f t="shared" si="67"/>
        <v>受理番号</v>
      </c>
    </row>
    <row r="1012" spans="1:28" ht="34.5" customHeight="1" thickBot="1">
      <c r="A1012" s="166"/>
      <c r="B1012" s="174"/>
      <c r="C1012" s="172" t="s">
        <v>3651</v>
      </c>
      <c r="D1012" s="174"/>
      <c r="E1012" s="175" t="s">
        <v>3638</v>
      </c>
      <c r="F1012" s="175"/>
      <c r="G1012" s="174"/>
      <c r="H1012" s="176" t="s">
        <v>3639</v>
      </c>
      <c r="I1012" s="176"/>
      <c r="J1012" s="174"/>
      <c r="K1012" s="176" t="s">
        <v>3640</v>
      </c>
      <c r="L1012" s="176"/>
      <c r="M1012" s="174"/>
      <c r="N1012" s="183" t="s">
        <v>3641</v>
      </c>
      <c r="O1012" s="183"/>
      <c r="P1012" s="174"/>
      <c r="Q1012" s="173" t="s">
        <v>3642</v>
      </c>
      <c r="R1012" s="174"/>
      <c r="S1012" s="184" t="s">
        <v>3643</v>
      </c>
      <c r="T1012" s="184"/>
      <c r="U1012" s="184"/>
      <c r="V1012" s="184"/>
      <c r="W1012" s="174"/>
      <c r="X1012" s="166"/>
      <c r="Y1012" s="137" t="str">
        <f t="shared" si="64"/>
        <v>3190085</v>
      </c>
      <c r="Z1012" s="137" t="str">
        <f t="shared" si="65"/>
        <v>合同会社　シャルール
訪問看護ステーション　オリーブ</v>
      </c>
      <c r="AA1012" s="137" t="str">
        <f t="shared" si="66"/>
        <v>0166-73-5668
(0166-73-6099)</v>
      </c>
      <c r="AB1012" s="137" t="str">
        <f t="shared" si="67"/>
        <v>( 訪看10 )第    384 号
( 訪看23 )第    594 号
( 訪看25 )第    668 号
( 訪看27 )第    162 号
( 訪看28 )第     92 号</v>
      </c>
    </row>
    <row r="1013" spans="1:28" ht="45.75" customHeight="1" thickBot="1">
      <c r="A1013" s="166"/>
      <c r="B1013" s="174"/>
      <c r="C1013" s="172" t="s">
        <v>3658</v>
      </c>
      <c r="D1013" s="174"/>
      <c r="E1013" s="175" t="s">
        <v>3645</v>
      </c>
      <c r="F1013" s="175"/>
      <c r="G1013" s="174"/>
      <c r="H1013" s="176" t="s">
        <v>3646</v>
      </c>
      <c r="I1013" s="176"/>
      <c r="J1013" s="174"/>
      <c r="K1013" s="176" t="s">
        <v>3647</v>
      </c>
      <c r="L1013" s="176"/>
      <c r="M1013" s="174"/>
      <c r="N1013" s="183" t="s">
        <v>3648</v>
      </c>
      <c r="O1013" s="183"/>
      <c r="P1013" s="174"/>
      <c r="Q1013" s="173" t="s">
        <v>3649</v>
      </c>
      <c r="R1013" s="174"/>
      <c r="S1013" s="184" t="s">
        <v>3650</v>
      </c>
      <c r="T1013" s="184"/>
      <c r="U1013" s="184"/>
      <c r="V1013" s="184"/>
      <c r="W1013" s="174"/>
      <c r="X1013" s="166"/>
      <c r="Y1013" s="137" t="str">
        <f t="shared" si="64"/>
        <v>3290018</v>
      </c>
      <c r="Z1013" s="137" t="str">
        <f t="shared" si="65"/>
        <v>一般社団法人　北海道総合在宅ケア事業団
一般社団法人北海道総合在宅ケア事業団名寄訪問看護ステーション</v>
      </c>
      <c r="AA1013" s="137" t="str">
        <f t="shared" si="66"/>
        <v xml:space="preserve">01654-2-0588
</v>
      </c>
      <c r="AB1013" s="137" t="str">
        <f t="shared" si="67"/>
        <v>( 訪看10 )第     78 号</v>
      </c>
    </row>
    <row r="1014" spans="1:28" ht="68.25" customHeight="1" thickBot="1">
      <c r="A1014" s="166"/>
      <c r="B1014" s="174"/>
      <c r="C1014" s="172" t="s">
        <v>3665</v>
      </c>
      <c r="D1014" s="174"/>
      <c r="E1014" s="175" t="s">
        <v>3652</v>
      </c>
      <c r="F1014" s="175"/>
      <c r="G1014" s="174"/>
      <c r="H1014" s="176" t="s">
        <v>3653</v>
      </c>
      <c r="I1014" s="176"/>
      <c r="J1014" s="174"/>
      <c r="K1014" s="176" t="s">
        <v>3654</v>
      </c>
      <c r="L1014" s="176"/>
      <c r="M1014" s="174"/>
      <c r="N1014" s="183" t="s">
        <v>3655</v>
      </c>
      <c r="O1014" s="183"/>
      <c r="P1014" s="174"/>
      <c r="Q1014" s="173" t="s">
        <v>3656</v>
      </c>
      <c r="R1014" s="174"/>
      <c r="S1014" s="184" t="s">
        <v>3657</v>
      </c>
      <c r="T1014" s="184"/>
      <c r="U1014" s="184"/>
      <c r="V1014" s="184"/>
      <c r="W1014" s="174"/>
      <c r="X1014" s="166"/>
      <c r="Y1014" s="137" t="str">
        <f t="shared" si="64"/>
        <v>3290042</v>
      </c>
      <c r="Z1014" s="137" t="str">
        <f t="shared" si="65"/>
        <v>特定非営利活動法人　介護サービスのぽぽん
訪問看護ステーションのぽぽん</v>
      </c>
      <c r="AA1014" s="137" t="str">
        <f t="shared" si="66"/>
        <v>0165-29-6202
(0165-29-6202)</v>
      </c>
      <c r="AB1014" s="137" t="str">
        <f t="shared" si="67"/>
        <v>( 訪看23 )第    184 号
( 訪看25 )第    210 号</v>
      </c>
    </row>
    <row r="1015" spans="1:28" ht="45.75" customHeight="1" thickBot="1">
      <c r="A1015" s="166"/>
      <c r="B1015" s="174"/>
      <c r="C1015" s="172" t="s">
        <v>3672</v>
      </c>
      <c r="D1015" s="174"/>
      <c r="E1015" s="175" t="s">
        <v>3659</v>
      </c>
      <c r="F1015" s="175"/>
      <c r="G1015" s="174"/>
      <c r="H1015" s="176" t="s">
        <v>3660</v>
      </c>
      <c r="I1015" s="176"/>
      <c r="J1015" s="174"/>
      <c r="K1015" s="176" t="s">
        <v>3661</v>
      </c>
      <c r="L1015" s="176"/>
      <c r="M1015" s="174"/>
      <c r="N1015" s="183" t="s">
        <v>3662</v>
      </c>
      <c r="O1015" s="183"/>
      <c r="P1015" s="174"/>
      <c r="Q1015" s="173" t="s">
        <v>3663</v>
      </c>
      <c r="R1015" s="174"/>
      <c r="S1015" s="184" t="s">
        <v>3664</v>
      </c>
      <c r="T1015" s="184"/>
      <c r="U1015" s="184"/>
      <c r="V1015" s="184"/>
      <c r="W1015" s="174"/>
      <c r="X1015" s="166"/>
      <c r="Y1015" s="137" t="str">
        <f t="shared" si="64"/>
        <v>3290059</v>
      </c>
      <c r="Z1015" s="137" t="str">
        <f t="shared" si="65"/>
        <v>士別市
士別市立病院訪問看護ステーションあゆみ</v>
      </c>
      <c r="AA1015" s="137" t="str">
        <f t="shared" si="66"/>
        <v>0165-23-2166
(0165-22-1827)</v>
      </c>
      <c r="AB1015" s="137" t="str">
        <f t="shared" si="67"/>
        <v>( 訪看10 )第    280 号
( 訪看23 )第    672 号
( 訪看25 )第    744 号</v>
      </c>
    </row>
    <row r="1016" spans="1:28" ht="14.25" customHeight="1" thickBot="1">
      <c r="A1016" s="166"/>
      <c r="B1016" s="174"/>
      <c r="C1016" s="172" t="s">
        <v>3679</v>
      </c>
      <c r="D1016" s="174"/>
      <c r="E1016" s="175" t="s">
        <v>3666</v>
      </c>
      <c r="F1016" s="175"/>
      <c r="G1016" s="174"/>
      <c r="H1016" s="176" t="s">
        <v>3667</v>
      </c>
      <c r="I1016" s="176"/>
      <c r="J1016" s="174"/>
      <c r="K1016" s="176" t="s">
        <v>3668</v>
      </c>
      <c r="L1016" s="176"/>
      <c r="M1016" s="174"/>
      <c r="N1016" s="183" t="s">
        <v>3669</v>
      </c>
      <c r="O1016" s="183"/>
      <c r="P1016" s="174"/>
      <c r="Q1016" s="173" t="s">
        <v>3670</v>
      </c>
      <c r="R1016" s="174"/>
      <c r="S1016" s="184" t="s">
        <v>3671</v>
      </c>
      <c r="T1016" s="184"/>
      <c r="U1016" s="184"/>
      <c r="V1016" s="184"/>
      <c r="W1016" s="174"/>
      <c r="X1016" s="166"/>
      <c r="Y1016" s="137" t="str">
        <f t="shared" si="64"/>
        <v>3290067</v>
      </c>
      <c r="Z1016" s="137" t="str">
        <f t="shared" si="65"/>
        <v>医療法人　臨生会
訪問看護ステーション　フィオーレ</v>
      </c>
      <c r="AA1016" s="137" t="str">
        <f t="shared" si="66"/>
        <v>01654-8-8817
(01654-8-8535)</v>
      </c>
      <c r="AB1016" s="137" t="str">
        <f t="shared" si="67"/>
        <v>( 訪看10 )第    308 号
( 訪看23 )第    546 号
( 訪看25 )第    631 号
( 訪看27 )第    102 号</v>
      </c>
    </row>
    <row r="1017" spans="1:28" ht="23.25" customHeight="1" thickBot="1">
      <c r="A1017" s="166"/>
      <c r="B1017" s="174"/>
      <c r="C1017" s="172" t="s">
        <v>3686</v>
      </c>
      <c r="D1017" s="174"/>
      <c r="E1017" s="175" t="s">
        <v>3673</v>
      </c>
      <c r="F1017" s="175"/>
      <c r="G1017" s="174"/>
      <c r="H1017" s="176" t="s">
        <v>3674</v>
      </c>
      <c r="I1017" s="176"/>
      <c r="J1017" s="174"/>
      <c r="K1017" s="176" t="s">
        <v>3675</v>
      </c>
      <c r="L1017" s="176"/>
      <c r="M1017" s="174"/>
      <c r="N1017" s="183" t="s">
        <v>3676</v>
      </c>
      <c r="O1017" s="183"/>
      <c r="P1017" s="174"/>
      <c r="Q1017" s="173" t="s">
        <v>3677</v>
      </c>
      <c r="R1017" s="174"/>
      <c r="S1017" s="184" t="s">
        <v>3678</v>
      </c>
      <c r="T1017" s="184"/>
      <c r="U1017" s="184"/>
      <c r="V1017" s="184"/>
      <c r="W1017" s="174"/>
      <c r="X1017" s="166"/>
      <c r="Y1017" s="137" t="str">
        <f t="shared" si="64"/>
        <v>3590011</v>
      </c>
      <c r="Z1017" s="137" t="str">
        <f t="shared" si="65"/>
        <v>社会医療法人　母恋
訪問看護ステーション母恋</v>
      </c>
      <c r="AA1017" s="137" t="str">
        <f t="shared" si="66"/>
        <v xml:space="preserve">0143-22-1140
</v>
      </c>
      <c r="AB1017" s="137" t="str">
        <f t="shared" si="67"/>
        <v>( 訪看10 )第    517 号
( 訪看23 )第    168 号
( 訪看25 )第     58 号
( 訪看27 )第    246 号
( 訪看28 )第    156 号
( 訪看29 )第     17 号</v>
      </c>
    </row>
    <row r="1018" spans="1:28" ht="34.5" customHeight="1" thickBot="1">
      <c r="A1018" s="166"/>
      <c r="B1018" s="174"/>
      <c r="C1018" s="172" t="s">
        <v>3693</v>
      </c>
      <c r="D1018" s="174"/>
      <c r="E1018" s="175" t="s">
        <v>3680</v>
      </c>
      <c r="F1018" s="175"/>
      <c r="G1018" s="174"/>
      <c r="H1018" s="176" t="s">
        <v>3681</v>
      </c>
      <c r="I1018" s="176"/>
      <c r="J1018" s="174"/>
      <c r="K1018" s="176" t="s">
        <v>3682</v>
      </c>
      <c r="L1018" s="176"/>
      <c r="M1018" s="174"/>
      <c r="N1018" s="183" t="s">
        <v>3683</v>
      </c>
      <c r="O1018" s="183"/>
      <c r="P1018" s="174"/>
      <c r="Q1018" s="173" t="s">
        <v>3684</v>
      </c>
      <c r="R1018" s="174"/>
      <c r="S1018" s="184" t="s">
        <v>3685</v>
      </c>
      <c r="T1018" s="184"/>
      <c r="U1018" s="184"/>
      <c r="V1018" s="184"/>
      <c r="W1018" s="174"/>
      <c r="X1018" s="166"/>
      <c r="Y1018" s="137" t="str">
        <f t="shared" si="64"/>
        <v>3590045</v>
      </c>
      <c r="Z1018" s="137" t="str">
        <f t="shared" si="65"/>
        <v>一般社団法人　北海道総合在宅ケア事業団
一般社団法人北海道総合在宅ケア事業団登別訪問看護ステーション</v>
      </c>
      <c r="AA1018" s="137" t="str">
        <f t="shared" si="66"/>
        <v xml:space="preserve">0143-88-2221
</v>
      </c>
      <c r="AB1018" s="137" t="str">
        <f t="shared" si="67"/>
        <v>( 訪看10 )第     80 号
( 訪看23 )第    138 号
( 訪看25 )第    149 号
( 訪看27 )第    124 号</v>
      </c>
    </row>
    <row r="1019" spans="1:28" ht="23.25" customHeight="1" thickBot="1">
      <c r="A1019" s="166"/>
      <c r="B1019" s="174"/>
      <c r="C1019" s="172" t="s">
        <v>3699</v>
      </c>
      <c r="D1019" s="174"/>
      <c r="E1019" s="175" t="s">
        <v>3687</v>
      </c>
      <c r="F1019" s="175"/>
      <c r="G1019" s="174"/>
      <c r="H1019" s="176" t="s">
        <v>3688</v>
      </c>
      <c r="I1019" s="176"/>
      <c r="J1019" s="174"/>
      <c r="K1019" s="176" t="s">
        <v>3689</v>
      </c>
      <c r="L1019" s="176"/>
      <c r="M1019" s="174"/>
      <c r="N1019" s="183" t="s">
        <v>3690</v>
      </c>
      <c r="O1019" s="183"/>
      <c r="P1019" s="174"/>
      <c r="Q1019" s="173" t="s">
        <v>3691</v>
      </c>
      <c r="R1019" s="174"/>
      <c r="S1019" s="184" t="s">
        <v>3692</v>
      </c>
      <c r="T1019" s="184"/>
      <c r="U1019" s="184"/>
      <c r="V1019" s="184"/>
      <c r="W1019" s="174"/>
      <c r="X1019" s="166"/>
      <c r="Y1019" s="137" t="str">
        <f t="shared" si="64"/>
        <v>3590078</v>
      </c>
      <c r="Z1019" s="137" t="str">
        <f t="shared" si="65"/>
        <v>医療法人社団　千寿会
指定訪問看護ステーションあおい（愛桜）</v>
      </c>
      <c r="AA1019" s="137" t="str">
        <f t="shared" si="66"/>
        <v>0143-83-0411
(0143-83-0811)</v>
      </c>
      <c r="AB1019" s="137" t="str">
        <f t="shared" si="67"/>
        <v>( 訪看10 )第     20 号</v>
      </c>
    </row>
    <row r="1020" spans="1:28" ht="14.25" customHeight="1" thickBot="1">
      <c r="A1020" s="166"/>
      <c r="B1020" s="174"/>
      <c r="C1020" s="172" t="s">
        <v>3706</v>
      </c>
      <c r="D1020" s="174"/>
      <c r="E1020" s="175" t="s">
        <v>3694</v>
      </c>
      <c r="F1020" s="175"/>
      <c r="G1020" s="174"/>
      <c r="H1020" s="176" t="s">
        <v>3695</v>
      </c>
      <c r="I1020" s="176"/>
      <c r="J1020" s="174"/>
      <c r="K1020" s="176" t="s">
        <v>3696</v>
      </c>
      <c r="L1020" s="176"/>
      <c r="M1020" s="174"/>
      <c r="N1020" s="183" t="s">
        <v>3697</v>
      </c>
      <c r="O1020" s="183"/>
      <c r="P1020" s="174"/>
      <c r="Q1020" s="173" t="s">
        <v>3698</v>
      </c>
      <c r="R1020" s="174"/>
      <c r="S1020" s="184" t="s">
        <v>3623</v>
      </c>
      <c r="T1020" s="184"/>
      <c r="U1020" s="184"/>
      <c r="V1020" s="184"/>
      <c r="W1020" s="174"/>
      <c r="X1020" s="166"/>
      <c r="Y1020" s="137" t="str">
        <f t="shared" si="64"/>
        <v>3590110</v>
      </c>
      <c r="Z1020" s="137" t="str">
        <f t="shared" si="65"/>
        <v>有限会社Ｋ＆Ｋ・トータルケア
訪問看護ステーションＫ＆Ｋ</v>
      </c>
      <c r="AA1020" s="137" t="str">
        <f t="shared" si="66"/>
        <v>0143-24-5522
(0143-24-5522)</v>
      </c>
      <c r="AB1020" s="137" t="str">
        <f t="shared" si="67"/>
        <v>( 訪看23 )第    318 号
( 訪看25 )第    417 号</v>
      </c>
    </row>
    <row r="1021" spans="1:28" ht="14.25" thickBot="1">
      <c r="A1021" s="166"/>
      <c r="B1021" s="174"/>
      <c r="C1021" s="166"/>
      <c r="D1021" s="174"/>
      <c r="E1021" s="166"/>
      <c r="F1021" s="166"/>
      <c r="G1021" s="174"/>
      <c r="H1021" s="166"/>
      <c r="I1021" s="166"/>
      <c r="J1021" s="174"/>
      <c r="K1021" s="166"/>
      <c r="L1021" s="166"/>
      <c r="M1021" s="174"/>
      <c r="N1021" s="166"/>
      <c r="O1021" s="166"/>
      <c r="P1021" s="174"/>
      <c r="Q1021" s="166"/>
      <c r="R1021" s="174"/>
      <c r="S1021" s="166"/>
      <c r="T1021" s="166"/>
      <c r="U1021" s="166"/>
      <c r="V1021" s="166"/>
      <c r="W1021" s="174"/>
      <c r="X1021" s="166"/>
      <c r="Y1021" s="137" t="str">
        <f t="shared" si="64"/>
        <v/>
      </c>
      <c r="Z1021" s="137">
        <f t="shared" si="65"/>
        <v>0</v>
      </c>
      <c r="AA1021" s="137">
        <f t="shared" si="66"/>
        <v>0</v>
      </c>
      <c r="AB1021" s="137">
        <f t="shared" si="67"/>
        <v>0</v>
      </c>
    </row>
    <row r="1022" spans="1:28">
      <c r="A1022" s="166"/>
      <c r="B1022" s="185"/>
      <c r="C1022" s="185"/>
      <c r="D1022" s="185"/>
      <c r="E1022" s="185"/>
      <c r="F1022" s="185"/>
      <c r="G1022" s="185"/>
      <c r="H1022" s="185"/>
      <c r="I1022" s="185"/>
      <c r="J1022" s="185"/>
      <c r="K1022" s="185"/>
      <c r="L1022" s="185"/>
      <c r="M1022" s="185"/>
      <c r="N1022" s="185"/>
      <c r="O1022" s="185"/>
      <c r="P1022" s="185"/>
      <c r="Q1022" s="185"/>
      <c r="R1022" s="185"/>
      <c r="S1022" s="185"/>
      <c r="T1022" s="185"/>
      <c r="U1022" s="185"/>
      <c r="V1022" s="185"/>
      <c r="W1022" s="166"/>
      <c r="X1022" s="166"/>
      <c r="Y1022" s="137" t="str">
        <f t="shared" si="64"/>
        <v/>
      </c>
      <c r="Z1022" s="137">
        <f t="shared" si="65"/>
        <v>0</v>
      </c>
      <c r="AA1022" s="137">
        <f t="shared" si="66"/>
        <v>0</v>
      </c>
      <c r="AB1022" s="137">
        <f t="shared" si="67"/>
        <v>0</v>
      </c>
    </row>
    <row r="1023" spans="1:28">
      <c r="A1023" s="166"/>
      <c r="B1023" s="166"/>
      <c r="C1023" s="166"/>
      <c r="D1023" s="166"/>
      <c r="E1023" s="166"/>
      <c r="F1023" s="166"/>
      <c r="G1023" s="166"/>
      <c r="H1023" s="166"/>
      <c r="I1023" s="166"/>
      <c r="J1023" s="166"/>
      <c r="K1023" s="166"/>
      <c r="L1023" s="166"/>
      <c r="M1023" s="166"/>
      <c r="N1023" s="166"/>
      <c r="O1023" s="166"/>
      <c r="P1023" s="166"/>
      <c r="Q1023" s="166"/>
      <c r="R1023" s="166"/>
      <c r="S1023" s="166"/>
      <c r="T1023" s="166"/>
      <c r="U1023" s="166"/>
      <c r="V1023" s="166"/>
      <c r="W1023" s="166"/>
      <c r="X1023" s="166"/>
      <c r="Y1023" s="137" t="str">
        <f t="shared" si="64"/>
        <v/>
      </c>
      <c r="Z1023" s="137">
        <f t="shared" si="65"/>
        <v>0</v>
      </c>
      <c r="AA1023" s="137">
        <f t="shared" si="66"/>
        <v>0</v>
      </c>
      <c r="AB1023" s="137">
        <f t="shared" si="67"/>
        <v>0</v>
      </c>
    </row>
    <row r="1024" spans="1:28" ht="13.5" customHeight="1">
      <c r="A1024" s="166"/>
      <c r="B1024" s="166"/>
      <c r="C1024" s="166"/>
      <c r="D1024" s="166"/>
      <c r="E1024" s="166"/>
      <c r="F1024" s="166"/>
      <c r="G1024" s="166"/>
      <c r="H1024" s="166"/>
      <c r="I1024" s="166"/>
      <c r="J1024" s="166"/>
      <c r="K1024" s="166"/>
      <c r="L1024" s="166"/>
      <c r="M1024" s="166"/>
      <c r="N1024" s="166"/>
      <c r="O1024" s="166"/>
      <c r="P1024" s="166"/>
      <c r="Q1024" s="166"/>
      <c r="R1024" s="166"/>
      <c r="S1024" s="166"/>
      <c r="T1024" s="166"/>
      <c r="U1024" s="166"/>
      <c r="V1024" s="166"/>
      <c r="W1024" s="166"/>
      <c r="X1024" s="166"/>
      <c r="Y1024" s="137" t="str">
        <f t="shared" si="64"/>
        <v/>
      </c>
      <c r="Z1024" s="137">
        <f t="shared" si="65"/>
        <v>0</v>
      </c>
      <c r="AA1024" s="137">
        <f t="shared" si="66"/>
        <v>0</v>
      </c>
      <c r="AB1024" s="137">
        <f t="shared" si="67"/>
        <v>0</v>
      </c>
    </row>
    <row r="1025" spans="1:28" ht="13.5" customHeight="1">
      <c r="A1025" s="166"/>
      <c r="B1025" s="166"/>
      <c r="C1025" s="166"/>
      <c r="D1025" s="166"/>
      <c r="E1025" s="166"/>
      <c r="F1025" s="166"/>
      <c r="G1025" s="166"/>
      <c r="H1025" s="166"/>
      <c r="I1025" s="178" t="s">
        <v>262</v>
      </c>
      <c r="J1025" s="178"/>
      <c r="K1025" s="178"/>
      <c r="L1025" s="166"/>
      <c r="M1025" s="166"/>
      <c r="N1025" s="166"/>
      <c r="O1025" s="166"/>
      <c r="P1025" s="166"/>
      <c r="Q1025" s="166"/>
      <c r="R1025" s="166"/>
      <c r="S1025" s="166"/>
      <c r="T1025" s="166"/>
      <c r="U1025" s="166"/>
      <c r="V1025" s="166"/>
      <c r="W1025" s="166"/>
      <c r="X1025" s="166"/>
      <c r="Y1025" s="137" t="str">
        <f t="shared" si="64"/>
        <v/>
      </c>
      <c r="Z1025" s="137">
        <f t="shared" si="65"/>
        <v>0</v>
      </c>
      <c r="AA1025" s="137">
        <f t="shared" si="66"/>
        <v>0</v>
      </c>
      <c r="AB1025" s="137">
        <f t="shared" si="67"/>
        <v>0</v>
      </c>
    </row>
    <row r="1026" spans="1:28" ht="13.5" customHeight="1">
      <c r="A1026" s="166"/>
      <c r="B1026" s="179"/>
      <c r="C1026" s="179"/>
      <c r="D1026" s="179"/>
      <c r="E1026" s="179"/>
      <c r="F1026" s="166"/>
      <c r="G1026" s="166"/>
      <c r="H1026" s="166"/>
      <c r="I1026" s="178"/>
      <c r="J1026" s="178"/>
      <c r="K1026" s="178"/>
      <c r="L1026" s="166"/>
      <c r="M1026" s="166"/>
      <c r="N1026" s="166"/>
      <c r="O1026" s="166"/>
      <c r="P1026" s="166"/>
      <c r="Q1026" s="166"/>
      <c r="R1026" s="166"/>
      <c r="S1026" s="166"/>
      <c r="T1026" s="166"/>
      <c r="U1026" s="166"/>
      <c r="V1026" s="166"/>
      <c r="W1026" s="166"/>
      <c r="X1026" s="166"/>
      <c r="Y1026" s="137" t="str">
        <f t="shared" si="64"/>
        <v/>
      </c>
      <c r="Z1026" s="137">
        <f t="shared" si="65"/>
        <v>0</v>
      </c>
      <c r="AA1026" s="137">
        <f t="shared" si="66"/>
        <v>0</v>
      </c>
      <c r="AB1026" s="137">
        <f t="shared" si="67"/>
        <v>0</v>
      </c>
    </row>
    <row r="1027" spans="1:28">
      <c r="A1027" s="166"/>
      <c r="B1027" s="166"/>
      <c r="C1027" s="180" t="s">
        <v>4695</v>
      </c>
      <c r="D1027" s="180"/>
      <c r="E1027" s="180"/>
      <c r="F1027" s="180"/>
      <c r="G1027" s="180"/>
      <c r="H1027" s="180"/>
      <c r="I1027" s="180"/>
      <c r="J1027" s="180"/>
      <c r="K1027" s="180"/>
      <c r="L1027" s="166"/>
      <c r="M1027" s="166"/>
      <c r="N1027" s="166"/>
      <c r="O1027" s="181" t="s">
        <v>4696</v>
      </c>
      <c r="P1027" s="181"/>
      <c r="Q1027" s="181"/>
      <c r="R1027" s="181"/>
      <c r="S1027" s="181"/>
      <c r="T1027" s="168" t="s">
        <v>632</v>
      </c>
      <c r="U1027" s="167" t="s">
        <v>264</v>
      </c>
      <c r="V1027" s="166"/>
      <c r="W1027" s="166"/>
      <c r="X1027" s="166"/>
      <c r="Y1027" s="137" t="str">
        <f t="shared" si="64"/>
        <v/>
      </c>
      <c r="Z1027" s="137">
        <f t="shared" si="65"/>
        <v>0</v>
      </c>
      <c r="AA1027" s="137">
        <f t="shared" si="66"/>
        <v>0</v>
      </c>
      <c r="AB1027" s="137">
        <f t="shared" si="67"/>
        <v>0</v>
      </c>
    </row>
    <row r="1028" spans="1:28" ht="14.25" thickBot="1">
      <c r="A1028" s="166"/>
      <c r="B1028" s="166"/>
      <c r="C1028" s="166"/>
      <c r="D1028" s="166"/>
      <c r="E1028" s="166"/>
      <c r="F1028" s="166"/>
      <c r="G1028" s="166"/>
      <c r="H1028" s="166"/>
      <c r="I1028" s="166"/>
      <c r="J1028" s="166"/>
      <c r="K1028" s="166"/>
      <c r="L1028" s="166"/>
      <c r="M1028" s="166"/>
      <c r="N1028" s="166"/>
      <c r="O1028" s="166"/>
      <c r="P1028" s="166"/>
      <c r="Q1028" s="166"/>
      <c r="R1028" s="166"/>
      <c r="S1028" s="166"/>
      <c r="T1028" s="166"/>
      <c r="U1028" s="166"/>
      <c r="V1028" s="166"/>
      <c r="W1028" s="166"/>
      <c r="X1028" s="166"/>
      <c r="Y1028" s="137" t="str">
        <f t="shared" si="64"/>
        <v/>
      </c>
      <c r="Z1028" s="137">
        <f t="shared" si="65"/>
        <v>0</v>
      </c>
      <c r="AA1028" s="137">
        <f t="shared" si="66"/>
        <v>0</v>
      </c>
      <c r="AB1028" s="137">
        <f t="shared" si="67"/>
        <v>0</v>
      </c>
    </row>
    <row r="1029" spans="1:28" ht="14.25" customHeight="1">
      <c r="A1029" s="166"/>
      <c r="B1029" s="182"/>
      <c r="C1029" s="182"/>
      <c r="D1029" s="182"/>
      <c r="E1029" s="182"/>
      <c r="F1029" s="182"/>
      <c r="G1029" s="182"/>
      <c r="H1029" s="182"/>
      <c r="I1029" s="182"/>
      <c r="J1029" s="182"/>
      <c r="K1029" s="182"/>
      <c r="L1029" s="182"/>
      <c r="M1029" s="182"/>
      <c r="N1029" s="182"/>
      <c r="O1029" s="182"/>
      <c r="P1029" s="182"/>
      <c r="Q1029" s="182"/>
      <c r="R1029" s="182"/>
      <c r="S1029" s="182"/>
      <c r="T1029" s="182"/>
      <c r="U1029" s="182"/>
      <c r="V1029" s="182"/>
      <c r="W1029" s="182"/>
      <c r="X1029" s="166"/>
      <c r="Y1029" s="137" t="str">
        <f t="shared" si="64"/>
        <v/>
      </c>
      <c r="Z1029" s="137">
        <f t="shared" si="65"/>
        <v>0</v>
      </c>
      <c r="AA1029" s="137">
        <f t="shared" si="66"/>
        <v>0</v>
      </c>
      <c r="AB1029" s="137">
        <f t="shared" si="67"/>
        <v>0</v>
      </c>
    </row>
    <row r="1030" spans="1:28" ht="34.5" customHeight="1" thickBot="1">
      <c r="A1030" s="166"/>
      <c r="B1030" s="169"/>
      <c r="C1030" s="170" t="s">
        <v>265</v>
      </c>
      <c r="D1030" s="169"/>
      <c r="E1030" s="177" t="s">
        <v>266</v>
      </c>
      <c r="F1030" s="177"/>
      <c r="G1030" s="169"/>
      <c r="H1030" s="177" t="s">
        <v>267</v>
      </c>
      <c r="I1030" s="177"/>
      <c r="J1030" s="169"/>
      <c r="K1030" s="177" t="s">
        <v>268</v>
      </c>
      <c r="L1030" s="177"/>
      <c r="M1030" s="169"/>
      <c r="N1030" s="177" t="s">
        <v>269</v>
      </c>
      <c r="O1030" s="177"/>
      <c r="P1030" s="169"/>
      <c r="Q1030" s="171" t="s">
        <v>270</v>
      </c>
      <c r="R1030" s="169"/>
      <c r="S1030" s="177" t="s">
        <v>271</v>
      </c>
      <c r="T1030" s="177"/>
      <c r="U1030" s="177"/>
      <c r="V1030" s="177"/>
      <c r="W1030" s="169"/>
      <c r="X1030" s="166"/>
      <c r="Y1030" s="137" t="str">
        <f t="shared" si="64"/>
        <v>ｽﾃｼｮﾝｺﾄ</v>
      </c>
      <c r="Z1030" s="137" t="str">
        <f t="shared" si="65"/>
        <v>事業者名/事業所名</v>
      </c>
      <c r="AA1030" s="137" t="str">
        <f t="shared" si="66"/>
        <v>電話(FAX)番号</v>
      </c>
      <c r="AB1030" s="137" t="str">
        <f t="shared" si="67"/>
        <v>受理番号</v>
      </c>
    </row>
    <row r="1031" spans="1:28" ht="23.25" customHeight="1" thickBot="1">
      <c r="A1031" s="166"/>
      <c r="B1031" s="174"/>
      <c r="C1031" s="172" t="s">
        <v>3713</v>
      </c>
      <c r="D1031" s="174"/>
      <c r="E1031" s="175" t="s">
        <v>3700</v>
      </c>
      <c r="F1031" s="175"/>
      <c r="G1031" s="174"/>
      <c r="H1031" s="176" t="s">
        <v>3701</v>
      </c>
      <c r="I1031" s="176"/>
      <c r="J1031" s="174"/>
      <c r="K1031" s="176" t="s">
        <v>3702</v>
      </c>
      <c r="L1031" s="176"/>
      <c r="M1031" s="174"/>
      <c r="N1031" s="183" t="s">
        <v>3703</v>
      </c>
      <c r="O1031" s="183"/>
      <c r="P1031" s="174"/>
      <c r="Q1031" s="173" t="s">
        <v>3704</v>
      </c>
      <c r="R1031" s="174"/>
      <c r="S1031" s="184" t="s">
        <v>3705</v>
      </c>
      <c r="T1031" s="184"/>
      <c r="U1031" s="184"/>
      <c r="V1031" s="184"/>
      <c r="W1031" s="174"/>
      <c r="X1031" s="166"/>
      <c r="Y1031" s="137" t="str">
        <f t="shared" si="64"/>
        <v>3590151</v>
      </c>
      <c r="Z1031" s="137" t="str">
        <f t="shared" si="65"/>
        <v>ＮＰＯ法人訪問看護ステーションぱれっと
ＮＰＯ法人訪問看護ステーションぱれっと</v>
      </c>
      <c r="AA1031" s="137" t="str">
        <f t="shared" si="66"/>
        <v>0143-83-6352
(0143-83-7083)</v>
      </c>
      <c r="AB1031" s="137" t="str">
        <f t="shared" si="67"/>
        <v>( 訪看10 )第    154 号
( 訪看23 )第    314 号
( 訪看25 )第    414 号</v>
      </c>
    </row>
    <row r="1032" spans="1:28" ht="23.25" customHeight="1" thickBot="1">
      <c r="A1032" s="166"/>
      <c r="B1032" s="174"/>
      <c r="C1032" s="172" t="s">
        <v>3720</v>
      </c>
      <c r="D1032" s="174"/>
      <c r="E1032" s="175" t="s">
        <v>3707</v>
      </c>
      <c r="F1032" s="175"/>
      <c r="G1032" s="174"/>
      <c r="H1032" s="176" t="s">
        <v>3708</v>
      </c>
      <c r="I1032" s="176"/>
      <c r="J1032" s="174"/>
      <c r="K1032" s="176" t="s">
        <v>3709</v>
      </c>
      <c r="L1032" s="176"/>
      <c r="M1032" s="174"/>
      <c r="N1032" s="183" t="s">
        <v>3710</v>
      </c>
      <c r="O1032" s="183"/>
      <c r="P1032" s="174"/>
      <c r="Q1032" s="173" t="s">
        <v>3711</v>
      </c>
      <c r="R1032" s="174"/>
      <c r="S1032" s="184" t="s">
        <v>3712</v>
      </c>
      <c r="T1032" s="184"/>
      <c r="U1032" s="184"/>
      <c r="V1032" s="184"/>
      <c r="W1032" s="174"/>
      <c r="X1032" s="166"/>
      <c r="Y1032" s="137" t="str">
        <f t="shared" si="64"/>
        <v>3590169</v>
      </c>
      <c r="Z1032" s="137" t="str">
        <f t="shared" si="65"/>
        <v>合同会社バオバブ
合同会社バオバブ　訪問看護ステーション　ナチュリア</v>
      </c>
      <c r="AA1032" s="137" t="str">
        <f t="shared" si="66"/>
        <v>0143-84-8131
(0143-84-1731)</v>
      </c>
      <c r="AB1032" s="137" t="str">
        <f t="shared" si="67"/>
        <v>( 訪看23 )第    375 号
( 訪看25 )第    475 号</v>
      </c>
    </row>
    <row r="1033" spans="1:28" ht="23.25" customHeight="1" thickBot="1">
      <c r="A1033" s="166"/>
      <c r="B1033" s="174"/>
      <c r="C1033" s="172" t="s">
        <v>3727</v>
      </c>
      <c r="D1033" s="174"/>
      <c r="E1033" s="175" t="s">
        <v>3714</v>
      </c>
      <c r="F1033" s="175"/>
      <c r="G1033" s="174"/>
      <c r="H1033" s="176" t="s">
        <v>3715</v>
      </c>
      <c r="I1033" s="176"/>
      <c r="J1033" s="174"/>
      <c r="K1033" s="176" t="s">
        <v>3716</v>
      </c>
      <c r="L1033" s="176"/>
      <c r="M1033" s="174"/>
      <c r="N1033" s="183" t="s">
        <v>3717</v>
      </c>
      <c r="O1033" s="183"/>
      <c r="P1033" s="174"/>
      <c r="Q1033" s="173" t="s">
        <v>3718</v>
      </c>
      <c r="R1033" s="174"/>
      <c r="S1033" s="184" t="s">
        <v>3719</v>
      </c>
      <c r="T1033" s="184"/>
      <c r="U1033" s="184"/>
      <c r="V1033" s="184"/>
      <c r="W1033" s="174"/>
      <c r="X1033" s="166"/>
      <c r="Y1033" s="137" t="str">
        <f t="shared" si="64"/>
        <v>3590177</v>
      </c>
      <c r="Z1033" s="137" t="str">
        <f t="shared" si="65"/>
        <v>独立行政法人地域医療機能推進機構
独立行政法人地域医療機能推進機構登別病院附属訪問看護ステーション</v>
      </c>
      <c r="AA1033" s="137" t="str">
        <f t="shared" si="66"/>
        <v>0143-84-2165
(0143-84-3206)</v>
      </c>
      <c r="AB1033" s="137" t="str">
        <f t="shared" si="67"/>
        <v>( 訪看10 )第    248 号
( 訪看23 )第    395 号
( 訪看25 )第    494 号
( 訪看27 )第     65 号</v>
      </c>
    </row>
    <row r="1034" spans="1:28" ht="45.75" customHeight="1" thickBot="1">
      <c r="A1034" s="166"/>
      <c r="B1034" s="174"/>
      <c r="C1034" s="172" t="s">
        <v>3734</v>
      </c>
      <c r="D1034" s="174"/>
      <c r="E1034" s="175" t="s">
        <v>3721</v>
      </c>
      <c r="F1034" s="175"/>
      <c r="G1034" s="174"/>
      <c r="H1034" s="176" t="s">
        <v>3722</v>
      </c>
      <c r="I1034" s="176"/>
      <c r="J1034" s="174"/>
      <c r="K1034" s="176" t="s">
        <v>3723</v>
      </c>
      <c r="L1034" s="176"/>
      <c r="M1034" s="174"/>
      <c r="N1034" s="183" t="s">
        <v>3724</v>
      </c>
      <c r="O1034" s="183"/>
      <c r="P1034" s="174"/>
      <c r="Q1034" s="173" t="s">
        <v>3725</v>
      </c>
      <c r="R1034" s="174"/>
      <c r="S1034" s="184" t="s">
        <v>3726</v>
      </c>
      <c r="T1034" s="184"/>
      <c r="U1034" s="184"/>
      <c r="V1034" s="184"/>
      <c r="W1034" s="174"/>
      <c r="X1034" s="166"/>
      <c r="Y1034" s="137" t="str">
        <f t="shared" si="64"/>
        <v>3590185</v>
      </c>
      <c r="Z1034" s="137" t="str">
        <f t="shared" si="65"/>
        <v>株式会社　きずな
訪問看護ステーションきずな</v>
      </c>
      <c r="AA1034" s="137" t="str">
        <f t="shared" si="66"/>
        <v>0143-83-7577
(0143-83-7577)</v>
      </c>
      <c r="AB1034" s="137" t="str">
        <f t="shared" si="67"/>
        <v>( 訪看10 )第    210 号
( 訪看23 )第    449 号
( 訪看25 )第    498 号</v>
      </c>
    </row>
    <row r="1035" spans="1:28" ht="45.75" customHeight="1" thickBot="1">
      <c r="A1035" s="166"/>
      <c r="B1035" s="174"/>
      <c r="C1035" s="172" t="s">
        <v>3740</v>
      </c>
      <c r="D1035" s="174"/>
      <c r="E1035" s="175" t="s">
        <v>3728</v>
      </c>
      <c r="F1035" s="175"/>
      <c r="G1035" s="174"/>
      <c r="H1035" s="176" t="s">
        <v>3729</v>
      </c>
      <c r="I1035" s="176"/>
      <c r="J1035" s="174"/>
      <c r="K1035" s="176" t="s">
        <v>3730</v>
      </c>
      <c r="L1035" s="176"/>
      <c r="M1035" s="174"/>
      <c r="N1035" s="183" t="s">
        <v>3731</v>
      </c>
      <c r="O1035" s="183"/>
      <c r="P1035" s="174"/>
      <c r="Q1035" s="173" t="s">
        <v>3732</v>
      </c>
      <c r="R1035" s="174"/>
      <c r="S1035" s="184" t="s">
        <v>3733</v>
      </c>
      <c r="T1035" s="184"/>
      <c r="U1035" s="184"/>
      <c r="V1035" s="184"/>
      <c r="W1035" s="174"/>
      <c r="X1035" s="166"/>
      <c r="Y1035" s="137" t="str">
        <f t="shared" si="64"/>
        <v>3590201</v>
      </c>
      <c r="Z1035" s="137" t="str">
        <f t="shared" si="65"/>
        <v>社会福祉法人　勤医協福祉会
勤医協むろらん訪問看護ステーション</v>
      </c>
      <c r="AA1035" s="137" t="str">
        <f t="shared" si="66"/>
        <v>0143-45-6737
(0143-41-6678)</v>
      </c>
      <c r="AB1035" s="137" t="str">
        <f t="shared" si="67"/>
        <v>( 訪看23 )第    633 号
( 訪看25 )第    707 号</v>
      </c>
    </row>
    <row r="1036" spans="1:28" ht="34.5" customHeight="1" thickBot="1">
      <c r="A1036" s="166"/>
      <c r="B1036" s="174"/>
      <c r="C1036" s="172" t="s">
        <v>3746</v>
      </c>
      <c r="D1036" s="174"/>
      <c r="E1036" s="175" t="s">
        <v>3735</v>
      </c>
      <c r="F1036" s="175"/>
      <c r="G1036" s="174"/>
      <c r="H1036" s="176" t="s">
        <v>3736</v>
      </c>
      <c r="I1036" s="176"/>
      <c r="J1036" s="174"/>
      <c r="K1036" s="176" t="s">
        <v>3737</v>
      </c>
      <c r="L1036" s="176"/>
      <c r="M1036" s="174"/>
      <c r="N1036" s="183" t="s">
        <v>3738</v>
      </c>
      <c r="O1036" s="183"/>
      <c r="P1036" s="174"/>
      <c r="Q1036" s="173" t="s">
        <v>3739</v>
      </c>
      <c r="R1036" s="174"/>
      <c r="S1036" s="184" t="s">
        <v>3141</v>
      </c>
      <c r="T1036" s="184"/>
      <c r="U1036" s="184"/>
      <c r="V1036" s="184"/>
      <c r="W1036" s="174"/>
      <c r="X1036" s="166"/>
      <c r="Y1036" s="137" t="str">
        <f t="shared" si="64"/>
        <v>3590219</v>
      </c>
      <c r="Z1036" s="137" t="str">
        <f t="shared" si="65"/>
        <v>ＳＯＭＰＯケア株式会社
ＳＯＭＰＯケア室蘭寿訪問看護</v>
      </c>
      <c r="AA1036" s="137" t="str">
        <f t="shared" si="66"/>
        <v>0143-41-1022
(0143-47-8255)</v>
      </c>
      <c r="AB1036" s="137" t="str">
        <f t="shared" si="67"/>
        <v>( 訪看23 )第    832 号
( 訪看25 )第    906 号</v>
      </c>
    </row>
    <row r="1037" spans="1:28" ht="45.75" customHeight="1" thickBot="1">
      <c r="A1037" s="166"/>
      <c r="B1037" s="174"/>
      <c r="C1037" s="172" t="s">
        <v>3753</v>
      </c>
      <c r="D1037" s="174"/>
      <c r="E1037" s="175" t="s">
        <v>3741</v>
      </c>
      <c r="F1037" s="175"/>
      <c r="G1037" s="174"/>
      <c r="H1037" s="176" t="s">
        <v>3742</v>
      </c>
      <c r="I1037" s="176"/>
      <c r="J1037" s="174"/>
      <c r="K1037" s="176" t="s">
        <v>3743</v>
      </c>
      <c r="L1037" s="176"/>
      <c r="M1037" s="174"/>
      <c r="N1037" s="183" t="s">
        <v>3744</v>
      </c>
      <c r="O1037" s="183"/>
      <c r="P1037" s="174"/>
      <c r="Q1037" s="173" t="s">
        <v>3745</v>
      </c>
      <c r="R1037" s="174"/>
      <c r="S1037" s="184" t="s">
        <v>686</v>
      </c>
      <c r="T1037" s="184"/>
      <c r="U1037" s="184"/>
      <c r="V1037" s="184"/>
      <c r="W1037" s="174"/>
      <c r="X1037" s="166"/>
      <c r="Y1037" s="137" t="str">
        <f t="shared" si="64"/>
        <v>3594021</v>
      </c>
      <c r="Z1037" s="137" t="str">
        <f t="shared" si="65"/>
        <v>社会医療法人　母恋
看護小規模多機能型居宅介護　つむぎ</v>
      </c>
      <c r="AA1037" s="137" t="str">
        <f t="shared" si="66"/>
        <v>0143-84-5205
(0143-84-5206)</v>
      </c>
      <c r="AB1037" s="137" t="str">
        <f t="shared" si="67"/>
        <v>( 訪看23 )第    802 号
( 訪看25 )第    876 号</v>
      </c>
    </row>
    <row r="1038" spans="1:28" ht="23.25" customHeight="1" thickBot="1">
      <c r="A1038" s="166"/>
      <c r="B1038" s="174"/>
      <c r="C1038" s="172" t="s">
        <v>3760</v>
      </c>
      <c r="D1038" s="174"/>
      <c r="E1038" s="175" t="s">
        <v>3747</v>
      </c>
      <c r="F1038" s="175"/>
      <c r="G1038" s="174"/>
      <c r="H1038" s="176" t="s">
        <v>3748</v>
      </c>
      <c r="I1038" s="176"/>
      <c r="J1038" s="174"/>
      <c r="K1038" s="176" t="s">
        <v>3749</v>
      </c>
      <c r="L1038" s="176"/>
      <c r="M1038" s="174"/>
      <c r="N1038" s="183" t="s">
        <v>3750</v>
      </c>
      <c r="O1038" s="183"/>
      <c r="P1038" s="174"/>
      <c r="Q1038" s="173" t="s">
        <v>3751</v>
      </c>
      <c r="R1038" s="174"/>
      <c r="S1038" s="184" t="s">
        <v>3752</v>
      </c>
      <c r="T1038" s="184"/>
      <c r="U1038" s="184"/>
      <c r="V1038" s="184"/>
      <c r="W1038" s="174"/>
      <c r="X1038" s="166"/>
      <c r="Y1038" s="137" t="str">
        <f t="shared" si="64"/>
        <v>3690027</v>
      </c>
      <c r="Z1038" s="137" t="str">
        <f t="shared" si="65"/>
        <v>一般社団法人　北海道総合在宅ケア事業団
一般社団法人北海道総合在宅ケア事業団苫小牧地域訪問看護ステーション</v>
      </c>
      <c r="AA1038" s="137" t="str">
        <f t="shared" si="66"/>
        <v xml:space="preserve">0144-37-3511
</v>
      </c>
      <c r="AB1038" s="137" t="str">
        <f t="shared" si="67"/>
        <v>( 訪看10 )第    263 号
( 訪看23 )第    132 号
( 訪看25 )第    163 号
( 訪看27 )第    125 号</v>
      </c>
    </row>
    <row r="1039" spans="1:28" ht="34.5" customHeight="1" thickBot="1">
      <c r="A1039" s="166"/>
      <c r="B1039" s="174"/>
      <c r="C1039" s="172" t="s">
        <v>3767</v>
      </c>
      <c r="D1039" s="174"/>
      <c r="E1039" s="175" t="s">
        <v>3754</v>
      </c>
      <c r="F1039" s="175"/>
      <c r="G1039" s="174"/>
      <c r="H1039" s="176" t="s">
        <v>3755</v>
      </c>
      <c r="I1039" s="176"/>
      <c r="J1039" s="174"/>
      <c r="K1039" s="176" t="s">
        <v>3756</v>
      </c>
      <c r="L1039" s="176"/>
      <c r="M1039" s="174"/>
      <c r="N1039" s="183" t="s">
        <v>3757</v>
      </c>
      <c r="O1039" s="183"/>
      <c r="P1039" s="174"/>
      <c r="Q1039" s="173" t="s">
        <v>3758</v>
      </c>
      <c r="R1039" s="174"/>
      <c r="S1039" s="184" t="s">
        <v>3759</v>
      </c>
      <c r="T1039" s="184"/>
      <c r="U1039" s="184"/>
      <c r="V1039" s="184"/>
      <c r="W1039" s="174"/>
      <c r="X1039" s="166"/>
      <c r="Y1039" s="137" t="str">
        <f t="shared" ref="Y1039:Y1102" si="68">IF(E1039="","",MID(E1039,1,2)&amp;MID(E1039,4,4)&amp;MID(E1039,9,1))</f>
        <v>3690043</v>
      </c>
      <c r="Z1039" s="137" t="str">
        <f t="shared" ref="Z1039:Z1102" si="69">H1039</f>
        <v>一般社団法人　北海道総合在宅ケア事業団
一般社団法人北海道総合在宅ケア事業団しらおい訪問看護ステーション</v>
      </c>
      <c r="AA1039" s="137" t="str">
        <f t="shared" ref="AA1039:AA1102" si="70">N1039</f>
        <v xml:space="preserve">0144-82-3128
</v>
      </c>
      <c r="AB1039" s="137" t="str">
        <f t="shared" ref="AB1039:AB1102" si="71">Q1039</f>
        <v>( 訪看10 )第     81 号
( 訪看23 )第    135 号
( 訪看25 )第     36 号
( 訪看27 )第    126 号</v>
      </c>
    </row>
    <row r="1040" spans="1:28" ht="34.5" thickBot="1">
      <c r="A1040" s="166"/>
      <c r="B1040" s="174"/>
      <c r="C1040" s="172" t="s">
        <v>3774</v>
      </c>
      <c r="D1040" s="174"/>
      <c r="E1040" s="175" t="s">
        <v>3761</v>
      </c>
      <c r="F1040" s="175"/>
      <c r="G1040" s="174"/>
      <c r="H1040" s="176" t="s">
        <v>3762</v>
      </c>
      <c r="I1040" s="176"/>
      <c r="J1040" s="174"/>
      <c r="K1040" s="176" t="s">
        <v>3763</v>
      </c>
      <c r="L1040" s="176"/>
      <c r="M1040" s="174"/>
      <c r="N1040" s="183" t="s">
        <v>3764</v>
      </c>
      <c r="O1040" s="183"/>
      <c r="P1040" s="174"/>
      <c r="Q1040" s="173" t="s">
        <v>3765</v>
      </c>
      <c r="R1040" s="174"/>
      <c r="S1040" s="184" t="s">
        <v>3766</v>
      </c>
      <c r="T1040" s="184"/>
      <c r="U1040" s="184"/>
      <c r="V1040" s="184"/>
      <c r="W1040" s="174"/>
      <c r="X1040" s="166"/>
      <c r="Y1040" s="137" t="str">
        <f t="shared" si="68"/>
        <v>3690100</v>
      </c>
      <c r="Z1040" s="137" t="str">
        <f t="shared" si="69"/>
        <v>株式会社健康会
訪問看護ステーションしらかば</v>
      </c>
      <c r="AA1040" s="137" t="str">
        <f t="shared" si="70"/>
        <v>0144-61-6006
(0144-61-6007)</v>
      </c>
      <c r="AB1040" s="137" t="str">
        <f t="shared" si="71"/>
        <v>( 訪看10 )第    451 号
( 訪看23 )第     88 号
( 訪看25 )第    206 号</v>
      </c>
    </row>
    <row r="1041" spans="1:28" ht="14.25" thickBot="1">
      <c r="A1041" s="166"/>
      <c r="B1041" s="174"/>
      <c r="C1041" s="166"/>
      <c r="D1041" s="174"/>
      <c r="E1041" s="166"/>
      <c r="F1041" s="166"/>
      <c r="G1041" s="174"/>
      <c r="H1041" s="166"/>
      <c r="I1041" s="166"/>
      <c r="J1041" s="174"/>
      <c r="K1041" s="166"/>
      <c r="L1041" s="166"/>
      <c r="M1041" s="174"/>
      <c r="N1041" s="166"/>
      <c r="O1041" s="166"/>
      <c r="P1041" s="174"/>
      <c r="Q1041" s="166"/>
      <c r="R1041" s="174"/>
      <c r="S1041" s="166"/>
      <c r="T1041" s="166"/>
      <c r="U1041" s="166"/>
      <c r="V1041" s="166"/>
      <c r="W1041" s="174"/>
      <c r="X1041" s="166"/>
      <c r="Y1041" s="137" t="str">
        <f t="shared" si="68"/>
        <v/>
      </c>
      <c r="Z1041" s="137">
        <f t="shared" si="69"/>
        <v>0</v>
      </c>
      <c r="AA1041" s="137">
        <f t="shared" si="70"/>
        <v>0</v>
      </c>
      <c r="AB1041" s="137">
        <f t="shared" si="71"/>
        <v>0</v>
      </c>
    </row>
    <row r="1042" spans="1:28">
      <c r="A1042" s="166"/>
      <c r="B1042" s="185"/>
      <c r="C1042" s="185"/>
      <c r="D1042" s="185"/>
      <c r="E1042" s="185"/>
      <c r="F1042" s="185"/>
      <c r="G1042" s="185"/>
      <c r="H1042" s="185"/>
      <c r="I1042" s="185"/>
      <c r="J1042" s="185"/>
      <c r="K1042" s="185"/>
      <c r="L1042" s="185"/>
      <c r="M1042" s="185"/>
      <c r="N1042" s="185"/>
      <c r="O1042" s="185"/>
      <c r="P1042" s="185"/>
      <c r="Q1042" s="185"/>
      <c r="R1042" s="185"/>
      <c r="S1042" s="185"/>
      <c r="T1042" s="185"/>
      <c r="U1042" s="185"/>
      <c r="V1042" s="185"/>
      <c r="W1042" s="166"/>
      <c r="X1042" s="166"/>
      <c r="Y1042" s="137" t="str">
        <f t="shared" si="68"/>
        <v/>
      </c>
      <c r="Z1042" s="137">
        <f t="shared" si="69"/>
        <v>0</v>
      </c>
      <c r="AA1042" s="137">
        <f t="shared" si="70"/>
        <v>0</v>
      </c>
      <c r="AB1042" s="137">
        <f t="shared" si="71"/>
        <v>0</v>
      </c>
    </row>
    <row r="1043" spans="1:28">
      <c r="A1043" s="166"/>
      <c r="B1043" s="166"/>
      <c r="C1043" s="166"/>
      <c r="D1043" s="166"/>
      <c r="E1043" s="166"/>
      <c r="F1043" s="166"/>
      <c r="G1043" s="166"/>
      <c r="H1043" s="166"/>
      <c r="I1043" s="166"/>
      <c r="J1043" s="166"/>
      <c r="K1043" s="166"/>
      <c r="L1043" s="166"/>
      <c r="M1043" s="166"/>
      <c r="N1043" s="166"/>
      <c r="O1043" s="166"/>
      <c r="P1043" s="166"/>
      <c r="Q1043" s="166"/>
      <c r="R1043" s="166"/>
      <c r="S1043" s="166"/>
      <c r="T1043" s="166"/>
      <c r="U1043" s="166"/>
      <c r="V1043" s="166"/>
      <c r="W1043" s="166"/>
      <c r="X1043" s="166"/>
      <c r="Y1043" s="137" t="str">
        <f t="shared" si="68"/>
        <v/>
      </c>
      <c r="Z1043" s="137">
        <f t="shared" si="69"/>
        <v>0</v>
      </c>
      <c r="AA1043" s="137">
        <f t="shared" si="70"/>
        <v>0</v>
      </c>
      <c r="AB1043" s="137">
        <f t="shared" si="71"/>
        <v>0</v>
      </c>
    </row>
    <row r="1044" spans="1:28" ht="13.5" customHeight="1">
      <c r="A1044" s="166"/>
      <c r="B1044" s="166"/>
      <c r="C1044" s="166"/>
      <c r="D1044" s="166"/>
      <c r="E1044" s="166"/>
      <c r="F1044" s="166"/>
      <c r="G1044" s="166"/>
      <c r="H1044" s="166"/>
      <c r="I1044" s="166"/>
      <c r="J1044" s="166"/>
      <c r="K1044" s="166"/>
      <c r="L1044" s="166"/>
      <c r="M1044" s="166"/>
      <c r="N1044" s="166"/>
      <c r="O1044" s="166"/>
      <c r="P1044" s="166"/>
      <c r="Q1044" s="166"/>
      <c r="R1044" s="166"/>
      <c r="S1044" s="166"/>
      <c r="T1044" s="166"/>
      <c r="U1044" s="166"/>
      <c r="V1044" s="166"/>
      <c r="W1044" s="166"/>
      <c r="X1044" s="166"/>
      <c r="Y1044" s="137" t="str">
        <f t="shared" si="68"/>
        <v/>
      </c>
      <c r="Z1044" s="137">
        <f t="shared" si="69"/>
        <v>0</v>
      </c>
      <c r="AA1044" s="137">
        <f t="shared" si="70"/>
        <v>0</v>
      </c>
      <c r="AB1044" s="137">
        <f t="shared" si="71"/>
        <v>0</v>
      </c>
    </row>
    <row r="1045" spans="1:28" ht="13.5" customHeight="1">
      <c r="A1045" s="166"/>
      <c r="B1045" s="166"/>
      <c r="C1045" s="166"/>
      <c r="D1045" s="166"/>
      <c r="E1045" s="166"/>
      <c r="F1045" s="166"/>
      <c r="G1045" s="166"/>
      <c r="H1045" s="166"/>
      <c r="I1045" s="178" t="s">
        <v>262</v>
      </c>
      <c r="J1045" s="178"/>
      <c r="K1045" s="178"/>
      <c r="L1045" s="166"/>
      <c r="M1045" s="166"/>
      <c r="N1045" s="166"/>
      <c r="O1045" s="166"/>
      <c r="P1045" s="166"/>
      <c r="Q1045" s="166"/>
      <c r="R1045" s="166"/>
      <c r="S1045" s="166"/>
      <c r="T1045" s="166"/>
      <c r="U1045" s="166"/>
      <c r="V1045" s="166"/>
      <c r="W1045" s="166"/>
      <c r="X1045" s="166"/>
      <c r="Y1045" s="137" t="str">
        <f t="shared" si="68"/>
        <v/>
      </c>
      <c r="Z1045" s="137">
        <f t="shared" si="69"/>
        <v>0</v>
      </c>
      <c r="AA1045" s="137">
        <f t="shared" si="70"/>
        <v>0</v>
      </c>
      <c r="AB1045" s="137">
        <f t="shared" si="71"/>
        <v>0</v>
      </c>
    </row>
    <row r="1046" spans="1:28" ht="13.5" customHeight="1">
      <c r="A1046" s="166"/>
      <c r="B1046" s="179"/>
      <c r="C1046" s="179"/>
      <c r="D1046" s="179"/>
      <c r="E1046" s="179"/>
      <c r="F1046" s="166"/>
      <c r="G1046" s="166"/>
      <c r="H1046" s="166"/>
      <c r="I1046" s="178"/>
      <c r="J1046" s="178"/>
      <c r="K1046" s="178"/>
      <c r="L1046" s="166"/>
      <c r="M1046" s="166"/>
      <c r="N1046" s="166"/>
      <c r="O1046" s="166"/>
      <c r="P1046" s="166"/>
      <c r="Q1046" s="166"/>
      <c r="R1046" s="166"/>
      <c r="S1046" s="166"/>
      <c r="T1046" s="166"/>
      <c r="U1046" s="166"/>
      <c r="V1046" s="166"/>
      <c r="W1046" s="166"/>
      <c r="X1046" s="166"/>
      <c r="Y1046" s="137" t="str">
        <f t="shared" si="68"/>
        <v/>
      </c>
      <c r="Z1046" s="137">
        <f t="shared" si="69"/>
        <v>0</v>
      </c>
      <c r="AA1046" s="137">
        <f t="shared" si="70"/>
        <v>0</v>
      </c>
      <c r="AB1046" s="137">
        <f t="shared" si="71"/>
        <v>0</v>
      </c>
    </row>
    <row r="1047" spans="1:28">
      <c r="A1047" s="166"/>
      <c r="B1047" s="166"/>
      <c r="C1047" s="180" t="s">
        <v>4695</v>
      </c>
      <c r="D1047" s="180"/>
      <c r="E1047" s="180"/>
      <c r="F1047" s="180"/>
      <c r="G1047" s="180"/>
      <c r="H1047" s="180"/>
      <c r="I1047" s="180"/>
      <c r="J1047" s="180"/>
      <c r="K1047" s="180"/>
      <c r="L1047" s="166"/>
      <c r="M1047" s="166"/>
      <c r="N1047" s="166"/>
      <c r="O1047" s="181" t="s">
        <v>4696</v>
      </c>
      <c r="P1047" s="181"/>
      <c r="Q1047" s="181"/>
      <c r="R1047" s="181"/>
      <c r="S1047" s="181"/>
      <c r="T1047" s="168" t="s">
        <v>639</v>
      </c>
      <c r="U1047" s="167" t="s">
        <v>264</v>
      </c>
      <c r="V1047" s="166"/>
      <c r="W1047" s="166"/>
      <c r="X1047" s="166"/>
      <c r="Y1047" s="137" t="str">
        <f t="shared" si="68"/>
        <v/>
      </c>
      <c r="Z1047" s="137">
        <f t="shared" si="69"/>
        <v>0</v>
      </c>
      <c r="AA1047" s="137">
        <f t="shared" si="70"/>
        <v>0</v>
      </c>
      <c r="AB1047" s="137">
        <f t="shared" si="71"/>
        <v>0</v>
      </c>
    </row>
    <row r="1048" spans="1:28" ht="14.25" thickBot="1">
      <c r="A1048" s="166"/>
      <c r="B1048" s="166"/>
      <c r="C1048" s="166"/>
      <c r="D1048" s="166"/>
      <c r="E1048" s="166"/>
      <c r="F1048" s="166"/>
      <c r="G1048" s="166"/>
      <c r="H1048" s="166"/>
      <c r="I1048" s="166"/>
      <c r="J1048" s="166"/>
      <c r="K1048" s="166"/>
      <c r="L1048" s="166"/>
      <c r="M1048" s="166"/>
      <c r="N1048" s="166"/>
      <c r="O1048" s="166"/>
      <c r="P1048" s="166"/>
      <c r="Q1048" s="166"/>
      <c r="R1048" s="166"/>
      <c r="S1048" s="166"/>
      <c r="T1048" s="166"/>
      <c r="U1048" s="166"/>
      <c r="V1048" s="166"/>
      <c r="W1048" s="166"/>
      <c r="X1048" s="166"/>
      <c r="Y1048" s="137" t="str">
        <f t="shared" si="68"/>
        <v/>
      </c>
      <c r="Z1048" s="137">
        <f t="shared" si="69"/>
        <v>0</v>
      </c>
      <c r="AA1048" s="137">
        <f t="shared" si="70"/>
        <v>0</v>
      </c>
      <c r="AB1048" s="137">
        <f t="shared" si="71"/>
        <v>0</v>
      </c>
    </row>
    <row r="1049" spans="1:28" ht="14.25" customHeight="1">
      <c r="A1049" s="166"/>
      <c r="B1049" s="182"/>
      <c r="C1049" s="182"/>
      <c r="D1049" s="182"/>
      <c r="E1049" s="182"/>
      <c r="F1049" s="182"/>
      <c r="G1049" s="182"/>
      <c r="H1049" s="182"/>
      <c r="I1049" s="182"/>
      <c r="J1049" s="182"/>
      <c r="K1049" s="182"/>
      <c r="L1049" s="182"/>
      <c r="M1049" s="182"/>
      <c r="N1049" s="182"/>
      <c r="O1049" s="182"/>
      <c r="P1049" s="182"/>
      <c r="Q1049" s="182"/>
      <c r="R1049" s="182"/>
      <c r="S1049" s="182"/>
      <c r="T1049" s="182"/>
      <c r="U1049" s="182"/>
      <c r="V1049" s="182"/>
      <c r="W1049" s="182"/>
      <c r="X1049" s="166"/>
      <c r="Y1049" s="137" t="str">
        <f t="shared" si="68"/>
        <v/>
      </c>
      <c r="Z1049" s="137">
        <f t="shared" si="69"/>
        <v>0</v>
      </c>
      <c r="AA1049" s="137">
        <f t="shared" si="70"/>
        <v>0</v>
      </c>
      <c r="AB1049" s="137">
        <f t="shared" si="71"/>
        <v>0</v>
      </c>
    </row>
    <row r="1050" spans="1:28" ht="57" customHeight="1" thickBot="1">
      <c r="A1050" s="166"/>
      <c r="B1050" s="169"/>
      <c r="C1050" s="170" t="s">
        <v>265</v>
      </c>
      <c r="D1050" s="169"/>
      <c r="E1050" s="177" t="s">
        <v>266</v>
      </c>
      <c r="F1050" s="177"/>
      <c r="G1050" s="169"/>
      <c r="H1050" s="177" t="s">
        <v>267</v>
      </c>
      <c r="I1050" s="177"/>
      <c r="J1050" s="169"/>
      <c r="K1050" s="177" t="s">
        <v>268</v>
      </c>
      <c r="L1050" s="177"/>
      <c r="M1050" s="169"/>
      <c r="N1050" s="177" t="s">
        <v>269</v>
      </c>
      <c r="O1050" s="177"/>
      <c r="P1050" s="169"/>
      <c r="Q1050" s="171" t="s">
        <v>270</v>
      </c>
      <c r="R1050" s="169"/>
      <c r="S1050" s="177" t="s">
        <v>271</v>
      </c>
      <c r="T1050" s="177"/>
      <c r="U1050" s="177"/>
      <c r="V1050" s="177"/>
      <c r="W1050" s="169"/>
      <c r="X1050" s="166"/>
      <c r="Y1050" s="137" t="str">
        <f t="shared" si="68"/>
        <v>ｽﾃｼｮﾝｺﾄ</v>
      </c>
      <c r="Z1050" s="137" t="str">
        <f t="shared" si="69"/>
        <v>事業者名/事業所名</v>
      </c>
      <c r="AA1050" s="137" t="str">
        <f t="shared" si="70"/>
        <v>電話(FAX)番号</v>
      </c>
      <c r="AB1050" s="137" t="str">
        <f t="shared" si="71"/>
        <v>受理番号</v>
      </c>
    </row>
    <row r="1051" spans="1:28" ht="23.25" customHeight="1" thickBot="1">
      <c r="A1051" s="166"/>
      <c r="B1051" s="174"/>
      <c r="C1051" s="172" t="s">
        <v>3781</v>
      </c>
      <c r="D1051" s="174"/>
      <c r="E1051" s="175" t="s">
        <v>3768</v>
      </c>
      <c r="F1051" s="175"/>
      <c r="G1051" s="174"/>
      <c r="H1051" s="176" t="s">
        <v>3769</v>
      </c>
      <c r="I1051" s="176"/>
      <c r="J1051" s="174"/>
      <c r="K1051" s="176" t="s">
        <v>3770</v>
      </c>
      <c r="L1051" s="176"/>
      <c r="M1051" s="174"/>
      <c r="N1051" s="183" t="s">
        <v>3771</v>
      </c>
      <c r="O1051" s="183"/>
      <c r="P1051" s="174"/>
      <c r="Q1051" s="173" t="s">
        <v>3772</v>
      </c>
      <c r="R1051" s="174"/>
      <c r="S1051" s="184" t="s">
        <v>3773</v>
      </c>
      <c r="T1051" s="184"/>
      <c r="U1051" s="184"/>
      <c r="V1051" s="184"/>
      <c r="W1051" s="174"/>
      <c r="X1051" s="166"/>
      <c r="Y1051" s="137" t="str">
        <f t="shared" si="68"/>
        <v>3690167</v>
      </c>
      <c r="Z1051" s="137" t="str">
        <f t="shared" si="69"/>
        <v>社会医療法人こぶし
訪問看護ステーション　こころっくる</v>
      </c>
      <c r="AA1051" s="137" t="str">
        <f t="shared" si="70"/>
        <v xml:space="preserve">0144-57-9797
</v>
      </c>
      <c r="AB1051" s="137" t="str">
        <f t="shared" si="71"/>
        <v>( 訪看10 )第    157 号
( 訪看23 )第    339 号
( 訪看27 )第     15 号
( 訪看28 )第     13 号</v>
      </c>
    </row>
    <row r="1052" spans="1:28" ht="34.5" customHeight="1" thickBot="1">
      <c r="A1052" s="166"/>
      <c r="B1052" s="174"/>
      <c r="C1052" s="172" t="s">
        <v>3788</v>
      </c>
      <c r="D1052" s="174"/>
      <c r="E1052" s="175" t="s">
        <v>3775</v>
      </c>
      <c r="F1052" s="175"/>
      <c r="G1052" s="174"/>
      <c r="H1052" s="176" t="s">
        <v>3776</v>
      </c>
      <c r="I1052" s="176"/>
      <c r="J1052" s="174"/>
      <c r="K1052" s="176" t="s">
        <v>3777</v>
      </c>
      <c r="L1052" s="176"/>
      <c r="M1052" s="174"/>
      <c r="N1052" s="183" t="s">
        <v>3778</v>
      </c>
      <c r="O1052" s="183"/>
      <c r="P1052" s="174"/>
      <c r="Q1052" s="173" t="s">
        <v>3779</v>
      </c>
      <c r="R1052" s="174"/>
      <c r="S1052" s="184" t="s">
        <v>3780</v>
      </c>
      <c r="T1052" s="184"/>
      <c r="U1052" s="184"/>
      <c r="V1052" s="184"/>
      <c r="W1052" s="174"/>
      <c r="X1052" s="166"/>
      <c r="Y1052" s="137" t="str">
        <f t="shared" si="68"/>
        <v>3690175</v>
      </c>
      <c r="Z1052" s="137" t="str">
        <f t="shared" si="69"/>
        <v>医療法人社団玄洋会
訪問看護ステーション「ひまわり」</v>
      </c>
      <c r="AA1052" s="137" t="str">
        <f t="shared" si="70"/>
        <v>0144-38-8886
(0144-38-8886)</v>
      </c>
      <c r="AB1052" s="137" t="str">
        <f t="shared" si="71"/>
        <v>( 訪看10 )第    232 号
( 訪看23 )第    528 号</v>
      </c>
    </row>
    <row r="1053" spans="1:28" ht="23.25" customHeight="1" thickBot="1">
      <c r="A1053" s="166"/>
      <c r="B1053" s="174"/>
      <c r="C1053" s="172" t="s">
        <v>3795</v>
      </c>
      <c r="D1053" s="174"/>
      <c r="E1053" s="175" t="s">
        <v>3782</v>
      </c>
      <c r="F1053" s="175"/>
      <c r="G1053" s="174"/>
      <c r="H1053" s="176" t="s">
        <v>3783</v>
      </c>
      <c r="I1053" s="176"/>
      <c r="J1053" s="174"/>
      <c r="K1053" s="176" t="s">
        <v>3784</v>
      </c>
      <c r="L1053" s="176"/>
      <c r="M1053" s="174"/>
      <c r="N1053" s="183" t="s">
        <v>3785</v>
      </c>
      <c r="O1053" s="183"/>
      <c r="P1053" s="174"/>
      <c r="Q1053" s="173" t="s">
        <v>3786</v>
      </c>
      <c r="R1053" s="174"/>
      <c r="S1053" s="184" t="s">
        <v>3787</v>
      </c>
      <c r="T1053" s="184"/>
      <c r="U1053" s="184"/>
      <c r="V1053" s="184"/>
      <c r="W1053" s="174"/>
      <c r="X1053" s="166"/>
      <c r="Y1053" s="137" t="str">
        <f t="shared" si="68"/>
        <v>3690183</v>
      </c>
      <c r="Z1053" s="137" t="str">
        <f t="shared" si="69"/>
        <v>株式会社ＴｒａｎｓＣｏｏｌ
ケアーズ訪問看護リハビリステーション苫小牧駅前</v>
      </c>
      <c r="AA1053" s="137" t="str">
        <f t="shared" si="70"/>
        <v>0144-84-1331
(0144-84-1332)</v>
      </c>
      <c r="AB1053" s="137" t="str">
        <f t="shared" si="71"/>
        <v>( 訪看10 )第    452 号
( 訪看23 )第    447 号
( 訪看25 )第    542 号</v>
      </c>
    </row>
    <row r="1054" spans="1:28" ht="34.5" customHeight="1" thickBot="1">
      <c r="A1054" s="166"/>
      <c r="B1054" s="174"/>
      <c r="C1054" s="172" t="s">
        <v>3801</v>
      </c>
      <c r="D1054" s="174"/>
      <c r="E1054" s="175" t="s">
        <v>3789</v>
      </c>
      <c r="F1054" s="175"/>
      <c r="G1054" s="174"/>
      <c r="H1054" s="176" t="s">
        <v>3790</v>
      </c>
      <c r="I1054" s="176"/>
      <c r="J1054" s="174"/>
      <c r="K1054" s="176" t="s">
        <v>3791</v>
      </c>
      <c r="L1054" s="176"/>
      <c r="M1054" s="174"/>
      <c r="N1054" s="183" t="s">
        <v>3792</v>
      </c>
      <c r="O1054" s="183"/>
      <c r="P1054" s="174"/>
      <c r="Q1054" s="173" t="s">
        <v>3793</v>
      </c>
      <c r="R1054" s="174"/>
      <c r="S1054" s="184" t="s">
        <v>3794</v>
      </c>
      <c r="T1054" s="184"/>
      <c r="U1054" s="184"/>
      <c r="V1054" s="184"/>
      <c r="W1054" s="174"/>
      <c r="X1054" s="166"/>
      <c r="Y1054" s="137" t="str">
        <f t="shared" si="68"/>
        <v>3690191</v>
      </c>
      <c r="Z1054" s="137" t="str">
        <f t="shared" si="69"/>
        <v>合同会社福祉サービスふくろウ
ほうもんかんご　ふくろウ</v>
      </c>
      <c r="AA1054" s="137" t="str">
        <f t="shared" si="70"/>
        <v>0144-84-7615
(0144-84-7616)</v>
      </c>
      <c r="AB1054" s="137" t="str">
        <f t="shared" si="71"/>
        <v>( 訪看10 )第    330 号
( 訪看23 )第    581 号
( 訪看25 )第    662 号
( 訪看27 )第    156 号
( 訪看28 )第     87 号</v>
      </c>
    </row>
    <row r="1055" spans="1:28" ht="23.25" customHeight="1" thickBot="1">
      <c r="A1055" s="166"/>
      <c r="B1055" s="174"/>
      <c r="C1055" s="172" t="s">
        <v>3808</v>
      </c>
      <c r="D1055" s="174"/>
      <c r="E1055" s="175" t="s">
        <v>3796</v>
      </c>
      <c r="F1055" s="175"/>
      <c r="G1055" s="174"/>
      <c r="H1055" s="176" t="s">
        <v>3797</v>
      </c>
      <c r="I1055" s="176"/>
      <c r="J1055" s="174"/>
      <c r="K1055" s="176" t="s">
        <v>3798</v>
      </c>
      <c r="L1055" s="176"/>
      <c r="M1055" s="174"/>
      <c r="N1055" s="183" t="s">
        <v>3799</v>
      </c>
      <c r="O1055" s="183"/>
      <c r="P1055" s="174"/>
      <c r="Q1055" s="173" t="s">
        <v>3800</v>
      </c>
      <c r="R1055" s="174"/>
      <c r="S1055" s="184" t="s">
        <v>3733</v>
      </c>
      <c r="T1055" s="184"/>
      <c r="U1055" s="184"/>
      <c r="V1055" s="184"/>
      <c r="W1055" s="174"/>
      <c r="X1055" s="166"/>
      <c r="Y1055" s="137" t="str">
        <f t="shared" si="68"/>
        <v>3690209</v>
      </c>
      <c r="Z1055" s="137" t="str">
        <f t="shared" si="69"/>
        <v>社会福祉法人勤医協福祉会
勤医協とまこまい訪問看護ステーション</v>
      </c>
      <c r="AA1055" s="137" t="str">
        <f t="shared" si="70"/>
        <v>0144-75-7775
(0144-75-7120)</v>
      </c>
      <c r="AB1055" s="137" t="str">
        <f t="shared" si="71"/>
        <v>( 訪看23 )第    634 号
( 訪看25 )第    708 号</v>
      </c>
    </row>
    <row r="1056" spans="1:28" ht="23.25" customHeight="1" thickBot="1">
      <c r="A1056" s="166"/>
      <c r="B1056" s="174"/>
      <c r="C1056" s="172" t="s">
        <v>3814</v>
      </c>
      <c r="D1056" s="174"/>
      <c r="E1056" s="175" t="s">
        <v>3802</v>
      </c>
      <c r="F1056" s="175"/>
      <c r="G1056" s="174"/>
      <c r="H1056" s="176" t="s">
        <v>3803</v>
      </c>
      <c r="I1056" s="176"/>
      <c r="J1056" s="174"/>
      <c r="K1056" s="176" t="s">
        <v>3804</v>
      </c>
      <c r="L1056" s="176"/>
      <c r="M1056" s="174"/>
      <c r="N1056" s="183" t="s">
        <v>3805</v>
      </c>
      <c r="O1056" s="183"/>
      <c r="P1056" s="174"/>
      <c r="Q1056" s="173" t="s">
        <v>3806</v>
      </c>
      <c r="R1056" s="174"/>
      <c r="S1056" s="184" t="s">
        <v>3807</v>
      </c>
      <c r="T1056" s="184"/>
      <c r="U1056" s="184"/>
      <c r="V1056" s="184"/>
      <c r="W1056" s="174"/>
      <c r="X1056" s="166"/>
      <c r="Y1056" s="137" t="str">
        <f t="shared" si="68"/>
        <v>3690217</v>
      </c>
      <c r="Z1056" s="137" t="str">
        <f t="shared" si="69"/>
        <v>株式会社ラポール
苫小牧訪問看護ステーションらぽーる</v>
      </c>
      <c r="AA1056" s="137" t="str">
        <f t="shared" si="70"/>
        <v>0144-82-7972
(0144-82-7973)</v>
      </c>
      <c r="AB1056" s="137" t="str">
        <f t="shared" si="71"/>
        <v>( 訪看10 )第    460 号
( 訪看23 )第    662 号
( 訪看25 )第    735 号</v>
      </c>
    </row>
    <row r="1057" spans="1:28" ht="23.25" customHeight="1" thickBot="1">
      <c r="A1057" s="166"/>
      <c r="B1057" s="174"/>
      <c r="C1057" s="172" t="s">
        <v>3821</v>
      </c>
      <c r="D1057" s="174"/>
      <c r="E1057" s="175" t="s">
        <v>3809</v>
      </c>
      <c r="F1057" s="175"/>
      <c r="G1057" s="174"/>
      <c r="H1057" s="176" t="s">
        <v>3810</v>
      </c>
      <c r="I1057" s="176"/>
      <c r="J1057" s="174"/>
      <c r="K1057" s="176" t="s">
        <v>3811</v>
      </c>
      <c r="L1057" s="176"/>
      <c r="M1057" s="174"/>
      <c r="N1057" s="183" t="s">
        <v>3812</v>
      </c>
      <c r="O1057" s="183"/>
      <c r="P1057" s="174"/>
      <c r="Q1057" s="173" t="s">
        <v>3813</v>
      </c>
      <c r="R1057" s="174"/>
      <c r="S1057" s="184" t="s">
        <v>2990</v>
      </c>
      <c r="T1057" s="184"/>
      <c r="U1057" s="184"/>
      <c r="V1057" s="184"/>
      <c r="W1057" s="174"/>
      <c r="X1057" s="166"/>
      <c r="Y1057" s="137" t="str">
        <f t="shared" si="68"/>
        <v>3690225</v>
      </c>
      <c r="Z1057" s="137" t="str">
        <f t="shared" si="69"/>
        <v>合同会社レスペイト
訪問看護ステーションむすび</v>
      </c>
      <c r="AA1057" s="137" t="str">
        <f t="shared" si="70"/>
        <v>0144-84-6706
(0144-84-7922)</v>
      </c>
      <c r="AB1057" s="137" t="str">
        <f t="shared" si="71"/>
        <v>( 訪看23 )第    685 号
( 訪看25 )第    757 号</v>
      </c>
    </row>
    <row r="1058" spans="1:28" ht="14.25" customHeight="1" thickBot="1">
      <c r="A1058" s="166"/>
      <c r="B1058" s="174"/>
      <c r="C1058" s="172" t="s">
        <v>3827</v>
      </c>
      <c r="D1058" s="174"/>
      <c r="E1058" s="175" t="s">
        <v>3815</v>
      </c>
      <c r="F1058" s="175"/>
      <c r="G1058" s="174"/>
      <c r="H1058" s="176" t="s">
        <v>3816</v>
      </c>
      <c r="I1058" s="176"/>
      <c r="J1058" s="174"/>
      <c r="K1058" s="176" t="s">
        <v>3817</v>
      </c>
      <c r="L1058" s="176"/>
      <c r="M1058" s="174"/>
      <c r="N1058" s="183" t="s">
        <v>3818</v>
      </c>
      <c r="O1058" s="183"/>
      <c r="P1058" s="174"/>
      <c r="Q1058" s="173" t="s">
        <v>3819</v>
      </c>
      <c r="R1058" s="174"/>
      <c r="S1058" s="184" t="s">
        <v>3820</v>
      </c>
      <c r="T1058" s="184"/>
      <c r="U1058" s="184"/>
      <c r="V1058" s="184"/>
      <c r="W1058" s="174"/>
      <c r="X1058" s="166"/>
      <c r="Y1058" s="137" t="str">
        <f t="shared" si="68"/>
        <v>3690233</v>
      </c>
      <c r="Z1058" s="137" t="str">
        <f t="shared" si="69"/>
        <v>株式会社　幸楽
訪問看護ステーションすまいる</v>
      </c>
      <c r="AA1058" s="137" t="str">
        <f t="shared" si="70"/>
        <v>0144-71-6130
(0144-71-6140)</v>
      </c>
      <c r="AB1058" s="137" t="str">
        <f t="shared" si="71"/>
        <v>( 訪看10 )第    438 号
( 訪看23 )第    690 号
( 訪看25 )第    762 号</v>
      </c>
    </row>
    <row r="1059" spans="1:28" ht="57" customHeight="1" thickBot="1">
      <c r="A1059" s="166"/>
      <c r="B1059" s="174"/>
      <c r="C1059" s="172" t="s">
        <v>3833</v>
      </c>
      <c r="D1059" s="174"/>
      <c r="E1059" s="175" t="s">
        <v>3822</v>
      </c>
      <c r="F1059" s="175"/>
      <c r="G1059" s="174"/>
      <c r="H1059" s="176" t="s">
        <v>3823</v>
      </c>
      <c r="I1059" s="176"/>
      <c r="J1059" s="174"/>
      <c r="K1059" s="176" t="s">
        <v>3824</v>
      </c>
      <c r="L1059" s="176"/>
      <c r="M1059" s="174"/>
      <c r="N1059" s="183" t="s">
        <v>3825</v>
      </c>
      <c r="O1059" s="183"/>
      <c r="P1059" s="174"/>
      <c r="Q1059" s="173" t="s">
        <v>3826</v>
      </c>
      <c r="R1059" s="174"/>
      <c r="S1059" s="184" t="s">
        <v>2222</v>
      </c>
      <c r="T1059" s="184"/>
      <c r="U1059" s="184"/>
      <c r="V1059" s="184"/>
      <c r="W1059" s="174"/>
      <c r="X1059" s="166"/>
      <c r="Y1059" s="137" t="str">
        <f t="shared" si="68"/>
        <v>3690241</v>
      </c>
      <c r="Z1059" s="137" t="str">
        <f t="shared" si="69"/>
        <v>有限会社ケアサポート赤坂
道南訪問看護ステーション</v>
      </c>
      <c r="AA1059" s="137" t="str">
        <f t="shared" si="70"/>
        <v>0144-75-5755
(0144-75-5766)</v>
      </c>
      <c r="AB1059" s="137" t="str">
        <f t="shared" si="71"/>
        <v>( 訪看23 )第    712 号
( 訪看25 )第    785 号</v>
      </c>
    </row>
    <row r="1060" spans="1:28" ht="23.25" thickBot="1">
      <c r="A1060" s="166"/>
      <c r="B1060" s="174"/>
      <c r="C1060" s="172" t="s">
        <v>3839</v>
      </c>
      <c r="D1060" s="174"/>
      <c r="E1060" s="175" t="s">
        <v>3828</v>
      </c>
      <c r="F1060" s="175"/>
      <c r="G1060" s="174"/>
      <c r="H1060" s="176" t="s">
        <v>3829</v>
      </c>
      <c r="I1060" s="176"/>
      <c r="J1060" s="174"/>
      <c r="K1060" s="176" t="s">
        <v>3830</v>
      </c>
      <c r="L1060" s="176"/>
      <c r="M1060" s="174"/>
      <c r="N1060" s="183" t="s">
        <v>3831</v>
      </c>
      <c r="O1060" s="183"/>
      <c r="P1060" s="174"/>
      <c r="Q1060" s="173" t="s">
        <v>3832</v>
      </c>
      <c r="R1060" s="174"/>
      <c r="S1060" s="184" t="s">
        <v>2222</v>
      </c>
      <c r="T1060" s="184"/>
      <c r="U1060" s="184"/>
      <c r="V1060" s="184"/>
      <c r="W1060" s="174"/>
      <c r="X1060" s="166"/>
      <c r="Y1060" s="137" t="str">
        <f t="shared" si="68"/>
        <v>3690258</v>
      </c>
      <c r="Z1060" s="137" t="str">
        <f t="shared" si="69"/>
        <v>株式会社ＣＵＯＲＥ
訪問看護ステーションなないろ</v>
      </c>
      <c r="AA1060" s="137" t="str">
        <f t="shared" si="70"/>
        <v>0144-82-7842
(0144-82-7843)</v>
      </c>
      <c r="AB1060" s="137" t="str">
        <f t="shared" si="71"/>
        <v>( 訪看23 )第    710 号
( 訪看25 )第    783 号</v>
      </c>
    </row>
    <row r="1061" spans="1:28" ht="14.25" thickBot="1">
      <c r="A1061" s="166"/>
      <c r="B1061" s="174"/>
      <c r="C1061" s="166"/>
      <c r="D1061" s="174"/>
      <c r="E1061" s="166"/>
      <c r="F1061" s="166"/>
      <c r="G1061" s="174"/>
      <c r="H1061" s="166"/>
      <c r="I1061" s="166"/>
      <c r="J1061" s="174"/>
      <c r="K1061" s="166"/>
      <c r="L1061" s="166"/>
      <c r="M1061" s="174"/>
      <c r="N1061" s="166"/>
      <c r="O1061" s="166"/>
      <c r="P1061" s="174"/>
      <c r="Q1061" s="166"/>
      <c r="R1061" s="174"/>
      <c r="S1061" s="166"/>
      <c r="T1061" s="166"/>
      <c r="U1061" s="166"/>
      <c r="V1061" s="166"/>
      <c r="W1061" s="174"/>
      <c r="X1061" s="166"/>
      <c r="Y1061" s="137" t="str">
        <f t="shared" si="68"/>
        <v/>
      </c>
      <c r="Z1061" s="137">
        <f t="shared" si="69"/>
        <v>0</v>
      </c>
      <c r="AA1061" s="137">
        <f t="shared" si="70"/>
        <v>0</v>
      </c>
      <c r="AB1061" s="137">
        <f t="shared" si="71"/>
        <v>0</v>
      </c>
    </row>
    <row r="1062" spans="1:28">
      <c r="A1062" s="166"/>
      <c r="B1062" s="185"/>
      <c r="C1062" s="185"/>
      <c r="D1062" s="185"/>
      <c r="E1062" s="185"/>
      <c r="F1062" s="185"/>
      <c r="G1062" s="185"/>
      <c r="H1062" s="185"/>
      <c r="I1062" s="185"/>
      <c r="J1062" s="185"/>
      <c r="K1062" s="185"/>
      <c r="L1062" s="185"/>
      <c r="M1062" s="185"/>
      <c r="N1062" s="185"/>
      <c r="O1062" s="185"/>
      <c r="P1062" s="185"/>
      <c r="Q1062" s="185"/>
      <c r="R1062" s="185"/>
      <c r="S1062" s="185"/>
      <c r="T1062" s="185"/>
      <c r="U1062" s="185"/>
      <c r="V1062" s="185"/>
      <c r="W1062" s="166"/>
      <c r="X1062" s="166"/>
      <c r="Y1062" s="137" t="str">
        <f t="shared" si="68"/>
        <v/>
      </c>
      <c r="Z1062" s="137">
        <f t="shared" si="69"/>
        <v>0</v>
      </c>
      <c r="AA1062" s="137">
        <f t="shared" si="70"/>
        <v>0</v>
      </c>
      <c r="AB1062" s="137">
        <f t="shared" si="71"/>
        <v>0</v>
      </c>
    </row>
    <row r="1063" spans="1:28">
      <c r="A1063" s="166"/>
      <c r="B1063" s="166"/>
      <c r="C1063" s="166"/>
      <c r="D1063" s="166"/>
      <c r="E1063" s="166"/>
      <c r="F1063" s="166"/>
      <c r="G1063" s="166"/>
      <c r="H1063" s="166"/>
      <c r="I1063" s="166"/>
      <c r="J1063" s="166"/>
      <c r="K1063" s="166"/>
      <c r="L1063" s="166"/>
      <c r="M1063" s="166"/>
      <c r="N1063" s="166"/>
      <c r="O1063" s="166"/>
      <c r="P1063" s="166"/>
      <c r="Q1063" s="166"/>
      <c r="R1063" s="166"/>
      <c r="S1063" s="166"/>
      <c r="T1063" s="166"/>
      <c r="U1063" s="166"/>
      <c r="V1063" s="166"/>
      <c r="W1063" s="166"/>
      <c r="X1063" s="166"/>
      <c r="Y1063" s="137" t="str">
        <f t="shared" si="68"/>
        <v/>
      </c>
      <c r="Z1063" s="137">
        <f t="shared" si="69"/>
        <v>0</v>
      </c>
      <c r="AA1063" s="137">
        <f t="shared" si="70"/>
        <v>0</v>
      </c>
      <c r="AB1063" s="137">
        <f t="shared" si="71"/>
        <v>0</v>
      </c>
    </row>
    <row r="1064" spans="1:28" ht="13.5" customHeight="1">
      <c r="A1064" s="166"/>
      <c r="B1064" s="166"/>
      <c r="C1064" s="166"/>
      <c r="D1064" s="166"/>
      <c r="E1064" s="166"/>
      <c r="F1064" s="166"/>
      <c r="G1064" s="166"/>
      <c r="H1064" s="166"/>
      <c r="I1064" s="166"/>
      <c r="J1064" s="166"/>
      <c r="K1064" s="166"/>
      <c r="L1064" s="166"/>
      <c r="M1064" s="166"/>
      <c r="N1064" s="166"/>
      <c r="O1064" s="166"/>
      <c r="P1064" s="166"/>
      <c r="Q1064" s="166"/>
      <c r="R1064" s="166"/>
      <c r="S1064" s="166"/>
      <c r="T1064" s="166"/>
      <c r="U1064" s="166"/>
      <c r="V1064" s="166"/>
      <c r="W1064" s="166"/>
      <c r="X1064" s="166"/>
      <c r="Y1064" s="137" t="str">
        <f t="shared" si="68"/>
        <v/>
      </c>
      <c r="Z1064" s="137">
        <f t="shared" si="69"/>
        <v>0</v>
      </c>
      <c r="AA1064" s="137">
        <f t="shared" si="70"/>
        <v>0</v>
      </c>
      <c r="AB1064" s="137">
        <f t="shared" si="71"/>
        <v>0</v>
      </c>
    </row>
    <row r="1065" spans="1:28" ht="13.5" customHeight="1">
      <c r="A1065" s="166"/>
      <c r="B1065" s="166"/>
      <c r="C1065" s="166"/>
      <c r="D1065" s="166"/>
      <c r="E1065" s="166"/>
      <c r="F1065" s="166"/>
      <c r="G1065" s="166"/>
      <c r="H1065" s="166"/>
      <c r="I1065" s="178" t="s">
        <v>262</v>
      </c>
      <c r="J1065" s="178"/>
      <c r="K1065" s="178"/>
      <c r="L1065" s="166"/>
      <c r="M1065" s="166"/>
      <c r="N1065" s="166"/>
      <c r="O1065" s="166"/>
      <c r="P1065" s="166"/>
      <c r="Q1065" s="166"/>
      <c r="R1065" s="166"/>
      <c r="S1065" s="166"/>
      <c r="T1065" s="166"/>
      <c r="U1065" s="166"/>
      <c r="V1065" s="166"/>
      <c r="W1065" s="166"/>
      <c r="X1065" s="166"/>
      <c r="Y1065" s="137" t="str">
        <f t="shared" si="68"/>
        <v/>
      </c>
      <c r="Z1065" s="137">
        <f t="shared" si="69"/>
        <v>0</v>
      </c>
      <c r="AA1065" s="137">
        <f t="shared" si="70"/>
        <v>0</v>
      </c>
      <c r="AB1065" s="137">
        <f t="shared" si="71"/>
        <v>0</v>
      </c>
    </row>
    <row r="1066" spans="1:28" ht="13.5" customHeight="1">
      <c r="A1066" s="166"/>
      <c r="B1066" s="179"/>
      <c r="C1066" s="179"/>
      <c r="D1066" s="179"/>
      <c r="E1066" s="179"/>
      <c r="F1066" s="166"/>
      <c r="G1066" s="166"/>
      <c r="H1066" s="166"/>
      <c r="I1066" s="178"/>
      <c r="J1066" s="178"/>
      <c r="K1066" s="178"/>
      <c r="L1066" s="166"/>
      <c r="M1066" s="166"/>
      <c r="N1066" s="166"/>
      <c r="O1066" s="166"/>
      <c r="P1066" s="166"/>
      <c r="Q1066" s="166"/>
      <c r="R1066" s="166"/>
      <c r="S1066" s="166"/>
      <c r="T1066" s="166"/>
      <c r="U1066" s="166"/>
      <c r="V1066" s="166"/>
      <c r="W1066" s="166"/>
      <c r="X1066" s="166"/>
      <c r="Y1066" s="137" t="str">
        <f t="shared" si="68"/>
        <v/>
      </c>
      <c r="Z1066" s="137">
        <f t="shared" si="69"/>
        <v>0</v>
      </c>
      <c r="AA1066" s="137">
        <f t="shared" si="70"/>
        <v>0</v>
      </c>
      <c r="AB1066" s="137">
        <f t="shared" si="71"/>
        <v>0</v>
      </c>
    </row>
    <row r="1067" spans="1:28">
      <c r="A1067" s="166"/>
      <c r="B1067" s="166"/>
      <c r="C1067" s="180" t="s">
        <v>4695</v>
      </c>
      <c r="D1067" s="180"/>
      <c r="E1067" s="180"/>
      <c r="F1067" s="180"/>
      <c r="G1067" s="180"/>
      <c r="H1067" s="180"/>
      <c r="I1067" s="180"/>
      <c r="J1067" s="180"/>
      <c r="K1067" s="180"/>
      <c r="L1067" s="166"/>
      <c r="M1067" s="166"/>
      <c r="N1067" s="166"/>
      <c r="O1067" s="181" t="s">
        <v>4696</v>
      </c>
      <c r="P1067" s="181"/>
      <c r="Q1067" s="181"/>
      <c r="R1067" s="181"/>
      <c r="S1067" s="181"/>
      <c r="T1067" s="168" t="s">
        <v>645</v>
      </c>
      <c r="U1067" s="167" t="s">
        <v>264</v>
      </c>
      <c r="V1067" s="166"/>
      <c r="W1067" s="166"/>
      <c r="X1067" s="166"/>
      <c r="Y1067" s="137" t="str">
        <f t="shared" si="68"/>
        <v/>
      </c>
      <c r="Z1067" s="137">
        <f t="shared" si="69"/>
        <v>0</v>
      </c>
      <c r="AA1067" s="137">
        <f t="shared" si="70"/>
        <v>0</v>
      </c>
      <c r="AB1067" s="137">
        <f t="shared" si="71"/>
        <v>0</v>
      </c>
    </row>
    <row r="1068" spans="1:28" ht="14.25" thickBot="1">
      <c r="A1068" s="166"/>
      <c r="B1068" s="166"/>
      <c r="C1068" s="166"/>
      <c r="D1068" s="166"/>
      <c r="E1068" s="166"/>
      <c r="F1068" s="166"/>
      <c r="G1068" s="166"/>
      <c r="H1068" s="166"/>
      <c r="I1068" s="166"/>
      <c r="J1068" s="166"/>
      <c r="K1068" s="166"/>
      <c r="L1068" s="166"/>
      <c r="M1068" s="166"/>
      <c r="N1068" s="166"/>
      <c r="O1068" s="166"/>
      <c r="P1068" s="166"/>
      <c r="Q1068" s="166"/>
      <c r="R1068" s="166"/>
      <c r="S1068" s="166"/>
      <c r="T1068" s="166"/>
      <c r="U1068" s="166"/>
      <c r="V1068" s="166"/>
      <c r="W1068" s="166"/>
      <c r="X1068" s="166"/>
      <c r="Y1068" s="137" t="str">
        <f t="shared" si="68"/>
        <v/>
      </c>
      <c r="Z1068" s="137">
        <f t="shared" si="69"/>
        <v>0</v>
      </c>
      <c r="AA1068" s="137">
        <f t="shared" si="70"/>
        <v>0</v>
      </c>
      <c r="AB1068" s="137">
        <f t="shared" si="71"/>
        <v>0</v>
      </c>
    </row>
    <row r="1069" spans="1:28" ht="14.25" customHeight="1">
      <c r="A1069" s="166"/>
      <c r="B1069" s="182"/>
      <c r="C1069" s="182"/>
      <c r="D1069" s="182"/>
      <c r="E1069" s="182"/>
      <c r="F1069" s="182"/>
      <c r="G1069" s="182"/>
      <c r="H1069" s="182"/>
      <c r="I1069" s="182"/>
      <c r="J1069" s="182"/>
      <c r="K1069" s="182"/>
      <c r="L1069" s="182"/>
      <c r="M1069" s="182"/>
      <c r="N1069" s="182"/>
      <c r="O1069" s="182"/>
      <c r="P1069" s="182"/>
      <c r="Q1069" s="182"/>
      <c r="R1069" s="182"/>
      <c r="S1069" s="182"/>
      <c r="T1069" s="182"/>
      <c r="U1069" s="182"/>
      <c r="V1069" s="182"/>
      <c r="W1069" s="182"/>
      <c r="X1069" s="166"/>
      <c r="Y1069" s="137" t="str">
        <f t="shared" si="68"/>
        <v/>
      </c>
      <c r="Z1069" s="137">
        <f t="shared" si="69"/>
        <v>0</v>
      </c>
      <c r="AA1069" s="137">
        <f t="shared" si="70"/>
        <v>0</v>
      </c>
      <c r="AB1069" s="137">
        <f t="shared" si="71"/>
        <v>0</v>
      </c>
    </row>
    <row r="1070" spans="1:28" ht="23.25" customHeight="1" thickBot="1">
      <c r="A1070" s="166"/>
      <c r="B1070" s="169"/>
      <c r="C1070" s="170" t="s">
        <v>265</v>
      </c>
      <c r="D1070" s="169"/>
      <c r="E1070" s="177" t="s">
        <v>266</v>
      </c>
      <c r="F1070" s="177"/>
      <c r="G1070" s="169"/>
      <c r="H1070" s="177" t="s">
        <v>267</v>
      </c>
      <c r="I1070" s="177"/>
      <c r="J1070" s="169"/>
      <c r="K1070" s="177" t="s">
        <v>268</v>
      </c>
      <c r="L1070" s="177"/>
      <c r="M1070" s="169"/>
      <c r="N1070" s="177" t="s">
        <v>269</v>
      </c>
      <c r="O1070" s="177"/>
      <c r="P1070" s="169"/>
      <c r="Q1070" s="171" t="s">
        <v>270</v>
      </c>
      <c r="R1070" s="169"/>
      <c r="S1070" s="177" t="s">
        <v>271</v>
      </c>
      <c r="T1070" s="177"/>
      <c r="U1070" s="177"/>
      <c r="V1070" s="177"/>
      <c r="W1070" s="169"/>
      <c r="X1070" s="166"/>
      <c r="Y1070" s="137" t="str">
        <f t="shared" si="68"/>
        <v>ｽﾃｼｮﾝｺﾄ</v>
      </c>
      <c r="Z1070" s="137" t="str">
        <f t="shared" si="69"/>
        <v>事業者名/事業所名</v>
      </c>
      <c r="AA1070" s="137" t="str">
        <f t="shared" si="70"/>
        <v>電話(FAX)番号</v>
      </c>
      <c r="AB1070" s="137" t="str">
        <f t="shared" si="71"/>
        <v>受理番号</v>
      </c>
    </row>
    <row r="1071" spans="1:28" ht="23.25" customHeight="1" thickBot="1">
      <c r="A1071" s="166"/>
      <c r="B1071" s="174"/>
      <c r="C1071" s="172" t="s">
        <v>3846</v>
      </c>
      <c r="D1071" s="174"/>
      <c r="E1071" s="175" t="s">
        <v>3834</v>
      </c>
      <c r="F1071" s="175"/>
      <c r="G1071" s="174"/>
      <c r="H1071" s="176" t="s">
        <v>3835</v>
      </c>
      <c r="I1071" s="176"/>
      <c r="J1071" s="174"/>
      <c r="K1071" s="176" t="s">
        <v>3836</v>
      </c>
      <c r="L1071" s="176"/>
      <c r="M1071" s="174"/>
      <c r="N1071" s="183" t="s">
        <v>3837</v>
      </c>
      <c r="O1071" s="183"/>
      <c r="P1071" s="174"/>
      <c r="Q1071" s="173" t="s">
        <v>3838</v>
      </c>
      <c r="R1071" s="174"/>
      <c r="S1071" s="184" t="s">
        <v>1687</v>
      </c>
      <c r="T1071" s="184"/>
      <c r="U1071" s="184"/>
      <c r="V1071" s="184"/>
      <c r="W1071" s="174"/>
      <c r="X1071" s="166"/>
      <c r="Y1071" s="137" t="str">
        <f t="shared" si="68"/>
        <v>3690266</v>
      </c>
      <c r="Z1071" s="137" t="str">
        <f t="shared" si="69"/>
        <v>株式会社にこ．にこ本舗
訪問看護はるはる</v>
      </c>
      <c r="AA1071" s="137" t="str">
        <f t="shared" si="70"/>
        <v xml:space="preserve">0144-71-3630
</v>
      </c>
      <c r="AB1071" s="137" t="str">
        <f t="shared" si="71"/>
        <v>( 訪看23 )第    822 号
( 訪看25 )第    896 号</v>
      </c>
    </row>
    <row r="1072" spans="1:28" ht="23.25" customHeight="1" thickBot="1">
      <c r="A1072" s="166"/>
      <c r="B1072" s="174"/>
      <c r="C1072" s="172" t="s">
        <v>3853</v>
      </c>
      <c r="D1072" s="174"/>
      <c r="E1072" s="175" t="s">
        <v>3840</v>
      </c>
      <c r="F1072" s="175"/>
      <c r="G1072" s="174"/>
      <c r="H1072" s="176" t="s">
        <v>3841</v>
      </c>
      <c r="I1072" s="176"/>
      <c r="J1072" s="174"/>
      <c r="K1072" s="176" t="s">
        <v>3842</v>
      </c>
      <c r="L1072" s="176"/>
      <c r="M1072" s="174"/>
      <c r="N1072" s="183" t="s">
        <v>3843</v>
      </c>
      <c r="O1072" s="183"/>
      <c r="P1072" s="174"/>
      <c r="Q1072" s="173" t="s">
        <v>3844</v>
      </c>
      <c r="R1072" s="174"/>
      <c r="S1072" s="184" t="s">
        <v>3845</v>
      </c>
      <c r="T1072" s="184"/>
      <c r="U1072" s="184"/>
      <c r="V1072" s="184"/>
      <c r="W1072" s="174"/>
      <c r="X1072" s="166"/>
      <c r="Y1072" s="137" t="str">
        <f t="shared" si="68"/>
        <v>3690274</v>
      </c>
      <c r="Z1072" s="137" t="str">
        <f t="shared" si="69"/>
        <v>医療法人奏和会
訪問看護ステーションみどり</v>
      </c>
      <c r="AA1072" s="137" t="str">
        <f t="shared" si="70"/>
        <v xml:space="preserve">0144-84-3457
</v>
      </c>
      <c r="AB1072" s="137" t="str">
        <f t="shared" si="71"/>
        <v>( 訪看10 )第    525 号</v>
      </c>
    </row>
    <row r="1073" spans="1:28" ht="23.25" customHeight="1" thickBot="1">
      <c r="A1073" s="166"/>
      <c r="B1073" s="174"/>
      <c r="C1073" s="172" t="s">
        <v>3859</v>
      </c>
      <c r="D1073" s="174"/>
      <c r="E1073" s="175" t="s">
        <v>3847</v>
      </c>
      <c r="F1073" s="175"/>
      <c r="G1073" s="174"/>
      <c r="H1073" s="176" t="s">
        <v>3848</v>
      </c>
      <c r="I1073" s="176"/>
      <c r="J1073" s="174"/>
      <c r="K1073" s="176" t="s">
        <v>3849</v>
      </c>
      <c r="L1073" s="176"/>
      <c r="M1073" s="174"/>
      <c r="N1073" s="183" t="s">
        <v>3850</v>
      </c>
      <c r="O1073" s="183"/>
      <c r="P1073" s="174"/>
      <c r="Q1073" s="173" t="s">
        <v>3851</v>
      </c>
      <c r="R1073" s="174"/>
      <c r="S1073" s="184" t="s">
        <v>3852</v>
      </c>
      <c r="T1073" s="184"/>
      <c r="U1073" s="184"/>
      <c r="V1073" s="184"/>
      <c r="W1073" s="174"/>
      <c r="X1073" s="166"/>
      <c r="Y1073" s="137" t="str">
        <f t="shared" si="68"/>
        <v>3690282</v>
      </c>
      <c r="Z1073" s="137" t="str">
        <f t="shared" si="69"/>
        <v>ＴＣＳ　Ｍｅｄｉｃａｌｉｚｅ株式会社
ライフケアＳＭＢ訪問看護ステーション苫小牧</v>
      </c>
      <c r="AA1073" s="137" t="str">
        <f t="shared" si="70"/>
        <v>011-857-9570
(011-856-9574)</v>
      </c>
      <c r="AB1073" s="137" t="str">
        <f t="shared" si="71"/>
        <v>( 訪看10 )第    539 号
( 訪看23 )第    815 号
( 訪看25 )第    889 号
( 訪看27 )第    260 号
( 訪看28 )第    165 号</v>
      </c>
    </row>
    <row r="1074" spans="1:28" ht="23.25" customHeight="1" thickBot="1">
      <c r="A1074" s="166"/>
      <c r="B1074" s="174"/>
      <c r="C1074" s="172" t="s">
        <v>3865</v>
      </c>
      <c r="D1074" s="174"/>
      <c r="E1074" s="175" t="s">
        <v>3854</v>
      </c>
      <c r="F1074" s="175"/>
      <c r="G1074" s="174"/>
      <c r="H1074" s="176" t="s">
        <v>3855</v>
      </c>
      <c r="I1074" s="176"/>
      <c r="J1074" s="174"/>
      <c r="K1074" s="176" t="s">
        <v>3856</v>
      </c>
      <c r="L1074" s="176"/>
      <c r="M1074" s="174"/>
      <c r="N1074" s="183" t="s">
        <v>3857</v>
      </c>
      <c r="O1074" s="183"/>
      <c r="P1074" s="174"/>
      <c r="Q1074" s="173" t="s">
        <v>3858</v>
      </c>
      <c r="R1074" s="174"/>
      <c r="S1074" s="184" t="s">
        <v>1722</v>
      </c>
      <c r="T1074" s="184"/>
      <c r="U1074" s="184"/>
      <c r="V1074" s="184"/>
      <c r="W1074" s="174"/>
      <c r="X1074" s="166"/>
      <c r="Y1074" s="137" t="str">
        <f t="shared" si="68"/>
        <v>3690290</v>
      </c>
      <c r="Z1074" s="137" t="str">
        <f t="shared" si="69"/>
        <v>一般社団法人ＪＩＭＯＴＯ－Ｌ
まちのケアリハステーション</v>
      </c>
      <c r="AA1074" s="137" t="str">
        <f t="shared" si="70"/>
        <v xml:space="preserve">090-9433-5859
</v>
      </c>
      <c r="AB1074" s="137" t="str">
        <f t="shared" si="71"/>
        <v>( 訪看23 )第    828 号
( 訪看25 )第    902 号</v>
      </c>
    </row>
    <row r="1075" spans="1:28" ht="23.25" customHeight="1" thickBot="1">
      <c r="A1075" s="166"/>
      <c r="B1075" s="174"/>
      <c r="C1075" s="172" t="s">
        <v>3872</v>
      </c>
      <c r="D1075" s="174"/>
      <c r="E1075" s="175" t="s">
        <v>3860</v>
      </c>
      <c r="F1075" s="175"/>
      <c r="G1075" s="174"/>
      <c r="H1075" s="176" t="s">
        <v>3861</v>
      </c>
      <c r="I1075" s="176"/>
      <c r="J1075" s="174"/>
      <c r="K1075" s="176" t="s">
        <v>3862</v>
      </c>
      <c r="L1075" s="176"/>
      <c r="M1075" s="174"/>
      <c r="N1075" s="183" t="s">
        <v>3863</v>
      </c>
      <c r="O1075" s="183"/>
      <c r="P1075" s="174"/>
      <c r="Q1075" s="173" t="s">
        <v>3864</v>
      </c>
      <c r="R1075" s="174"/>
      <c r="S1075" s="184" t="s">
        <v>1360</v>
      </c>
      <c r="T1075" s="184"/>
      <c r="U1075" s="184"/>
      <c r="V1075" s="184"/>
      <c r="W1075" s="174"/>
      <c r="X1075" s="166"/>
      <c r="Y1075" s="137" t="str">
        <f t="shared" si="68"/>
        <v>3790017</v>
      </c>
      <c r="Z1075" s="137" t="str">
        <f t="shared" si="69"/>
        <v>日本赤十字社
伊達赤十字訪問看護ステーション</v>
      </c>
      <c r="AA1075" s="137" t="str">
        <f t="shared" si="70"/>
        <v xml:space="preserve">0142-23-2211
</v>
      </c>
      <c r="AB1075" s="137" t="str">
        <f t="shared" si="71"/>
        <v>( 訪看23 )第     92 号
( 訪看25 )第     54 号</v>
      </c>
    </row>
    <row r="1076" spans="1:28" ht="45.75" customHeight="1" thickBot="1">
      <c r="A1076" s="166"/>
      <c r="B1076" s="174"/>
      <c r="C1076" s="172" t="s">
        <v>3878</v>
      </c>
      <c r="D1076" s="174"/>
      <c r="E1076" s="175" t="s">
        <v>3866</v>
      </c>
      <c r="F1076" s="175"/>
      <c r="G1076" s="174"/>
      <c r="H1076" s="176" t="s">
        <v>3867</v>
      </c>
      <c r="I1076" s="176"/>
      <c r="J1076" s="174"/>
      <c r="K1076" s="176" t="s">
        <v>3868</v>
      </c>
      <c r="L1076" s="176"/>
      <c r="M1076" s="174"/>
      <c r="N1076" s="183" t="s">
        <v>3869</v>
      </c>
      <c r="O1076" s="183"/>
      <c r="P1076" s="174"/>
      <c r="Q1076" s="173" t="s">
        <v>3870</v>
      </c>
      <c r="R1076" s="174"/>
      <c r="S1076" s="184" t="s">
        <v>3871</v>
      </c>
      <c r="T1076" s="184"/>
      <c r="U1076" s="184"/>
      <c r="V1076" s="184"/>
      <c r="W1076" s="174"/>
      <c r="X1076" s="166"/>
      <c r="Y1076" s="137" t="str">
        <f t="shared" si="68"/>
        <v>3790066</v>
      </c>
      <c r="Z1076" s="137" t="str">
        <f t="shared" si="69"/>
        <v>社会医療法人　慈恵会
社会医療法人慈恵会　訪問看護ステーション聖ヶ丘</v>
      </c>
      <c r="AA1076" s="137" t="str">
        <f t="shared" si="70"/>
        <v>0142-22-0530
(0142-22-0531)</v>
      </c>
      <c r="AB1076" s="137" t="str">
        <f t="shared" si="71"/>
        <v>( 訪看23 )第    193 号
( 訪看25 )第    208 号</v>
      </c>
    </row>
    <row r="1077" spans="1:28" ht="34.5" customHeight="1" thickBot="1">
      <c r="A1077" s="166"/>
      <c r="B1077" s="174"/>
      <c r="C1077" s="172" t="s">
        <v>3885</v>
      </c>
      <c r="D1077" s="174"/>
      <c r="E1077" s="175" t="s">
        <v>3873</v>
      </c>
      <c r="F1077" s="175"/>
      <c r="G1077" s="174"/>
      <c r="H1077" s="176" t="s">
        <v>3874</v>
      </c>
      <c r="I1077" s="176"/>
      <c r="J1077" s="174"/>
      <c r="K1077" s="176" t="s">
        <v>3875</v>
      </c>
      <c r="L1077" s="176"/>
      <c r="M1077" s="174"/>
      <c r="N1077" s="183" t="s">
        <v>3876</v>
      </c>
      <c r="O1077" s="183"/>
      <c r="P1077" s="174"/>
      <c r="Q1077" s="173" t="s">
        <v>3877</v>
      </c>
      <c r="R1077" s="174"/>
      <c r="S1077" s="184" t="s">
        <v>423</v>
      </c>
      <c r="T1077" s="184"/>
      <c r="U1077" s="184"/>
      <c r="V1077" s="184"/>
      <c r="W1077" s="174"/>
      <c r="X1077" s="166"/>
      <c r="Y1077" s="137" t="str">
        <f t="shared" si="68"/>
        <v>3790090</v>
      </c>
      <c r="Z1077" s="137" t="str">
        <f t="shared" si="69"/>
        <v>一般社団法人　ゆまにて
訪問看護ステーションそう</v>
      </c>
      <c r="AA1077" s="137" t="str">
        <f t="shared" si="70"/>
        <v>0142-82-3331
(0142-82-3334)</v>
      </c>
      <c r="AB1077" s="137" t="str">
        <f t="shared" si="71"/>
        <v>( 訪看23 )第    481 号
( 訪看25 )第    579 号</v>
      </c>
    </row>
    <row r="1078" spans="1:28" ht="14.25" customHeight="1" thickBot="1">
      <c r="A1078" s="166"/>
      <c r="B1078" s="174"/>
      <c r="C1078" s="172" t="s">
        <v>3891</v>
      </c>
      <c r="D1078" s="174"/>
      <c r="E1078" s="175" t="s">
        <v>3879</v>
      </c>
      <c r="F1078" s="175"/>
      <c r="G1078" s="174"/>
      <c r="H1078" s="176" t="s">
        <v>3880</v>
      </c>
      <c r="I1078" s="176"/>
      <c r="J1078" s="174"/>
      <c r="K1078" s="176" t="s">
        <v>3881</v>
      </c>
      <c r="L1078" s="176"/>
      <c r="M1078" s="174"/>
      <c r="N1078" s="183" t="s">
        <v>3882</v>
      </c>
      <c r="O1078" s="183"/>
      <c r="P1078" s="174"/>
      <c r="Q1078" s="173" t="s">
        <v>3883</v>
      </c>
      <c r="R1078" s="174"/>
      <c r="S1078" s="184" t="s">
        <v>3884</v>
      </c>
      <c r="T1078" s="184"/>
      <c r="U1078" s="184"/>
      <c r="V1078" s="184"/>
      <c r="W1078" s="174"/>
      <c r="X1078" s="166"/>
      <c r="Y1078" s="137" t="str">
        <f t="shared" si="68"/>
        <v>3790108</v>
      </c>
      <c r="Z1078" s="137" t="str">
        <f t="shared" si="69"/>
        <v>社会福祉法人北海道社会事業協会
洞爺協会病院訪問看護ステーションコスモス</v>
      </c>
      <c r="AA1078" s="137" t="str">
        <f t="shared" si="70"/>
        <v>0142-76-1120
(0142-76-1146)</v>
      </c>
      <c r="AB1078" s="137" t="str">
        <f t="shared" si="71"/>
        <v>( 訪看23 )第    597 号
( 訪看25 )第    671 号</v>
      </c>
    </row>
    <row r="1079" spans="1:28" ht="57" customHeight="1" thickBot="1">
      <c r="A1079" s="166"/>
      <c r="B1079" s="174"/>
      <c r="C1079" s="172" t="s">
        <v>3898</v>
      </c>
      <c r="D1079" s="174"/>
      <c r="E1079" s="175" t="s">
        <v>3886</v>
      </c>
      <c r="F1079" s="175"/>
      <c r="G1079" s="174"/>
      <c r="H1079" s="176" t="s">
        <v>3887</v>
      </c>
      <c r="I1079" s="176"/>
      <c r="J1079" s="174"/>
      <c r="K1079" s="176" t="s">
        <v>3888</v>
      </c>
      <c r="L1079" s="176"/>
      <c r="M1079" s="174"/>
      <c r="N1079" s="183" t="s">
        <v>3889</v>
      </c>
      <c r="O1079" s="183"/>
      <c r="P1079" s="174"/>
      <c r="Q1079" s="173" t="s">
        <v>3890</v>
      </c>
      <c r="R1079" s="174"/>
      <c r="S1079" s="184" t="s">
        <v>1160</v>
      </c>
      <c r="T1079" s="184"/>
      <c r="U1079" s="184"/>
      <c r="V1079" s="184"/>
      <c r="W1079" s="174"/>
      <c r="X1079" s="166"/>
      <c r="Y1079" s="137" t="str">
        <f t="shared" si="68"/>
        <v>3790116</v>
      </c>
      <c r="Z1079" s="137" t="str">
        <f t="shared" si="69"/>
        <v>株式会社絆
訪問看護ステーションあさひ</v>
      </c>
      <c r="AA1079" s="137" t="str">
        <f t="shared" si="70"/>
        <v xml:space="preserve">0142-82-7740
</v>
      </c>
      <c r="AB1079" s="137" t="str">
        <f t="shared" si="71"/>
        <v>( 訪看23 )第    781 号
( 訪看25 )第    855 号</v>
      </c>
    </row>
    <row r="1080" spans="1:28" ht="45.75" thickBot="1">
      <c r="A1080" s="166"/>
      <c r="B1080" s="174"/>
      <c r="C1080" s="172" t="s">
        <v>3905</v>
      </c>
      <c r="D1080" s="174"/>
      <c r="E1080" s="175" t="s">
        <v>3892</v>
      </c>
      <c r="F1080" s="175"/>
      <c r="G1080" s="174"/>
      <c r="H1080" s="176" t="s">
        <v>3893</v>
      </c>
      <c r="I1080" s="176"/>
      <c r="J1080" s="174"/>
      <c r="K1080" s="176" t="s">
        <v>3894</v>
      </c>
      <c r="L1080" s="176"/>
      <c r="M1080" s="174"/>
      <c r="N1080" s="183" t="s">
        <v>3895</v>
      </c>
      <c r="O1080" s="183"/>
      <c r="P1080" s="174"/>
      <c r="Q1080" s="173" t="s">
        <v>3896</v>
      </c>
      <c r="R1080" s="174"/>
      <c r="S1080" s="184" t="s">
        <v>3897</v>
      </c>
      <c r="T1080" s="184"/>
      <c r="U1080" s="184"/>
      <c r="V1080" s="184"/>
      <c r="W1080" s="174"/>
      <c r="X1080" s="166"/>
      <c r="Y1080" s="137" t="str">
        <f t="shared" si="68"/>
        <v>3890023</v>
      </c>
      <c r="Z1080" s="137" t="str">
        <f t="shared" si="69"/>
        <v>一般社団法人　北海道総合在宅ケア事業団
一般社団法人北海道総合在宅ケア事業団新ひだか地域訪問看護ステーション</v>
      </c>
      <c r="AA1080" s="137" t="str">
        <f t="shared" si="70"/>
        <v xml:space="preserve">01464-3-0192
</v>
      </c>
      <c r="AB1080" s="137" t="str">
        <f t="shared" si="71"/>
        <v>( 訪看10 )第     82 号
( 訪看23 )第    173 号
( 訪看25 )第    278 号
( 訪看27 )第    127 号</v>
      </c>
    </row>
    <row r="1081" spans="1:28" ht="14.25" thickBot="1">
      <c r="A1081" s="166"/>
      <c r="B1081" s="174"/>
      <c r="C1081" s="166"/>
      <c r="D1081" s="174"/>
      <c r="E1081" s="166"/>
      <c r="F1081" s="166"/>
      <c r="G1081" s="174"/>
      <c r="H1081" s="166"/>
      <c r="I1081" s="166"/>
      <c r="J1081" s="174"/>
      <c r="K1081" s="166"/>
      <c r="L1081" s="166"/>
      <c r="M1081" s="174"/>
      <c r="N1081" s="166"/>
      <c r="O1081" s="166"/>
      <c r="P1081" s="174"/>
      <c r="Q1081" s="166"/>
      <c r="R1081" s="174"/>
      <c r="S1081" s="166"/>
      <c r="T1081" s="166"/>
      <c r="U1081" s="166"/>
      <c r="V1081" s="166"/>
      <c r="W1081" s="174"/>
      <c r="X1081" s="166"/>
      <c r="Y1081" s="137" t="str">
        <f t="shared" si="68"/>
        <v/>
      </c>
      <c r="Z1081" s="137">
        <f t="shared" si="69"/>
        <v>0</v>
      </c>
      <c r="AA1081" s="137">
        <f t="shared" si="70"/>
        <v>0</v>
      </c>
      <c r="AB1081" s="137">
        <f t="shared" si="71"/>
        <v>0</v>
      </c>
    </row>
    <row r="1082" spans="1:28">
      <c r="A1082" s="166"/>
      <c r="B1082" s="185"/>
      <c r="C1082" s="185"/>
      <c r="D1082" s="185"/>
      <c r="E1082" s="185"/>
      <c r="F1082" s="185"/>
      <c r="G1082" s="185"/>
      <c r="H1082" s="185"/>
      <c r="I1082" s="185"/>
      <c r="J1082" s="185"/>
      <c r="K1082" s="185"/>
      <c r="L1082" s="185"/>
      <c r="M1082" s="185"/>
      <c r="N1082" s="185"/>
      <c r="O1082" s="185"/>
      <c r="P1082" s="185"/>
      <c r="Q1082" s="185"/>
      <c r="R1082" s="185"/>
      <c r="S1082" s="185"/>
      <c r="T1082" s="185"/>
      <c r="U1082" s="185"/>
      <c r="V1082" s="185"/>
      <c r="W1082" s="166"/>
      <c r="X1082" s="166"/>
      <c r="Y1082" s="137" t="str">
        <f t="shared" si="68"/>
        <v/>
      </c>
      <c r="Z1082" s="137">
        <f t="shared" si="69"/>
        <v>0</v>
      </c>
      <c r="AA1082" s="137">
        <f t="shared" si="70"/>
        <v>0</v>
      </c>
      <c r="AB1082" s="137">
        <f t="shared" si="71"/>
        <v>0</v>
      </c>
    </row>
    <row r="1083" spans="1:28">
      <c r="A1083" s="166"/>
      <c r="B1083" s="166"/>
      <c r="C1083" s="166"/>
      <c r="D1083" s="166"/>
      <c r="E1083" s="166"/>
      <c r="F1083" s="166"/>
      <c r="G1083" s="166"/>
      <c r="H1083" s="166"/>
      <c r="I1083" s="166"/>
      <c r="J1083" s="166"/>
      <c r="K1083" s="166"/>
      <c r="L1083" s="166"/>
      <c r="M1083" s="166"/>
      <c r="N1083" s="166"/>
      <c r="O1083" s="166"/>
      <c r="P1083" s="166"/>
      <c r="Q1083" s="166"/>
      <c r="R1083" s="166"/>
      <c r="S1083" s="166"/>
      <c r="T1083" s="166"/>
      <c r="U1083" s="166"/>
      <c r="V1083" s="166"/>
      <c r="W1083" s="166"/>
      <c r="X1083" s="166"/>
      <c r="Y1083" s="137" t="str">
        <f t="shared" si="68"/>
        <v/>
      </c>
      <c r="Z1083" s="137">
        <f t="shared" si="69"/>
        <v>0</v>
      </c>
      <c r="AA1083" s="137">
        <f t="shared" si="70"/>
        <v>0</v>
      </c>
      <c r="AB1083" s="137">
        <f t="shared" si="71"/>
        <v>0</v>
      </c>
    </row>
    <row r="1084" spans="1:28" ht="13.5" customHeight="1">
      <c r="A1084" s="166"/>
      <c r="B1084" s="166"/>
      <c r="C1084" s="166"/>
      <c r="D1084" s="166"/>
      <c r="E1084" s="166"/>
      <c r="F1084" s="166"/>
      <c r="G1084" s="166"/>
      <c r="H1084" s="166"/>
      <c r="I1084" s="166"/>
      <c r="J1084" s="166"/>
      <c r="K1084" s="166"/>
      <c r="L1084" s="166"/>
      <c r="M1084" s="166"/>
      <c r="N1084" s="166"/>
      <c r="O1084" s="166"/>
      <c r="P1084" s="166"/>
      <c r="Q1084" s="166"/>
      <c r="R1084" s="166"/>
      <c r="S1084" s="166"/>
      <c r="T1084" s="166"/>
      <c r="U1084" s="166"/>
      <c r="V1084" s="166"/>
      <c r="W1084" s="166"/>
      <c r="X1084" s="166"/>
      <c r="Y1084" s="137" t="str">
        <f t="shared" si="68"/>
        <v/>
      </c>
      <c r="Z1084" s="137">
        <f t="shared" si="69"/>
        <v>0</v>
      </c>
      <c r="AA1084" s="137">
        <f t="shared" si="70"/>
        <v>0</v>
      </c>
      <c r="AB1084" s="137">
        <f t="shared" si="71"/>
        <v>0</v>
      </c>
    </row>
    <row r="1085" spans="1:28" ht="13.5" customHeight="1">
      <c r="A1085" s="166"/>
      <c r="B1085" s="166"/>
      <c r="C1085" s="166"/>
      <c r="D1085" s="166"/>
      <c r="E1085" s="166"/>
      <c r="F1085" s="166"/>
      <c r="G1085" s="166"/>
      <c r="H1085" s="166"/>
      <c r="I1085" s="178" t="s">
        <v>262</v>
      </c>
      <c r="J1085" s="178"/>
      <c r="K1085" s="178"/>
      <c r="L1085" s="166"/>
      <c r="M1085" s="166"/>
      <c r="N1085" s="166"/>
      <c r="O1085" s="166"/>
      <c r="P1085" s="166"/>
      <c r="Q1085" s="166"/>
      <c r="R1085" s="166"/>
      <c r="S1085" s="166"/>
      <c r="T1085" s="166"/>
      <c r="U1085" s="166"/>
      <c r="V1085" s="166"/>
      <c r="W1085" s="166"/>
      <c r="X1085" s="166"/>
      <c r="Y1085" s="137" t="str">
        <f t="shared" si="68"/>
        <v/>
      </c>
      <c r="Z1085" s="137">
        <f t="shared" si="69"/>
        <v>0</v>
      </c>
      <c r="AA1085" s="137">
        <f t="shared" si="70"/>
        <v>0</v>
      </c>
      <c r="AB1085" s="137">
        <f t="shared" si="71"/>
        <v>0</v>
      </c>
    </row>
    <row r="1086" spans="1:28" ht="13.5" customHeight="1">
      <c r="A1086" s="166"/>
      <c r="B1086" s="179"/>
      <c r="C1086" s="179"/>
      <c r="D1086" s="179"/>
      <c r="E1086" s="179"/>
      <c r="F1086" s="166"/>
      <c r="G1086" s="166"/>
      <c r="H1086" s="166"/>
      <c r="I1086" s="178"/>
      <c r="J1086" s="178"/>
      <c r="K1086" s="178"/>
      <c r="L1086" s="166"/>
      <c r="M1086" s="166"/>
      <c r="N1086" s="166"/>
      <c r="O1086" s="166"/>
      <c r="P1086" s="166"/>
      <c r="Q1086" s="166"/>
      <c r="R1086" s="166"/>
      <c r="S1086" s="166"/>
      <c r="T1086" s="166"/>
      <c r="U1086" s="166"/>
      <c r="V1086" s="166"/>
      <c r="W1086" s="166"/>
      <c r="X1086" s="166"/>
      <c r="Y1086" s="137" t="str">
        <f t="shared" si="68"/>
        <v/>
      </c>
      <c r="Z1086" s="137">
        <f t="shared" si="69"/>
        <v>0</v>
      </c>
      <c r="AA1086" s="137">
        <f t="shared" si="70"/>
        <v>0</v>
      </c>
      <c r="AB1086" s="137">
        <f t="shared" si="71"/>
        <v>0</v>
      </c>
    </row>
    <row r="1087" spans="1:28">
      <c r="A1087" s="166"/>
      <c r="B1087" s="166"/>
      <c r="C1087" s="180" t="s">
        <v>4695</v>
      </c>
      <c r="D1087" s="180"/>
      <c r="E1087" s="180"/>
      <c r="F1087" s="180"/>
      <c r="G1087" s="180"/>
      <c r="H1087" s="180"/>
      <c r="I1087" s="180"/>
      <c r="J1087" s="180"/>
      <c r="K1087" s="180"/>
      <c r="L1087" s="166"/>
      <c r="M1087" s="166"/>
      <c r="N1087" s="166"/>
      <c r="O1087" s="181" t="s">
        <v>4696</v>
      </c>
      <c r="P1087" s="181"/>
      <c r="Q1087" s="181"/>
      <c r="R1087" s="181"/>
      <c r="S1087" s="181"/>
      <c r="T1087" s="168" t="s">
        <v>652</v>
      </c>
      <c r="U1087" s="167" t="s">
        <v>264</v>
      </c>
      <c r="V1087" s="166"/>
      <c r="W1087" s="166"/>
      <c r="X1087" s="166"/>
      <c r="Y1087" s="137" t="str">
        <f t="shared" si="68"/>
        <v/>
      </c>
      <c r="Z1087" s="137">
        <f t="shared" si="69"/>
        <v>0</v>
      </c>
      <c r="AA1087" s="137">
        <f t="shared" si="70"/>
        <v>0</v>
      </c>
      <c r="AB1087" s="137">
        <f t="shared" si="71"/>
        <v>0</v>
      </c>
    </row>
    <row r="1088" spans="1:28" ht="14.25" thickBot="1">
      <c r="A1088" s="166"/>
      <c r="B1088" s="166"/>
      <c r="C1088" s="166"/>
      <c r="D1088" s="166"/>
      <c r="E1088" s="166"/>
      <c r="F1088" s="166"/>
      <c r="G1088" s="166"/>
      <c r="H1088" s="166"/>
      <c r="I1088" s="166"/>
      <c r="J1088" s="166"/>
      <c r="K1088" s="166"/>
      <c r="L1088" s="166"/>
      <c r="M1088" s="166"/>
      <c r="N1088" s="166"/>
      <c r="O1088" s="166"/>
      <c r="P1088" s="166"/>
      <c r="Q1088" s="166"/>
      <c r="R1088" s="166"/>
      <c r="S1088" s="166"/>
      <c r="T1088" s="166"/>
      <c r="U1088" s="166"/>
      <c r="V1088" s="166"/>
      <c r="W1088" s="166"/>
      <c r="X1088" s="166"/>
      <c r="Y1088" s="137" t="str">
        <f t="shared" si="68"/>
        <v/>
      </c>
      <c r="Z1088" s="137">
        <f t="shared" si="69"/>
        <v>0</v>
      </c>
      <c r="AA1088" s="137">
        <f t="shared" si="70"/>
        <v>0</v>
      </c>
      <c r="AB1088" s="137">
        <f t="shared" si="71"/>
        <v>0</v>
      </c>
    </row>
    <row r="1089" spans="1:28" ht="14.25" customHeight="1">
      <c r="A1089" s="166"/>
      <c r="B1089" s="182"/>
      <c r="C1089" s="182"/>
      <c r="D1089" s="182"/>
      <c r="E1089" s="182"/>
      <c r="F1089" s="182"/>
      <c r="G1089" s="182"/>
      <c r="H1089" s="182"/>
      <c r="I1089" s="182"/>
      <c r="J1089" s="182"/>
      <c r="K1089" s="182"/>
      <c r="L1089" s="182"/>
      <c r="M1089" s="182"/>
      <c r="N1089" s="182"/>
      <c r="O1089" s="182"/>
      <c r="P1089" s="182"/>
      <c r="Q1089" s="182"/>
      <c r="R1089" s="182"/>
      <c r="S1089" s="182"/>
      <c r="T1089" s="182"/>
      <c r="U1089" s="182"/>
      <c r="V1089" s="182"/>
      <c r="W1089" s="182"/>
      <c r="X1089" s="166"/>
      <c r="Y1089" s="137" t="str">
        <f t="shared" si="68"/>
        <v/>
      </c>
      <c r="Z1089" s="137">
        <f t="shared" si="69"/>
        <v>0</v>
      </c>
      <c r="AA1089" s="137">
        <f t="shared" si="70"/>
        <v>0</v>
      </c>
      <c r="AB1089" s="137">
        <f t="shared" si="71"/>
        <v>0</v>
      </c>
    </row>
    <row r="1090" spans="1:28" ht="14.25" customHeight="1" thickBot="1">
      <c r="A1090" s="166"/>
      <c r="B1090" s="169"/>
      <c r="C1090" s="170" t="s">
        <v>265</v>
      </c>
      <c r="D1090" s="169"/>
      <c r="E1090" s="177" t="s">
        <v>266</v>
      </c>
      <c r="F1090" s="177"/>
      <c r="G1090" s="169"/>
      <c r="H1090" s="177" t="s">
        <v>267</v>
      </c>
      <c r="I1090" s="177"/>
      <c r="J1090" s="169"/>
      <c r="K1090" s="177" t="s">
        <v>268</v>
      </c>
      <c r="L1090" s="177"/>
      <c r="M1090" s="169"/>
      <c r="N1090" s="177" t="s">
        <v>269</v>
      </c>
      <c r="O1090" s="177"/>
      <c r="P1090" s="169"/>
      <c r="Q1090" s="171" t="s">
        <v>270</v>
      </c>
      <c r="R1090" s="169"/>
      <c r="S1090" s="177" t="s">
        <v>271</v>
      </c>
      <c r="T1090" s="177"/>
      <c r="U1090" s="177"/>
      <c r="V1090" s="177"/>
      <c r="W1090" s="169"/>
      <c r="X1090" s="166"/>
      <c r="Y1090" s="137" t="str">
        <f t="shared" si="68"/>
        <v>ｽﾃｼｮﾝｺﾄ</v>
      </c>
      <c r="Z1090" s="137" t="str">
        <f t="shared" si="69"/>
        <v>事業者名/事業所名</v>
      </c>
      <c r="AA1090" s="137" t="str">
        <f t="shared" si="70"/>
        <v>電話(FAX)番号</v>
      </c>
      <c r="AB1090" s="137" t="str">
        <f t="shared" si="71"/>
        <v>受理番号</v>
      </c>
    </row>
    <row r="1091" spans="1:28" ht="57" customHeight="1" thickBot="1">
      <c r="A1091" s="166"/>
      <c r="B1091" s="174"/>
      <c r="C1091" s="172" t="s">
        <v>3912</v>
      </c>
      <c r="D1091" s="174"/>
      <c r="E1091" s="175" t="s">
        <v>3899</v>
      </c>
      <c r="F1091" s="175"/>
      <c r="G1091" s="174"/>
      <c r="H1091" s="176" t="s">
        <v>3900</v>
      </c>
      <c r="I1091" s="176"/>
      <c r="J1091" s="174"/>
      <c r="K1091" s="176" t="s">
        <v>3901</v>
      </c>
      <c r="L1091" s="176"/>
      <c r="M1091" s="174"/>
      <c r="N1091" s="183" t="s">
        <v>3902</v>
      </c>
      <c r="O1091" s="183"/>
      <c r="P1091" s="174"/>
      <c r="Q1091" s="173" t="s">
        <v>3903</v>
      </c>
      <c r="R1091" s="174"/>
      <c r="S1091" s="184" t="s">
        <v>3904</v>
      </c>
      <c r="T1091" s="184"/>
      <c r="U1091" s="184"/>
      <c r="V1091" s="184"/>
      <c r="W1091" s="174"/>
      <c r="X1091" s="166"/>
      <c r="Y1091" s="137" t="str">
        <f t="shared" si="68"/>
        <v>3890031</v>
      </c>
      <c r="Z1091" s="137" t="str">
        <f t="shared" si="69"/>
        <v>日本赤十字社
浦河赤十字訪問看護ステーション</v>
      </c>
      <c r="AA1091" s="137" t="str">
        <f t="shared" si="70"/>
        <v xml:space="preserve">01462-2-8822
</v>
      </c>
      <c r="AB1091" s="137" t="str">
        <f t="shared" si="71"/>
        <v>( 訪看10 )第     11 号
( 訪看23 )第      1 号
( 訪看25 )第    576 号</v>
      </c>
    </row>
    <row r="1092" spans="1:28" ht="34.5" customHeight="1" thickBot="1">
      <c r="A1092" s="166"/>
      <c r="B1092" s="174"/>
      <c r="C1092" s="172" t="s">
        <v>3919</v>
      </c>
      <c r="D1092" s="174"/>
      <c r="E1092" s="175" t="s">
        <v>3906</v>
      </c>
      <c r="F1092" s="175"/>
      <c r="G1092" s="174"/>
      <c r="H1092" s="176" t="s">
        <v>3907</v>
      </c>
      <c r="I1092" s="176"/>
      <c r="J1092" s="174"/>
      <c r="K1092" s="176" t="s">
        <v>3908</v>
      </c>
      <c r="L1092" s="176"/>
      <c r="M1092" s="174"/>
      <c r="N1092" s="183" t="s">
        <v>3909</v>
      </c>
      <c r="O1092" s="183"/>
      <c r="P1092" s="174"/>
      <c r="Q1092" s="173" t="s">
        <v>3910</v>
      </c>
      <c r="R1092" s="174"/>
      <c r="S1092" s="184" t="s">
        <v>3911</v>
      </c>
      <c r="T1092" s="184"/>
      <c r="U1092" s="184"/>
      <c r="V1092" s="184"/>
      <c r="W1092" s="174"/>
      <c r="X1092" s="166"/>
      <c r="Y1092" s="137" t="str">
        <f t="shared" si="68"/>
        <v>3890056</v>
      </c>
      <c r="Z1092" s="137" t="str">
        <f t="shared" si="69"/>
        <v>医療法人社団静和会石井病院　訪問看護ステーション
医療法人社団静和会石井病院　訪問看護ステーション</v>
      </c>
      <c r="AA1092" s="137" t="str">
        <f t="shared" si="70"/>
        <v>0146-42-3031
(0146-43-3293)</v>
      </c>
      <c r="AB1092" s="137" t="str">
        <f t="shared" si="71"/>
        <v>( 訪看10 )第     83 号</v>
      </c>
    </row>
    <row r="1093" spans="1:28" ht="34.5" customHeight="1" thickBot="1">
      <c r="A1093" s="166"/>
      <c r="B1093" s="174"/>
      <c r="C1093" s="172" t="s">
        <v>3926</v>
      </c>
      <c r="D1093" s="174"/>
      <c r="E1093" s="175" t="s">
        <v>3913</v>
      </c>
      <c r="F1093" s="175"/>
      <c r="G1093" s="174"/>
      <c r="H1093" s="176" t="s">
        <v>3914</v>
      </c>
      <c r="I1093" s="176"/>
      <c r="J1093" s="174"/>
      <c r="K1093" s="176" t="s">
        <v>3915</v>
      </c>
      <c r="L1093" s="176"/>
      <c r="M1093" s="174"/>
      <c r="N1093" s="183" t="s">
        <v>3916</v>
      </c>
      <c r="O1093" s="183"/>
      <c r="P1093" s="174"/>
      <c r="Q1093" s="173" t="s">
        <v>3917</v>
      </c>
      <c r="R1093" s="174"/>
      <c r="S1093" s="184" t="s">
        <v>3918</v>
      </c>
      <c r="T1093" s="184"/>
      <c r="U1093" s="184"/>
      <c r="V1093" s="184"/>
      <c r="W1093" s="174"/>
      <c r="X1093" s="166"/>
      <c r="Y1093" s="137" t="str">
        <f t="shared" si="68"/>
        <v>3890080</v>
      </c>
      <c r="Z1093" s="137" t="str">
        <f t="shared" si="69"/>
        <v>社会福祉法人　浦河べてるの家
訪問看護ステーション　マーラ</v>
      </c>
      <c r="AA1093" s="137" t="str">
        <f t="shared" si="70"/>
        <v>0146-22-5612
(0146-22-4707)</v>
      </c>
      <c r="AB1093" s="137" t="str">
        <f t="shared" si="71"/>
        <v>( 訪看10 )第    158 号
( 訪看23 )第    387 号
( 訪看25 )第    529 号
( 訪看27 )第     53 号
( 訪看28 )第     40 号</v>
      </c>
    </row>
    <row r="1094" spans="1:28" ht="34.5" customHeight="1" thickBot="1">
      <c r="A1094" s="166"/>
      <c r="B1094" s="174"/>
      <c r="C1094" s="172" t="s">
        <v>3933</v>
      </c>
      <c r="D1094" s="174"/>
      <c r="E1094" s="175" t="s">
        <v>3920</v>
      </c>
      <c r="F1094" s="175"/>
      <c r="G1094" s="174"/>
      <c r="H1094" s="176" t="s">
        <v>3921</v>
      </c>
      <c r="I1094" s="176"/>
      <c r="J1094" s="174"/>
      <c r="K1094" s="176" t="s">
        <v>3922</v>
      </c>
      <c r="L1094" s="176"/>
      <c r="M1094" s="174"/>
      <c r="N1094" s="183" t="s">
        <v>3923</v>
      </c>
      <c r="O1094" s="183"/>
      <c r="P1094" s="174"/>
      <c r="Q1094" s="173" t="s">
        <v>3924</v>
      </c>
      <c r="R1094" s="174"/>
      <c r="S1094" s="184" t="s">
        <v>3925</v>
      </c>
      <c r="T1094" s="184"/>
      <c r="U1094" s="184"/>
      <c r="V1094" s="184"/>
      <c r="W1094" s="174"/>
      <c r="X1094" s="166"/>
      <c r="Y1094" s="137" t="str">
        <f t="shared" si="68"/>
        <v>3890098</v>
      </c>
      <c r="Z1094" s="137" t="str">
        <f t="shared" si="69"/>
        <v>株式会社　看るの会
ルピナス訪問看護ステーション</v>
      </c>
      <c r="AA1094" s="137" t="str">
        <f t="shared" si="70"/>
        <v>0146-27-7000
(0146-27-7700)</v>
      </c>
      <c r="AB1094" s="137" t="str">
        <f t="shared" si="71"/>
        <v>( 訪看23 )第    530 号</v>
      </c>
    </row>
    <row r="1095" spans="1:28" ht="34.5" customHeight="1" thickBot="1">
      <c r="A1095" s="166"/>
      <c r="B1095" s="174"/>
      <c r="C1095" s="172" t="s">
        <v>3940</v>
      </c>
      <c r="D1095" s="174"/>
      <c r="E1095" s="175" t="s">
        <v>3927</v>
      </c>
      <c r="F1095" s="175"/>
      <c r="G1095" s="174"/>
      <c r="H1095" s="176" t="s">
        <v>3928</v>
      </c>
      <c r="I1095" s="176"/>
      <c r="J1095" s="174"/>
      <c r="K1095" s="176" t="s">
        <v>3929</v>
      </c>
      <c r="L1095" s="176"/>
      <c r="M1095" s="174"/>
      <c r="N1095" s="183" t="s">
        <v>3930</v>
      </c>
      <c r="O1095" s="183"/>
      <c r="P1095" s="174"/>
      <c r="Q1095" s="173" t="s">
        <v>3931</v>
      </c>
      <c r="R1095" s="174"/>
      <c r="S1095" s="184" t="s">
        <v>3932</v>
      </c>
      <c r="T1095" s="184"/>
      <c r="U1095" s="184"/>
      <c r="V1095" s="184"/>
      <c r="W1095" s="174"/>
      <c r="X1095" s="166"/>
      <c r="Y1095" s="137" t="str">
        <f t="shared" si="68"/>
        <v>3890106</v>
      </c>
      <c r="Z1095" s="137" t="str">
        <f t="shared" si="69"/>
        <v>医療法人社団同行会
エマオ訪問看護ステーション</v>
      </c>
      <c r="AA1095" s="137" t="str">
        <f t="shared" si="70"/>
        <v>0146-26-7430
(0146-26-7431)</v>
      </c>
      <c r="AB1095" s="137" t="str">
        <f t="shared" si="71"/>
        <v>( 訪看10 )第    311 号
( 訪看23 )第    648 号
( 訪看25 )第    722 号
( 訪看26 )第     38 号
( 訪看32 )第     11 号</v>
      </c>
    </row>
    <row r="1096" spans="1:28" ht="57" customHeight="1" thickBot="1">
      <c r="A1096" s="166"/>
      <c r="B1096" s="174"/>
      <c r="C1096" s="172" t="s">
        <v>3947</v>
      </c>
      <c r="D1096" s="174"/>
      <c r="E1096" s="175" t="s">
        <v>3934</v>
      </c>
      <c r="F1096" s="175"/>
      <c r="G1096" s="174"/>
      <c r="H1096" s="176" t="s">
        <v>3935</v>
      </c>
      <c r="I1096" s="176"/>
      <c r="J1096" s="174"/>
      <c r="K1096" s="176" t="s">
        <v>3936</v>
      </c>
      <c r="L1096" s="176"/>
      <c r="M1096" s="174"/>
      <c r="N1096" s="183" t="s">
        <v>3937</v>
      </c>
      <c r="O1096" s="183"/>
      <c r="P1096" s="174"/>
      <c r="Q1096" s="173" t="s">
        <v>3938</v>
      </c>
      <c r="R1096" s="174"/>
      <c r="S1096" s="184" t="s">
        <v>3939</v>
      </c>
      <c r="T1096" s="184"/>
      <c r="U1096" s="184"/>
      <c r="V1096" s="184"/>
      <c r="W1096" s="174"/>
      <c r="X1096" s="166"/>
      <c r="Y1096" s="137" t="str">
        <f t="shared" si="68"/>
        <v>4190035</v>
      </c>
      <c r="Z1096" s="137" t="str">
        <f t="shared" si="69"/>
        <v>医療法人　豊慈会
訪問看護ステーションホームケアやまびこ</v>
      </c>
      <c r="AA1096" s="137" t="str">
        <f t="shared" si="70"/>
        <v xml:space="preserve">0154-55-2332
</v>
      </c>
      <c r="AB1096" s="137" t="str">
        <f t="shared" si="71"/>
        <v>( 訪看10 )第    117 号
( 訪看23 )第     94 号
( 訪看25 )第    258 号</v>
      </c>
    </row>
    <row r="1097" spans="1:28" ht="68.25" customHeight="1" thickBot="1">
      <c r="A1097" s="166"/>
      <c r="B1097" s="174"/>
      <c r="C1097" s="172" t="s">
        <v>3954</v>
      </c>
      <c r="D1097" s="174"/>
      <c r="E1097" s="175" t="s">
        <v>3941</v>
      </c>
      <c r="F1097" s="175"/>
      <c r="G1097" s="174"/>
      <c r="H1097" s="176" t="s">
        <v>3942</v>
      </c>
      <c r="I1097" s="176"/>
      <c r="J1097" s="174"/>
      <c r="K1097" s="176" t="s">
        <v>3943</v>
      </c>
      <c r="L1097" s="176"/>
      <c r="M1097" s="174"/>
      <c r="N1097" s="183" t="s">
        <v>3944</v>
      </c>
      <c r="O1097" s="183"/>
      <c r="P1097" s="174"/>
      <c r="Q1097" s="173" t="s">
        <v>3945</v>
      </c>
      <c r="R1097" s="174"/>
      <c r="S1097" s="184" t="s">
        <v>3946</v>
      </c>
      <c r="T1097" s="184"/>
      <c r="U1097" s="184"/>
      <c r="V1097" s="184"/>
      <c r="W1097" s="174"/>
      <c r="X1097" s="166"/>
      <c r="Y1097" s="137" t="str">
        <f t="shared" si="68"/>
        <v>4190043</v>
      </c>
      <c r="Z1097" s="137" t="str">
        <f t="shared" si="69"/>
        <v>社会医療法人　孝仁会
訪問看護ステーションはまなす</v>
      </c>
      <c r="AA1097" s="137" t="str">
        <f t="shared" si="70"/>
        <v xml:space="preserve">0154-53-5517
</v>
      </c>
      <c r="AB1097" s="137" t="str">
        <f t="shared" si="71"/>
        <v>( 訪看23 )第     95 号
( 訪看25 )第     90 号
( 訪看33 )第      1 号</v>
      </c>
    </row>
    <row r="1098" spans="1:28" ht="68.25" customHeight="1" thickBot="1">
      <c r="A1098" s="166"/>
      <c r="B1098" s="174"/>
      <c r="C1098" s="172" t="s">
        <v>3961</v>
      </c>
      <c r="D1098" s="174"/>
      <c r="E1098" s="175" t="s">
        <v>3948</v>
      </c>
      <c r="F1098" s="175"/>
      <c r="G1098" s="174"/>
      <c r="H1098" s="176" t="s">
        <v>3949</v>
      </c>
      <c r="I1098" s="176"/>
      <c r="J1098" s="174"/>
      <c r="K1098" s="176" t="s">
        <v>3950</v>
      </c>
      <c r="L1098" s="176"/>
      <c r="M1098" s="174"/>
      <c r="N1098" s="183" t="s">
        <v>3951</v>
      </c>
      <c r="O1098" s="183"/>
      <c r="P1098" s="174"/>
      <c r="Q1098" s="173" t="s">
        <v>3952</v>
      </c>
      <c r="R1098" s="174"/>
      <c r="S1098" s="184" t="s">
        <v>3953</v>
      </c>
      <c r="T1098" s="184"/>
      <c r="U1098" s="184"/>
      <c r="V1098" s="184"/>
      <c r="W1098" s="174"/>
      <c r="X1098" s="166"/>
      <c r="Y1098" s="137" t="str">
        <f t="shared" si="68"/>
        <v>4190092</v>
      </c>
      <c r="Z1098" s="137" t="str">
        <f t="shared" si="69"/>
        <v>日本赤十字社
釧路赤十字訪問看護ステーション</v>
      </c>
      <c r="AA1098" s="137" t="str">
        <f t="shared" si="70"/>
        <v>0154-22-7171
(0154-24-7880)</v>
      </c>
      <c r="AB1098" s="137" t="str">
        <f t="shared" si="71"/>
        <v>( 訪看10 )第     84 号
( 訪看23 )第    365 号
( 訪看25 )第    465 号</v>
      </c>
    </row>
    <row r="1099" spans="1:28" ht="34.5" thickBot="1">
      <c r="A1099" s="166"/>
      <c r="B1099" s="174"/>
      <c r="C1099" s="172" t="s">
        <v>3968</v>
      </c>
      <c r="D1099" s="174"/>
      <c r="E1099" s="175" t="s">
        <v>3955</v>
      </c>
      <c r="F1099" s="175"/>
      <c r="G1099" s="174"/>
      <c r="H1099" s="176" t="s">
        <v>3956</v>
      </c>
      <c r="I1099" s="176"/>
      <c r="J1099" s="174"/>
      <c r="K1099" s="176" t="s">
        <v>3957</v>
      </c>
      <c r="L1099" s="176"/>
      <c r="M1099" s="174"/>
      <c r="N1099" s="183" t="s">
        <v>3958</v>
      </c>
      <c r="O1099" s="183"/>
      <c r="P1099" s="174"/>
      <c r="Q1099" s="173" t="s">
        <v>3959</v>
      </c>
      <c r="R1099" s="174"/>
      <c r="S1099" s="184" t="s">
        <v>3960</v>
      </c>
      <c r="T1099" s="184"/>
      <c r="U1099" s="184"/>
      <c r="V1099" s="184"/>
      <c r="W1099" s="174"/>
      <c r="X1099" s="166"/>
      <c r="Y1099" s="137" t="str">
        <f t="shared" si="68"/>
        <v>4190100</v>
      </c>
      <c r="Z1099" s="137" t="str">
        <f t="shared" si="69"/>
        <v>社会医療法人　道東勤労者医療協会
道東勤医協訪問看護ステーションすこやか</v>
      </c>
      <c r="AA1099" s="137" t="str">
        <f t="shared" si="70"/>
        <v>0154-24-7962
(0154-24-7965)</v>
      </c>
      <c r="AB1099" s="137" t="str">
        <f t="shared" si="71"/>
        <v>( 訪看23 )第    183 号
( 訪看25 )第    193 号
( 訪看29 )第      4 号</v>
      </c>
    </row>
    <row r="1100" spans="1:28" ht="57" thickBot="1">
      <c r="A1100" s="166"/>
      <c r="B1100" s="174"/>
      <c r="C1100" s="172" t="s">
        <v>3975</v>
      </c>
      <c r="D1100" s="174"/>
      <c r="E1100" s="175" t="s">
        <v>3962</v>
      </c>
      <c r="F1100" s="175"/>
      <c r="G1100" s="174"/>
      <c r="H1100" s="176" t="s">
        <v>3963</v>
      </c>
      <c r="I1100" s="176"/>
      <c r="J1100" s="174"/>
      <c r="K1100" s="176" t="s">
        <v>3964</v>
      </c>
      <c r="L1100" s="176"/>
      <c r="M1100" s="174"/>
      <c r="N1100" s="183" t="s">
        <v>3965</v>
      </c>
      <c r="O1100" s="183"/>
      <c r="P1100" s="174"/>
      <c r="Q1100" s="173" t="s">
        <v>3966</v>
      </c>
      <c r="R1100" s="174"/>
      <c r="S1100" s="184" t="s">
        <v>3967</v>
      </c>
      <c r="T1100" s="184"/>
      <c r="U1100" s="184"/>
      <c r="V1100" s="184"/>
      <c r="W1100" s="174"/>
      <c r="X1100" s="166"/>
      <c r="Y1100" s="137" t="str">
        <f t="shared" si="68"/>
        <v>4190142</v>
      </c>
      <c r="Z1100" s="137" t="str">
        <f t="shared" si="69"/>
        <v>特定非営利活動法人　縁
訪問看護ステーション　縁</v>
      </c>
      <c r="AA1100" s="137" t="str">
        <f t="shared" si="70"/>
        <v>0154-65-6110
(0154-65-6120)</v>
      </c>
      <c r="AB1100" s="137" t="str">
        <f t="shared" si="71"/>
        <v>( 訪看10 )第     85 号
( 訪看23 )第    433 号
( 訪看25 )第    488 号
( 訪看27 )第     92 号
( 訪看28 )第     74 号</v>
      </c>
    </row>
    <row r="1101" spans="1:28" ht="14.25" thickBot="1">
      <c r="A1101" s="166"/>
      <c r="B1101" s="174"/>
      <c r="C1101" s="166"/>
      <c r="D1101" s="174"/>
      <c r="E1101" s="166"/>
      <c r="F1101" s="166"/>
      <c r="G1101" s="174"/>
      <c r="H1101" s="166"/>
      <c r="I1101" s="166"/>
      <c r="J1101" s="174"/>
      <c r="K1101" s="166"/>
      <c r="L1101" s="166"/>
      <c r="M1101" s="174"/>
      <c r="N1101" s="166"/>
      <c r="O1101" s="166"/>
      <c r="P1101" s="174"/>
      <c r="Q1101" s="166"/>
      <c r="R1101" s="174"/>
      <c r="S1101" s="166"/>
      <c r="T1101" s="166"/>
      <c r="U1101" s="166"/>
      <c r="V1101" s="166"/>
      <c r="W1101" s="174"/>
      <c r="X1101" s="166"/>
      <c r="Y1101" s="137" t="str">
        <f t="shared" si="68"/>
        <v/>
      </c>
      <c r="Z1101" s="137">
        <f t="shared" si="69"/>
        <v>0</v>
      </c>
      <c r="AA1101" s="137">
        <f t="shared" si="70"/>
        <v>0</v>
      </c>
      <c r="AB1101" s="137">
        <f t="shared" si="71"/>
        <v>0</v>
      </c>
    </row>
    <row r="1102" spans="1:28">
      <c r="A1102" s="166"/>
      <c r="B1102" s="185"/>
      <c r="C1102" s="185"/>
      <c r="D1102" s="185"/>
      <c r="E1102" s="185"/>
      <c r="F1102" s="185"/>
      <c r="G1102" s="185"/>
      <c r="H1102" s="185"/>
      <c r="I1102" s="185"/>
      <c r="J1102" s="185"/>
      <c r="K1102" s="185"/>
      <c r="L1102" s="185"/>
      <c r="M1102" s="185"/>
      <c r="N1102" s="185"/>
      <c r="O1102" s="185"/>
      <c r="P1102" s="185"/>
      <c r="Q1102" s="185"/>
      <c r="R1102" s="185"/>
      <c r="S1102" s="185"/>
      <c r="T1102" s="185"/>
      <c r="U1102" s="185"/>
      <c r="V1102" s="185"/>
      <c r="W1102" s="166"/>
      <c r="X1102" s="166"/>
      <c r="Y1102" s="137" t="str">
        <f t="shared" si="68"/>
        <v/>
      </c>
      <c r="Z1102" s="137">
        <f t="shared" si="69"/>
        <v>0</v>
      </c>
      <c r="AA1102" s="137">
        <f t="shared" si="70"/>
        <v>0</v>
      </c>
      <c r="AB1102" s="137">
        <f t="shared" si="71"/>
        <v>0</v>
      </c>
    </row>
    <row r="1103" spans="1:28" ht="13.5" customHeight="1">
      <c r="A1103" s="166"/>
      <c r="B1103" s="166"/>
      <c r="C1103" s="166"/>
      <c r="D1103" s="166"/>
      <c r="E1103" s="166"/>
      <c r="F1103" s="166"/>
      <c r="G1103" s="166"/>
      <c r="H1103" s="166"/>
      <c r="I1103" s="166"/>
      <c r="J1103" s="166"/>
      <c r="K1103" s="166"/>
      <c r="L1103" s="166"/>
      <c r="M1103" s="166"/>
      <c r="N1103" s="166"/>
      <c r="O1103" s="166"/>
      <c r="P1103" s="166"/>
      <c r="Q1103" s="166"/>
      <c r="R1103" s="166"/>
      <c r="S1103" s="166"/>
      <c r="T1103" s="166"/>
      <c r="U1103" s="166"/>
      <c r="V1103" s="166"/>
      <c r="W1103" s="166"/>
      <c r="X1103" s="166"/>
      <c r="Y1103" s="137" t="str">
        <f t="shared" ref="Y1103:Y1166" si="72">IF(E1103="","",MID(E1103,1,2)&amp;MID(E1103,4,4)&amp;MID(E1103,9,1))</f>
        <v/>
      </c>
      <c r="Z1103" s="137">
        <f t="shared" ref="Z1103:Z1166" si="73">H1103</f>
        <v>0</v>
      </c>
      <c r="AA1103" s="137">
        <f t="shared" ref="AA1103:AA1166" si="74">N1103</f>
        <v>0</v>
      </c>
      <c r="AB1103" s="137">
        <f t="shared" ref="AB1103:AB1166" si="75">Q1103</f>
        <v>0</v>
      </c>
    </row>
    <row r="1104" spans="1:28" ht="13.5" customHeight="1">
      <c r="A1104" s="166"/>
      <c r="B1104" s="166"/>
      <c r="C1104" s="166"/>
      <c r="D1104" s="166"/>
      <c r="E1104" s="166"/>
      <c r="F1104" s="166"/>
      <c r="G1104" s="166"/>
      <c r="H1104" s="166"/>
      <c r="I1104" s="166"/>
      <c r="J1104" s="166"/>
      <c r="K1104" s="166"/>
      <c r="L1104" s="166"/>
      <c r="M1104" s="166"/>
      <c r="N1104" s="166"/>
      <c r="O1104" s="166"/>
      <c r="P1104" s="166"/>
      <c r="Q1104" s="166"/>
      <c r="R1104" s="166"/>
      <c r="S1104" s="166"/>
      <c r="T1104" s="166"/>
      <c r="U1104" s="166"/>
      <c r="V1104" s="166"/>
      <c r="W1104" s="166"/>
      <c r="X1104" s="166"/>
      <c r="Y1104" s="137" t="str">
        <f t="shared" si="72"/>
        <v/>
      </c>
      <c r="Z1104" s="137">
        <f t="shared" si="73"/>
        <v>0</v>
      </c>
      <c r="AA1104" s="137">
        <f t="shared" si="74"/>
        <v>0</v>
      </c>
      <c r="AB1104" s="137">
        <f t="shared" si="75"/>
        <v>0</v>
      </c>
    </row>
    <row r="1105" spans="1:28" ht="13.5" customHeight="1">
      <c r="A1105" s="166"/>
      <c r="B1105" s="166"/>
      <c r="C1105" s="166"/>
      <c r="D1105" s="166"/>
      <c r="E1105" s="166"/>
      <c r="F1105" s="166"/>
      <c r="G1105" s="166"/>
      <c r="H1105" s="166"/>
      <c r="I1105" s="178" t="s">
        <v>262</v>
      </c>
      <c r="J1105" s="178"/>
      <c r="K1105" s="178"/>
      <c r="L1105" s="166"/>
      <c r="M1105" s="166"/>
      <c r="N1105" s="166"/>
      <c r="O1105" s="166"/>
      <c r="P1105" s="166"/>
      <c r="Q1105" s="166"/>
      <c r="R1105" s="166"/>
      <c r="S1105" s="166"/>
      <c r="T1105" s="166"/>
      <c r="U1105" s="166"/>
      <c r="V1105" s="166"/>
      <c r="W1105" s="166"/>
      <c r="X1105" s="166"/>
      <c r="Y1105" s="137" t="str">
        <f t="shared" si="72"/>
        <v/>
      </c>
      <c r="Z1105" s="137">
        <f t="shared" si="73"/>
        <v>0</v>
      </c>
      <c r="AA1105" s="137">
        <f t="shared" si="74"/>
        <v>0</v>
      </c>
      <c r="AB1105" s="137">
        <f t="shared" si="75"/>
        <v>0</v>
      </c>
    </row>
    <row r="1106" spans="1:28">
      <c r="A1106" s="166"/>
      <c r="B1106" s="179"/>
      <c r="C1106" s="179"/>
      <c r="D1106" s="179"/>
      <c r="E1106" s="179"/>
      <c r="F1106" s="166"/>
      <c r="G1106" s="166"/>
      <c r="H1106" s="166"/>
      <c r="I1106" s="178"/>
      <c r="J1106" s="178"/>
      <c r="K1106" s="178"/>
      <c r="L1106" s="166"/>
      <c r="M1106" s="166"/>
      <c r="N1106" s="166"/>
      <c r="O1106" s="166"/>
      <c r="P1106" s="166"/>
      <c r="Q1106" s="166"/>
      <c r="R1106" s="166"/>
      <c r="S1106" s="166"/>
      <c r="T1106" s="166"/>
      <c r="U1106" s="166"/>
      <c r="V1106" s="166"/>
      <c r="W1106" s="166"/>
      <c r="X1106" s="166"/>
      <c r="Y1106" s="137" t="str">
        <f t="shared" si="72"/>
        <v/>
      </c>
      <c r="Z1106" s="137">
        <f t="shared" si="73"/>
        <v>0</v>
      </c>
      <c r="AA1106" s="137">
        <f t="shared" si="74"/>
        <v>0</v>
      </c>
      <c r="AB1106" s="137">
        <f t="shared" si="75"/>
        <v>0</v>
      </c>
    </row>
    <row r="1107" spans="1:28">
      <c r="A1107" s="166"/>
      <c r="B1107" s="166"/>
      <c r="C1107" s="180" t="s">
        <v>4695</v>
      </c>
      <c r="D1107" s="180"/>
      <c r="E1107" s="180"/>
      <c r="F1107" s="180"/>
      <c r="G1107" s="180"/>
      <c r="H1107" s="180"/>
      <c r="I1107" s="180"/>
      <c r="J1107" s="180"/>
      <c r="K1107" s="180"/>
      <c r="L1107" s="166"/>
      <c r="M1107" s="166"/>
      <c r="N1107" s="166"/>
      <c r="O1107" s="181" t="s">
        <v>4696</v>
      </c>
      <c r="P1107" s="181"/>
      <c r="Q1107" s="181"/>
      <c r="R1107" s="181"/>
      <c r="S1107" s="181"/>
      <c r="T1107" s="168" t="s">
        <v>659</v>
      </c>
      <c r="U1107" s="167" t="s">
        <v>264</v>
      </c>
      <c r="V1107" s="166"/>
      <c r="W1107" s="166"/>
      <c r="X1107" s="166"/>
      <c r="Y1107" s="137" t="str">
        <f t="shared" si="72"/>
        <v/>
      </c>
      <c r="Z1107" s="137">
        <f t="shared" si="73"/>
        <v>0</v>
      </c>
      <c r="AA1107" s="137">
        <f t="shared" si="74"/>
        <v>0</v>
      </c>
      <c r="AB1107" s="137">
        <f t="shared" si="75"/>
        <v>0</v>
      </c>
    </row>
    <row r="1108" spans="1:28" ht="14.25" customHeight="1" thickBot="1">
      <c r="A1108" s="166"/>
      <c r="B1108" s="166"/>
      <c r="C1108" s="166"/>
      <c r="D1108" s="166"/>
      <c r="E1108" s="166"/>
      <c r="F1108" s="166"/>
      <c r="G1108" s="166"/>
      <c r="H1108" s="166"/>
      <c r="I1108" s="166"/>
      <c r="J1108" s="166"/>
      <c r="K1108" s="166"/>
      <c r="L1108" s="166"/>
      <c r="M1108" s="166"/>
      <c r="N1108" s="166"/>
      <c r="O1108" s="166"/>
      <c r="P1108" s="166"/>
      <c r="Q1108" s="166"/>
      <c r="R1108" s="166"/>
      <c r="S1108" s="166"/>
      <c r="T1108" s="166"/>
      <c r="U1108" s="166"/>
      <c r="V1108" s="166"/>
      <c r="W1108" s="166"/>
      <c r="X1108" s="166"/>
      <c r="Y1108" s="137" t="str">
        <f t="shared" si="72"/>
        <v/>
      </c>
      <c r="Z1108" s="137">
        <f t="shared" si="73"/>
        <v>0</v>
      </c>
      <c r="AA1108" s="137">
        <f t="shared" si="74"/>
        <v>0</v>
      </c>
      <c r="AB1108" s="137">
        <f t="shared" si="75"/>
        <v>0</v>
      </c>
    </row>
    <row r="1109" spans="1:28" ht="57" customHeight="1">
      <c r="A1109" s="166"/>
      <c r="B1109" s="182"/>
      <c r="C1109" s="182"/>
      <c r="D1109" s="182"/>
      <c r="E1109" s="182"/>
      <c r="F1109" s="182"/>
      <c r="G1109" s="182"/>
      <c r="H1109" s="182"/>
      <c r="I1109" s="182"/>
      <c r="J1109" s="182"/>
      <c r="K1109" s="182"/>
      <c r="L1109" s="182"/>
      <c r="M1109" s="182"/>
      <c r="N1109" s="182"/>
      <c r="O1109" s="182"/>
      <c r="P1109" s="182"/>
      <c r="Q1109" s="182"/>
      <c r="R1109" s="182"/>
      <c r="S1109" s="182"/>
      <c r="T1109" s="182"/>
      <c r="U1109" s="182"/>
      <c r="V1109" s="182"/>
      <c r="W1109" s="182"/>
      <c r="X1109" s="166"/>
      <c r="Y1109" s="137" t="str">
        <f t="shared" si="72"/>
        <v/>
      </c>
      <c r="Z1109" s="137">
        <f t="shared" si="73"/>
        <v>0</v>
      </c>
      <c r="AA1109" s="137">
        <f t="shared" si="74"/>
        <v>0</v>
      </c>
      <c r="AB1109" s="137">
        <f t="shared" si="75"/>
        <v>0</v>
      </c>
    </row>
    <row r="1110" spans="1:28" ht="57" customHeight="1" thickBot="1">
      <c r="A1110" s="166"/>
      <c r="B1110" s="169"/>
      <c r="C1110" s="170" t="s">
        <v>265</v>
      </c>
      <c r="D1110" s="169"/>
      <c r="E1110" s="177" t="s">
        <v>266</v>
      </c>
      <c r="F1110" s="177"/>
      <c r="G1110" s="169"/>
      <c r="H1110" s="177" t="s">
        <v>267</v>
      </c>
      <c r="I1110" s="177"/>
      <c r="J1110" s="169"/>
      <c r="K1110" s="177" t="s">
        <v>268</v>
      </c>
      <c r="L1110" s="177"/>
      <c r="M1110" s="169"/>
      <c r="N1110" s="177" t="s">
        <v>269</v>
      </c>
      <c r="O1110" s="177"/>
      <c r="P1110" s="169"/>
      <c r="Q1110" s="171" t="s">
        <v>270</v>
      </c>
      <c r="R1110" s="169"/>
      <c r="S1110" s="177" t="s">
        <v>271</v>
      </c>
      <c r="T1110" s="177"/>
      <c r="U1110" s="177"/>
      <c r="V1110" s="177"/>
      <c r="W1110" s="169"/>
      <c r="X1110" s="166"/>
      <c r="Y1110" s="137" t="str">
        <f t="shared" si="72"/>
        <v>ｽﾃｼｮﾝｺﾄ</v>
      </c>
      <c r="Z1110" s="137" t="str">
        <f t="shared" si="73"/>
        <v>事業者名/事業所名</v>
      </c>
      <c r="AA1110" s="137" t="str">
        <f t="shared" si="74"/>
        <v>電話(FAX)番号</v>
      </c>
      <c r="AB1110" s="137" t="str">
        <f t="shared" si="75"/>
        <v>受理番号</v>
      </c>
    </row>
    <row r="1111" spans="1:28" ht="79.5" customHeight="1" thickBot="1">
      <c r="A1111" s="166"/>
      <c r="B1111" s="174"/>
      <c r="C1111" s="172" t="s">
        <v>3982</v>
      </c>
      <c r="D1111" s="174"/>
      <c r="E1111" s="175" t="s">
        <v>3969</v>
      </c>
      <c r="F1111" s="175"/>
      <c r="G1111" s="174"/>
      <c r="H1111" s="176" t="s">
        <v>3970</v>
      </c>
      <c r="I1111" s="176"/>
      <c r="J1111" s="174"/>
      <c r="K1111" s="176" t="s">
        <v>3971</v>
      </c>
      <c r="L1111" s="176"/>
      <c r="M1111" s="174"/>
      <c r="N1111" s="183" t="s">
        <v>3972</v>
      </c>
      <c r="O1111" s="183"/>
      <c r="P1111" s="174"/>
      <c r="Q1111" s="173" t="s">
        <v>3973</v>
      </c>
      <c r="R1111" s="174"/>
      <c r="S1111" s="184" t="s">
        <v>3974</v>
      </c>
      <c r="T1111" s="184"/>
      <c r="U1111" s="184"/>
      <c r="V1111" s="184"/>
      <c r="W1111" s="174"/>
      <c r="X1111" s="166"/>
      <c r="Y1111" s="137" t="str">
        <f t="shared" si="72"/>
        <v>4190159</v>
      </c>
      <c r="Z1111" s="137" t="str">
        <f t="shared" si="73"/>
        <v>医療法人社団支心
ふわり訪問看護ステーション</v>
      </c>
      <c r="AA1111" s="137" t="str">
        <f t="shared" si="74"/>
        <v>0154-23-3001
(0154-64-6611)</v>
      </c>
      <c r="AB1111" s="137" t="str">
        <f t="shared" si="75"/>
        <v>( 訪看10 )第    400 号
( 訪看23 )第    267 号
( 訪看25 )第    364 号
( 訪看26 )第     20 号
( 訪看29 )第     11 号
( 訪看32 )第     12 号</v>
      </c>
    </row>
    <row r="1112" spans="1:28" ht="45.75" customHeight="1" thickBot="1">
      <c r="A1112" s="166"/>
      <c r="B1112" s="174"/>
      <c r="C1112" s="172" t="s">
        <v>3989</v>
      </c>
      <c r="D1112" s="174"/>
      <c r="E1112" s="175" t="s">
        <v>3976</v>
      </c>
      <c r="F1112" s="175"/>
      <c r="G1112" s="174"/>
      <c r="H1112" s="176" t="s">
        <v>3977</v>
      </c>
      <c r="I1112" s="176"/>
      <c r="J1112" s="174"/>
      <c r="K1112" s="176" t="s">
        <v>3978</v>
      </c>
      <c r="L1112" s="176"/>
      <c r="M1112" s="174"/>
      <c r="N1112" s="183" t="s">
        <v>3979</v>
      </c>
      <c r="O1112" s="183"/>
      <c r="P1112" s="174"/>
      <c r="Q1112" s="173" t="s">
        <v>3980</v>
      </c>
      <c r="R1112" s="174"/>
      <c r="S1112" s="184" t="s">
        <v>3981</v>
      </c>
      <c r="T1112" s="184"/>
      <c r="U1112" s="184"/>
      <c r="V1112" s="184"/>
      <c r="W1112" s="174"/>
      <c r="X1112" s="166"/>
      <c r="Y1112" s="137" t="str">
        <f t="shared" si="72"/>
        <v>4190175</v>
      </c>
      <c r="Z1112" s="137" t="str">
        <f t="shared" si="73"/>
        <v>株式会社　ＣＮホームサポート
さいた訪問看護ステーション</v>
      </c>
      <c r="AA1112" s="137" t="str">
        <f t="shared" si="74"/>
        <v>0154-64-5400
(0154-65-5469)</v>
      </c>
      <c r="AB1112" s="137" t="str">
        <f t="shared" si="75"/>
        <v>( 訪看10 )第    150 号
( 訪看23 )第    334 号
( 訪看25 )第    433 号
( 訪看27 )第     10 号
( 訪看28 )第      8 号
( 訪看31 )第      2 号</v>
      </c>
    </row>
    <row r="1113" spans="1:28" ht="57" customHeight="1" thickBot="1">
      <c r="A1113" s="166"/>
      <c r="B1113" s="174"/>
      <c r="C1113" s="172" t="s">
        <v>3996</v>
      </c>
      <c r="D1113" s="174"/>
      <c r="E1113" s="175" t="s">
        <v>3983</v>
      </c>
      <c r="F1113" s="175"/>
      <c r="G1113" s="174"/>
      <c r="H1113" s="176" t="s">
        <v>3984</v>
      </c>
      <c r="I1113" s="176"/>
      <c r="J1113" s="174"/>
      <c r="K1113" s="176" t="s">
        <v>3985</v>
      </c>
      <c r="L1113" s="176"/>
      <c r="M1113" s="174"/>
      <c r="N1113" s="183" t="s">
        <v>3986</v>
      </c>
      <c r="O1113" s="183"/>
      <c r="P1113" s="174"/>
      <c r="Q1113" s="173" t="s">
        <v>3987</v>
      </c>
      <c r="R1113" s="174"/>
      <c r="S1113" s="184" t="s">
        <v>3988</v>
      </c>
      <c r="T1113" s="184"/>
      <c r="U1113" s="184"/>
      <c r="V1113" s="184"/>
      <c r="W1113" s="174"/>
      <c r="X1113" s="166"/>
      <c r="Y1113" s="137" t="str">
        <f t="shared" si="72"/>
        <v>4190183</v>
      </c>
      <c r="Z1113" s="137" t="str">
        <f t="shared" si="73"/>
        <v>合同会社　Ｃ’ｚーｃｒｅｗ
ふみぞの訪問看護ステーション</v>
      </c>
      <c r="AA1113" s="137" t="str">
        <f t="shared" si="74"/>
        <v>0154-65-9992
(0154-65-9993)</v>
      </c>
      <c r="AB1113" s="137" t="str">
        <f t="shared" si="75"/>
        <v>( 訪看10 )第    236 号
( 訪看23 )第    439 号
( 訪看25 )第    537 号
( 訪看27 )第     61 号
( 訪看28 )第     48 号</v>
      </c>
    </row>
    <row r="1114" spans="1:28" ht="45.75" customHeight="1" thickBot="1">
      <c r="A1114" s="166"/>
      <c r="B1114" s="174"/>
      <c r="C1114" s="172" t="s">
        <v>4003</v>
      </c>
      <c r="D1114" s="174"/>
      <c r="E1114" s="175" t="s">
        <v>3990</v>
      </c>
      <c r="F1114" s="175"/>
      <c r="G1114" s="174"/>
      <c r="H1114" s="176" t="s">
        <v>3991</v>
      </c>
      <c r="I1114" s="176"/>
      <c r="J1114" s="174"/>
      <c r="K1114" s="176" t="s">
        <v>3992</v>
      </c>
      <c r="L1114" s="176"/>
      <c r="M1114" s="174"/>
      <c r="N1114" s="183" t="s">
        <v>3993</v>
      </c>
      <c r="O1114" s="183"/>
      <c r="P1114" s="174"/>
      <c r="Q1114" s="173" t="s">
        <v>3994</v>
      </c>
      <c r="R1114" s="174"/>
      <c r="S1114" s="184" t="s">
        <v>3995</v>
      </c>
      <c r="T1114" s="184"/>
      <c r="U1114" s="184"/>
      <c r="V1114" s="184"/>
      <c r="W1114" s="174"/>
      <c r="X1114" s="166"/>
      <c r="Y1114" s="137" t="str">
        <f t="shared" si="72"/>
        <v>4190191</v>
      </c>
      <c r="Z1114" s="137" t="str">
        <f t="shared" si="73"/>
        <v>特定非営利活動法人　縁
訪問看護ステーション　灯</v>
      </c>
      <c r="AA1114" s="137" t="str">
        <f t="shared" si="74"/>
        <v>0154-64-1812
(0154-64-1813)</v>
      </c>
      <c r="AB1114" s="137" t="str">
        <f t="shared" si="75"/>
        <v>( 訪看10 )第    439 号
( 訪看23 )第    691 号
( 訪看25 )第    763 号
( 訪看27 )第    190 号
( 訪看28 )第    114 号</v>
      </c>
    </row>
    <row r="1115" spans="1:28" ht="14.25" customHeight="1" thickBot="1">
      <c r="A1115" s="166"/>
      <c r="B1115" s="174"/>
      <c r="C1115" s="172" t="s">
        <v>4010</v>
      </c>
      <c r="D1115" s="174"/>
      <c r="E1115" s="175" t="s">
        <v>3997</v>
      </c>
      <c r="F1115" s="175"/>
      <c r="G1115" s="174"/>
      <c r="H1115" s="176" t="s">
        <v>3998</v>
      </c>
      <c r="I1115" s="176"/>
      <c r="J1115" s="174"/>
      <c r="K1115" s="176" t="s">
        <v>3999</v>
      </c>
      <c r="L1115" s="176"/>
      <c r="M1115" s="174"/>
      <c r="N1115" s="183" t="s">
        <v>4000</v>
      </c>
      <c r="O1115" s="183"/>
      <c r="P1115" s="174"/>
      <c r="Q1115" s="173" t="s">
        <v>4001</v>
      </c>
      <c r="R1115" s="174"/>
      <c r="S1115" s="184" t="s">
        <v>4002</v>
      </c>
      <c r="T1115" s="184"/>
      <c r="U1115" s="184"/>
      <c r="V1115" s="184"/>
      <c r="W1115" s="174"/>
      <c r="X1115" s="166"/>
      <c r="Y1115" s="137" t="str">
        <f t="shared" si="72"/>
        <v>4190209</v>
      </c>
      <c r="Z1115" s="137" t="str">
        <f t="shared" si="73"/>
        <v>Ｔｅａｍ　ｄｙｎａｍｉｃｓ　株式会社
ダイナ訪問看護ステーション</v>
      </c>
      <c r="AA1115" s="137" t="str">
        <f t="shared" si="74"/>
        <v>080-9091-3210
(0154-35-2865)</v>
      </c>
      <c r="AB1115" s="137" t="str">
        <f t="shared" si="75"/>
        <v>( 訪看10 )第    521 号
( 訪看23 )第    790 号
( 訪看25 )第    864 号
( 訪看26 )第     39 号
( 訪看27 )第    250 号
( 訪看28 )第    159 号
( 訪看32 )第     18 号</v>
      </c>
    </row>
    <row r="1116" spans="1:28" ht="45.75" customHeight="1" thickBot="1">
      <c r="A1116" s="166"/>
      <c r="B1116" s="174"/>
      <c r="C1116" s="172" t="s">
        <v>4017</v>
      </c>
      <c r="D1116" s="174"/>
      <c r="E1116" s="175" t="s">
        <v>4004</v>
      </c>
      <c r="F1116" s="175"/>
      <c r="G1116" s="174"/>
      <c r="H1116" s="176" t="s">
        <v>4005</v>
      </c>
      <c r="I1116" s="176"/>
      <c r="J1116" s="174"/>
      <c r="K1116" s="176" t="s">
        <v>4006</v>
      </c>
      <c r="L1116" s="176"/>
      <c r="M1116" s="174"/>
      <c r="N1116" s="183" t="s">
        <v>4007</v>
      </c>
      <c r="O1116" s="183"/>
      <c r="P1116" s="174"/>
      <c r="Q1116" s="173" t="s">
        <v>4008</v>
      </c>
      <c r="R1116" s="174"/>
      <c r="S1116" s="184" t="s">
        <v>4009</v>
      </c>
      <c r="T1116" s="184"/>
      <c r="U1116" s="184"/>
      <c r="V1116" s="184"/>
      <c r="W1116" s="174"/>
      <c r="X1116" s="166"/>
      <c r="Y1116" s="137" t="str">
        <f t="shared" si="72"/>
        <v>4194037</v>
      </c>
      <c r="Z1116" s="137" t="str">
        <f t="shared" si="73"/>
        <v>株式会社　カインド
訪問看護ステーション　こまば</v>
      </c>
      <c r="AA1116" s="137" t="str">
        <f t="shared" si="74"/>
        <v>0154-31-0080
(0154-25-8821)</v>
      </c>
      <c r="AB1116" s="137" t="str">
        <f t="shared" si="75"/>
        <v>( 訪看10 )第    212 号
( 訪看23 )第    407 号
( 訪看25 )第    500 号
( 訪看27 )第     43 号</v>
      </c>
    </row>
    <row r="1117" spans="1:28" ht="14.25" customHeight="1" thickBot="1">
      <c r="A1117" s="166"/>
      <c r="B1117" s="174"/>
      <c r="C1117" s="172" t="s">
        <v>4024</v>
      </c>
      <c r="D1117" s="174"/>
      <c r="E1117" s="175" t="s">
        <v>4011</v>
      </c>
      <c r="F1117" s="175"/>
      <c r="G1117" s="174"/>
      <c r="H1117" s="176" t="s">
        <v>4012</v>
      </c>
      <c r="I1117" s="176"/>
      <c r="J1117" s="174"/>
      <c r="K1117" s="176" t="s">
        <v>4013</v>
      </c>
      <c r="L1117" s="176"/>
      <c r="M1117" s="174"/>
      <c r="N1117" s="183" t="s">
        <v>4014</v>
      </c>
      <c r="O1117" s="183"/>
      <c r="P1117" s="174"/>
      <c r="Q1117" s="173" t="s">
        <v>4015</v>
      </c>
      <c r="R1117" s="174"/>
      <c r="S1117" s="184" t="s">
        <v>4016</v>
      </c>
      <c r="T1117" s="184"/>
      <c r="U1117" s="184"/>
      <c r="V1117" s="184"/>
      <c r="W1117" s="174"/>
      <c r="X1117" s="166"/>
      <c r="Y1117" s="137" t="str">
        <f t="shared" si="72"/>
        <v>4194045</v>
      </c>
      <c r="Z1117" s="137" t="str">
        <f t="shared" si="73"/>
        <v>株式会社クレアティオ
訪問看護ステーションクレアティオ</v>
      </c>
      <c r="AA1117" s="137" t="str">
        <f t="shared" si="74"/>
        <v>050-1380-1150
(0154-64-6747)</v>
      </c>
      <c r="AB1117" s="137" t="str">
        <f t="shared" si="75"/>
        <v>( 訪看10 )第    530 号
( 訪看23 )第    784 号
( 訪看25 )第    858 号
( 訪看27 )第    256 号
( 訪看28 )第    163 号</v>
      </c>
    </row>
    <row r="1118" spans="1:28" ht="45.75" thickBot="1">
      <c r="A1118" s="166"/>
      <c r="B1118" s="174"/>
      <c r="C1118" s="172" t="s">
        <v>4030</v>
      </c>
      <c r="D1118" s="174"/>
      <c r="E1118" s="175" t="s">
        <v>4018</v>
      </c>
      <c r="F1118" s="175"/>
      <c r="G1118" s="174"/>
      <c r="H1118" s="176" t="s">
        <v>4019</v>
      </c>
      <c r="I1118" s="176"/>
      <c r="J1118" s="174"/>
      <c r="K1118" s="176" t="s">
        <v>4020</v>
      </c>
      <c r="L1118" s="176"/>
      <c r="M1118" s="174"/>
      <c r="N1118" s="183" t="s">
        <v>4021</v>
      </c>
      <c r="O1118" s="183"/>
      <c r="P1118" s="174"/>
      <c r="Q1118" s="173" t="s">
        <v>4022</v>
      </c>
      <c r="R1118" s="174"/>
      <c r="S1118" s="184" t="s">
        <v>4023</v>
      </c>
      <c r="T1118" s="184"/>
      <c r="U1118" s="184"/>
      <c r="V1118" s="184"/>
      <c r="W1118" s="174"/>
      <c r="X1118" s="166"/>
      <c r="Y1118" s="137" t="str">
        <f t="shared" si="72"/>
        <v>4290017</v>
      </c>
      <c r="Z1118" s="137" t="str">
        <f t="shared" si="73"/>
        <v>別海町
別海町訪問看護ステーションやまびこ</v>
      </c>
      <c r="AA1118" s="137" t="str">
        <f t="shared" si="74"/>
        <v xml:space="preserve">01537-5-0862
</v>
      </c>
      <c r="AB1118" s="137" t="str">
        <f t="shared" si="75"/>
        <v>( 訪看10 )第    320 号
( 訪看23 )第    389 号
( 訪看25 )第    467 号
( 訪看27 )第    158 号</v>
      </c>
    </row>
    <row r="1119" spans="1:28" ht="14.25" thickBot="1">
      <c r="A1119" s="166"/>
      <c r="B1119" s="174"/>
      <c r="C1119" s="172" t="s">
        <v>4036</v>
      </c>
      <c r="D1119" s="174"/>
      <c r="E1119" s="175" t="s">
        <v>4025</v>
      </c>
      <c r="F1119" s="175"/>
      <c r="G1119" s="174"/>
      <c r="H1119" s="176" t="s">
        <v>4026</v>
      </c>
      <c r="I1119" s="176"/>
      <c r="J1119" s="174"/>
      <c r="K1119" s="176" t="s">
        <v>4027</v>
      </c>
      <c r="L1119" s="176"/>
      <c r="M1119" s="174"/>
      <c r="N1119" s="183" t="s">
        <v>4028</v>
      </c>
      <c r="O1119" s="183"/>
      <c r="P1119" s="174"/>
      <c r="Q1119" s="173" t="s">
        <v>4029</v>
      </c>
      <c r="R1119" s="174"/>
      <c r="S1119" s="184" t="s">
        <v>3588</v>
      </c>
      <c r="T1119" s="184"/>
      <c r="U1119" s="184"/>
      <c r="V1119" s="184"/>
      <c r="W1119" s="174"/>
      <c r="X1119" s="166"/>
      <c r="Y1119" s="137" t="str">
        <f t="shared" si="72"/>
        <v>4290025</v>
      </c>
      <c r="Z1119" s="137" t="str">
        <f t="shared" si="73"/>
        <v>一般社団法人　北海道総合在宅ケア事業団
一般社団法人北海道総合在宅ケア事業団中標津訪問看護ステーション</v>
      </c>
      <c r="AA1119" s="137" t="str">
        <f t="shared" si="74"/>
        <v xml:space="preserve">01537-9-2020
</v>
      </c>
      <c r="AB1119" s="137" t="str">
        <f t="shared" si="75"/>
        <v>( 訪看10 )第     86 号</v>
      </c>
    </row>
    <row r="1120" spans="1:28" ht="14.25" thickBot="1">
      <c r="A1120" s="166"/>
      <c r="B1120" s="174"/>
      <c r="C1120" s="166"/>
      <c r="D1120" s="174"/>
      <c r="E1120" s="166"/>
      <c r="F1120" s="166"/>
      <c r="G1120" s="174"/>
      <c r="H1120" s="166"/>
      <c r="I1120" s="166"/>
      <c r="J1120" s="174"/>
      <c r="K1120" s="166"/>
      <c r="L1120" s="166"/>
      <c r="M1120" s="174"/>
      <c r="N1120" s="166"/>
      <c r="O1120" s="166"/>
      <c r="P1120" s="174"/>
      <c r="Q1120" s="166"/>
      <c r="R1120" s="174"/>
      <c r="S1120" s="166"/>
      <c r="T1120" s="166"/>
      <c r="U1120" s="166"/>
      <c r="V1120" s="166"/>
      <c r="W1120" s="174"/>
      <c r="X1120" s="166"/>
      <c r="Y1120" s="137" t="str">
        <f t="shared" si="72"/>
        <v/>
      </c>
      <c r="Z1120" s="137">
        <f t="shared" si="73"/>
        <v>0</v>
      </c>
      <c r="AA1120" s="137">
        <f t="shared" si="74"/>
        <v>0</v>
      </c>
      <c r="AB1120" s="137">
        <f t="shared" si="75"/>
        <v>0</v>
      </c>
    </row>
    <row r="1121" spans="1:28">
      <c r="A1121" s="166"/>
      <c r="B1121" s="185"/>
      <c r="C1121" s="185"/>
      <c r="D1121" s="185"/>
      <c r="E1121" s="185"/>
      <c r="F1121" s="185"/>
      <c r="G1121" s="185"/>
      <c r="H1121" s="185"/>
      <c r="I1121" s="185"/>
      <c r="J1121" s="185"/>
      <c r="K1121" s="185"/>
      <c r="L1121" s="185"/>
      <c r="M1121" s="185"/>
      <c r="N1121" s="185"/>
      <c r="O1121" s="185"/>
      <c r="P1121" s="185"/>
      <c r="Q1121" s="185"/>
      <c r="R1121" s="185"/>
      <c r="S1121" s="185"/>
      <c r="T1121" s="185"/>
      <c r="U1121" s="185"/>
      <c r="V1121" s="185"/>
      <c r="W1121" s="166"/>
      <c r="X1121" s="166"/>
      <c r="Y1121" s="137" t="str">
        <f t="shared" si="72"/>
        <v/>
      </c>
      <c r="Z1121" s="137">
        <f t="shared" si="73"/>
        <v>0</v>
      </c>
      <c r="AA1121" s="137">
        <f t="shared" si="74"/>
        <v>0</v>
      </c>
      <c r="AB1121" s="137">
        <f t="shared" si="75"/>
        <v>0</v>
      </c>
    </row>
    <row r="1122" spans="1:28" ht="13.5" customHeight="1">
      <c r="A1122" s="166"/>
      <c r="B1122" s="166"/>
      <c r="C1122" s="166"/>
      <c r="D1122" s="166"/>
      <c r="E1122" s="166"/>
      <c r="F1122" s="166"/>
      <c r="G1122" s="166"/>
      <c r="H1122" s="166"/>
      <c r="I1122" s="166"/>
      <c r="J1122" s="166"/>
      <c r="K1122" s="166"/>
      <c r="L1122" s="166"/>
      <c r="M1122" s="166"/>
      <c r="N1122" s="166"/>
      <c r="O1122" s="166"/>
      <c r="P1122" s="166"/>
      <c r="Q1122" s="166"/>
      <c r="R1122" s="166"/>
      <c r="S1122" s="166"/>
      <c r="T1122" s="166"/>
      <c r="U1122" s="166"/>
      <c r="V1122" s="166"/>
      <c r="W1122" s="166"/>
      <c r="X1122" s="166"/>
      <c r="Y1122" s="137" t="str">
        <f t="shared" si="72"/>
        <v/>
      </c>
      <c r="Z1122" s="137">
        <f t="shared" si="73"/>
        <v>0</v>
      </c>
      <c r="AA1122" s="137">
        <f t="shared" si="74"/>
        <v>0</v>
      </c>
      <c r="AB1122" s="137">
        <f t="shared" si="75"/>
        <v>0</v>
      </c>
    </row>
    <row r="1123" spans="1:28" ht="13.5" customHeight="1">
      <c r="A1123" s="166"/>
      <c r="B1123" s="166"/>
      <c r="C1123" s="166"/>
      <c r="D1123" s="166"/>
      <c r="E1123" s="166"/>
      <c r="F1123" s="166"/>
      <c r="G1123" s="166"/>
      <c r="H1123" s="166"/>
      <c r="I1123" s="166"/>
      <c r="J1123" s="166"/>
      <c r="K1123" s="166"/>
      <c r="L1123" s="166"/>
      <c r="M1123" s="166"/>
      <c r="N1123" s="166"/>
      <c r="O1123" s="166"/>
      <c r="P1123" s="166"/>
      <c r="Q1123" s="166"/>
      <c r="R1123" s="166"/>
      <c r="S1123" s="166"/>
      <c r="T1123" s="166"/>
      <c r="U1123" s="166"/>
      <c r="V1123" s="166"/>
      <c r="W1123" s="166"/>
      <c r="X1123" s="166"/>
      <c r="Y1123" s="137" t="str">
        <f t="shared" si="72"/>
        <v/>
      </c>
      <c r="Z1123" s="137">
        <f t="shared" si="73"/>
        <v>0</v>
      </c>
      <c r="AA1123" s="137">
        <f t="shared" si="74"/>
        <v>0</v>
      </c>
      <c r="AB1123" s="137">
        <f t="shared" si="75"/>
        <v>0</v>
      </c>
    </row>
    <row r="1124" spans="1:28" ht="13.5" customHeight="1">
      <c r="A1124" s="166"/>
      <c r="B1124" s="166"/>
      <c r="C1124" s="166"/>
      <c r="D1124" s="166"/>
      <c r="E1124" s="166"/>
      <c r="F1124" s="166"/>
      <c r="G1124" s="166"/>
      <c r="H1124" s="166"/>
      <c r="I1124" s="178" t="s">
        <v>262</v>
      </c>
      <c r="J1124" s="178"/>
      <c r="K1124" s="178"/>
      <c r="L1124" s="166"/>
      <c r="M1124" s="166"/>
      <c r="N1124" s="166"/>
      <c r="O1124" s="166"/>
      <c r="P1124" s="166"/>
      <c r="Q1124" s="166"/>
      <c r="R1124" s="166"/>
      <c r="S1124" s="166"/>
      <c r="T1124" s="166"/>
      <c r="U1124" s="166"/>
      <c r="V1124" s="166"/>
      <c r="W1124" s="166"/>
      <c r="X1124" s="166"/>
      <c r="Y1124" s="137" t="str">
        <f t="shared" si="72"/>
        <v/>
      </c>
      <c r="Z1124" s="137">
        <f t="shared" si="73"/>
        <v>0</v>
      </c>
      <c r="AA1124" s="137">
        <f t="shared" si="74"/>
        <v>0</v>
      </c>
      <c r="AB1124" s="137">
        <f t="shared" si="75"/>
        <v>0</v>
      </c>
    </row>
    <row r="1125" spans="1:28">
      <c r="A1125" s="166"/>
      <c r="B1125" s="179"/>
      <c r="C1125" s="179"/>
      <c r="D1125" s="179"/>
      <c r="E1125" s="179"/>
      <c r="F1125" s="166"/>
      <c r="G1125" s="166"/>
      <c r="H1125" s="166"/>
      <c r="I1125" s="178"/>
      <c r="J1125" s="178"/>
      <c r="K1125" s="178"/>
      <c r="L1125" s="166"/>
      <c r="M1125" s="166"/>
      <c r="N1125" s="166"/>
      <c r="O1125" s="166"/>
      <c r="P1125" s="166"/>
      <c r="Q1125" s="166"/>
      <c r="R1125" s="166"/>
      <c r="S1125" s="166"/>
      <c r="T1125" s="166"/>
      <c r="U1125" s="166"/>
      <c r="V1125" s="166"/>
      <c r="W1125" s="166"/>
      <c r="X1125" s="166"/>
      <c r="Y1125" s="137" t="str">
        <f t="shared" si="72"/>
        <v/>
      </c>
      <c r="Z1125" s="137">
        <f t="shared" si="73"/>
        <v>0</v>
      </c>
      <c r="AA1125" s="137">
        <f t="shared" si="74"/>
        <v>0</v>
      </c>
      <c r="AB1125" s="137">
        <f t="shared" si="75"/>
        <v>0</v>
      </c>
    </row>
    <row r="1126" spans="1:28">
      <c r="A1126" s="166"/>
      <c r="B1126" s="166"/>
      <c r="C1126" s="180" t="s">
        <v>4695</v>
      </c>
      <c r="D1126" s="180"/>
      <c r="E1126" s="180"/>
      <c r="F1126" s="180"/>
      <c r="G1126" s="180"/>
      <c r="H1126" s="180"/>
      <c r="I1126" s="180"/>
      <c r="J1126" s="180"/>
      <c r="K1126" s="180"/>
      <c r="L1126" s="166"/>
      <c r="M1126" s="166"/>
      <c r="N1126" s="166"/>
      <c r="O1126" s="181" t="s">
        <v>4696</v>
      </c>
      <c r="P1126" s="181"/>
      <c r="Q1126" s="181"/>
      <c r="R1126" s="181"/>
      <c r="S1126" s="181"/>
      <c r="T1126" s="168" t="s">
        <v>666</v>
      </c>
      <c r="U1126" s="167" t="s">
        <v>264</v>
      </c>
      <c r="V1126" s="166"/>
      <c r="W1126" s="166"/>
      <c r="X1126" s="166"/>
      <c r="Y1126" s="137" t="str">
        <f t="shared" si="72"/>
        <v/>
      </c>
      <c r="Z1126" s="137">
        <f t="shared" si="73"/>
        <v>0</v>
      </c>
      <c r="AA1126" s="137">
        <f t="shared" si="74"/>
        <v>0</v>
      </c>
      <c r="AB1126" s="137">
        <f t="shared" si="75"/>
        <v>0</v>
      </c>
    </row>
    <row r="1127" spans="1:28" ht="14.25" customHeight="1" thickBot="1">
      <c r="A1127" s="166"/>
      <c r="B1127" s="166"/>
      <c r="C1127" s="166"/>
      <c r="D1127" s="166"/>
      <c r="E1127" s="166"/>
      <c r="F1127" s="166"/>
      <c r="G1127" s="166"/>
      <c r="H1127" s="166"/>
      <c r="I1127" s="166"/>
      <c r="J1127" s="166"/>
      <c r="K1127" s="166"/>
      <c r="L1127" s="166"/>
      <c r="M1127" s="166"/>
      <c r="N1127" s="166"/>
      <c r="O1127" s="166"/>
      <c r="P1127" s="166"/>
      <c r="Q1127" s="166"/>
      <c r="R1127" s="166"/>
      <c r="S1127" s="166"/>
      <c r="T1127" s="166"/>
      <c r="U1127" s="166"/>
      <c r="V1127" s="166"/>
      <c r="W1127" s="166"/>
      <c r="X1127" s="166"/>
      <c r="Y1127" s="137" t="str">
        <f t="shared" si="72"/>
        <v/>
      </c>
      <c r="Z1127" s="137">
        <f t="shared" si="73"/>
        <v>0</v>
      </c>
      <c r="AA1127" s="137">
        <f t="shared" si="74"/>
        <v>0</v>
      </c>
      <c r="AB1127" s="137">
        <f t="shared" si="75"/>
        <v>0</v>
      </c>
    </row>
    <row r="1128" spans="1:28" ht="14.25" customHeight="1">
      <c r="A1128" s="166"/>
      <c r="B1128" s="182"/>
      <c r="C1128" s="182"/>
      <c r="D1128" s="182"/>
      <c r="E1128" s="182"/>
      <c r="F1128" s="182"/>
      <c r="G1128" s="182"/>
      <c r="H1128" s="182"/>
      <c r="I1128" s="182"/>
      <c r="J1128" s="182"/>
      <c r="K1128" s="182"/>
      <c r="L1128" s="182"/>
      <c r="M1128" s="182"/>
      <c r="N1128" s="182"/>
      <c r="O1128" s="182"/>
      <c r="P1128" s="182"/>
      <c r="Q1128" s="182"/>
      <c r="R1128" s="182"/>
      <c r="S1128" s="182"/>
      <c r="T1128" s="182"/>
      <c r="U1128" s="182"/>
      <c r="V1128" s="182"/>
      <c r="W1128" s="182"/>
      <c r="X1128" s="166"/>
      <c r="Y1128" s="137" t="str">
        <f t="shared" si="72"/>
        <v/>
      </c>
      <c r="Z1128" s="137">
        <f t="shared" si="73"/>
        <v>0</v>
      </c>
      <c r="AA1128" s="137">
        <f t="shared" si="74"/>
        <v>0</v>
      </c>
      <c r="AB1128" s="137">
        <f t="shared" si="75"/>
        <v>0</v>
      </c>
    </row>
    <row r="1129" spans="1:28" ht="45.75" customHeight="1" thickBot="1">
      <c r="A1129" s="166"/>
      <c r="B1129" s="169"/>
      <c r="C1129" s="170" t="s">
        <v>265</v>
      </c>
      <c r="D1129" s="169"/>
      <c r="E1129" s="177" t="s">
        <v>266</v>
      </c>
      <c r="F1129" s="177"/>
      <c r="G1129" s="169"/>
      <c r="H1129" s="177" t="s">
        <v>267</v>
      </c>
      <c r="I1129" s="177"/>
      <c r="J1129" s="169"/>
      <c r="K1129" s="177" t="s">
        <v>268</v>
      </c>
      <c r="L1129" s="177"/>
      <c r="M1129" s="169"/>
      <c r="N1129" s="177" t="s">
        <v>269</v>
      </c>
      <c r="O1129" s="177"/>
      <c r="P1129" s="169"/>
      <c r="Q1129" s="171" t="s">
        <v>270</v>
      </c>
      <c r="R1129" s="169"/>
      <c r="S1129" s="177" t="s">
        <v>271</v>
      </c>
      <c r="T1129" s="177"/>
      <c r="U1129" s="177"/>
      <c r="V1129" s="177"/>
      <c r="W1129" s="169"/>
      <c r="X1129" s="166"/>
      <c r="Y1129" s="137" t="str">
        <f t="shared" si="72"/>
        <v>ｽﾃｼｮﾝｺﾄ</v>
      </c>
      <c r="Z1129" s="137" t="str">
        <f t="shared" si="73"/>
        <v>事業者名/事業所名</v>
      </c>
      <c r="AA1129" s="137" t="str">
        <f t="shared" si="74"/>
        <v>電話(FAX)番号</v>
      </c>
      <c r="AB1129" s="137" t="str">
        <f t="shared" si="75"/>
        <v>受理番号</v>
      </c>
    </row>
    <row r="1130" spans="1:28" ht="14.25" customHeight="1" thickBot="1">
      <c r="A1130" s="166"/>
      <c r="B1130" s="174"/>
      <c r="C1130" s="172" t="s">
        <v>4042</v>
      </c>
      <c r="D1130" s="174"/>
      <c r="E1130" s="175" t="s">
        <v>4031</v>
      </c>
      <c r="F1130" s="175"/>
      <c r="G1130" s="174"/>
      <c r="H1130" s="176" t="s">
        <v>4032</v>
      </c>
      <c r="I1130" s="176"/>
      <c r="J1130" s="174"/>
      <c r="K1130" s="176" t="s">
        <v>4033</v>
      </c>
      <c r="L1130" s="176"/>
      <c r="M1130" s="174"/>
      <c r="N1130" s="183" t="s">
        <v>4034</v>
      </c>
      <c r="O1130" s="183"/>
      <c r="P1130" s="174"/>
      <c r="Q1130" s="173" t="s">
        <v>4035</v>
      </c>
      <c r="R1130" s="174"/>
      <c r="S1130" s="184" t="s">
        <v>1270</v>
      </c>
      <c r="T1130" s="184"/>
      <c r="U1130" s="184"/>
      <c r="V1130" s="184"/>
      <c r="W1130" s="174"/>
      <c r="X1130" s="166"/>
      <c r="Y1130" s="137" t="str">
        <f t="shared" si="72"/>
        <v>4390015</v>
      </c>
      <c r="Z1130" s="137" t="str">
        <f t="shared" si="73"/>
        <v>一般社団法人　北海道総合在宅ケア事業団
一般社団法人北海道総合在宅ケア事業団釧路地域訪問看護ステーション</v>
      </c>
      <c r="AA1130" s="137" t="str">
        <f t="shared" si="74"/>
        <v xml:space="preserve">0154-32-7082
</v>
      </c>
      <c r="AB1130" s="137" t="str">
        <f t="shared" si="75"/>
        <v>( 訪看10 )第     87 号
( 訪看23 )第    115 号
( 訪看25 )第     33 号
( 訪看27 )第    128 号</v>
      </c>
    </row>
    <row r="1131" spans="1:28" ht="34.5" customHeight="1" thickBot="1">
      <c r="A1131" s="166"/>
      <c r="B1131" s="174"/>
      <c r="C1131" s="172" t="s">
        <v>4049</v>
      </c>
      <c r="D1131" s="174"/>
      <c r="E1131" s="175" t="s">
        <v>4037</v>
      </c>
      <c r="F1131" s="175"/>
      <c r="G1131" s="174"/>
      <c r="H1131" s="176" t="s">
        <v>4038</v>
      </c>
      <c r="I1131" s="176"/>
      <c r="J1131" s="174"/>
      <c r="K1131" s="176" t="s">
        <v>4039</v>
      </c>
      <c r="L1131" s="176"/>
      <c r="M1131" s="174"/>
      <c r="N1131" s="183" t="s">
        <v>4040</v>
      </c>
      <c r="O1131" s="183"/>
      <c r="P1131" s="174"/>
      <c r="Q1131" s="173" t="s">
        <v>4041</v>
      </c>
      <c r="R1131" s="174"/>
      <c r="S1131" s="184" t="s">
        <v>3588</v>
      </c>
      <c r="T1131" s="184"/>
      <c r="U1131" s="184"/>
      <c r="V1131" s="184"/>
      <c r="W1131" s="174"/>
      <c r="X1131" s="166"/>
      <c r="Y1131" s="137" t="str">
        <f t="shared" si="72"/>
        <v>4390023</v>
      </c>
      <c r="Z1131" s="137" t="str">
        <f t="shared" si="73"/>
        <v>一般社団法人　北海道総合在宅ケア事業団
一般社団法人北海道総合在宅ケア事業団厚岸地域訪問看護ステーション</v>
      </c>
      <c r="AA1131" s="137" t="str">
        <f t="shared" si="74"/>
        <v xml:space="preserve">0153-53-2101
</v>
      </c>
      <c r="AB1131" s="137" t="str">
        <f t="shared" si="75"/>
        <v>( 訪看10 )第     14 号</v>
      </c>
    </row>
    <row r="1132" spans="1:28" ht="45.75" customHeight="1" thickBot="1">
      <c r="A1132" s="166"/>
      <c r="B1132" s="174"/>
      <c r="C1132" s="172" t="s">
        <v>4056</v>
      </c>
      <c r="D1132" s="174"/>
      <c r="E1132" s="175" t="s">
        <v>4043</v>
      </c>
      <c r="F1132" s="175"/>
      <c r="G1132" s="174"/>
      <c r="H1132" s="176" t="s">
        <v>4044</v>
      </c>
      <c r="I1132" s="176"/>
      <c r="J1132" s="174"/>
      <c r="K1132" s="176" t="s">
        <v>4045</v>
      </c>
      <c r="L1132" s="176"/>
      <c r="M1132" s="174"/>
      <c r="N1132" s="183" t="s">
        <v>4046</v>
      </c>
      <c r="O1132" s="183"/>
      <c r="P1132" s="174"/>
      <c r="Q1132" s="173" t="s">
        <v>4047</v>
      </c>
      <c r="R1132" s="174"/>
      <c r="S1132" s="184" t="s">
        <v>4048</v>
      </c>
      <c r="T1132" s="184"/>
      <c r="U1132" s="184"/>
      <c r="V1132" s="184"/>
      <c r="W1132" s="174"/>
      <c r="X1132" s="166"/>
      <c r="Y1132" s="137" t="str">
        <f t="shared" si="72"/>
        <v>4390031</v>
      </c>
      <c r="Z1132" s="137" t="str">
        <f t="shared" si="73"/>
        <v>一般社団法人　北海道総合在宅ケア事業団
一般社団法人北海道総合在宅ケア事業団標茶地域訪問看護ステーション</v>
      </c>
      <c r="AA1132" s="137" t="str">
        <f t="shared" si="74"/>
        <v xml:space="preserve">01548-5-0783
</v>
      </c>
      <c r="AB1132" s="137" t="str">
        <f t="shared" si="75"/>
        <v>( 訪看10 )第     88 号</v>
      </c>
    </row>
    <row r="1133" spans="1:28" ht="45.75" customHeight="1" thickBot="1">
      <c r="A1133" s="166"/>
      <c r="B1133" s="174"/>
      <c r="C1133" s="172" t="s">
        <v>4062</v>
      </c>
      <c r="D1133" s="174"/>
      <c r="E1133" s="175" t="s">
        <v>4050</v>
      </c>
      <c r="F1133" s="175"/>
      <c r="G1133" s="174"/>
      <c r="H1133" s="176" t="s">
        <v>4051</v>
      </c>
      <c r="I1133" s="176"/>
      <c r="J1133" s="174"/>
      <c r="K1133" s="176" t="s">
        <v>4052</v>
      </c>
      <c r="L1133" s="176"/>
      <c r="M1133" s="174"/>
      <c r="N1133" s="183" t="s">
        <v>4053</v>
      </c>
      <c r="O1133" s="183"/>
      <c r="P1133" s="174"/>
      <c r="Q1133" s="173" t="s">
        <v>4054</v>
      </c>
      <c r="R1133" s="174"/>
      <c r="S1133" s="184" t="s">
        <v>4055</v>
      </c>
      <c r="T1133" s="184"/>
      <c r="U1133" s="184"/>
      <c r="V1133" s="184"/>
      <c r="W1133" s="174"/>
      <c r="X1133" s="166"/>
      <c r="Y1133" s="137" t="str">
        <f t="shared" si="72"/>
        <v>4390049</v>
      </c>
      <c r="Z1133" s="137" t="str">
        <f t="shared" si="73"/>
        <v>一般社団法人　北海道総合在宅ケア事業団
一般社団法人北海道総合在宅ケア事業団釧路町訪問看護ステーション</v>
      </c>
      <c r="AA1133" s="137" t="str">
        <f t="shared" si="74"/>
        <v>0154-40-5230
(0154-40-5250)</v>
      </c>
      <c r="AB1133" s="137" t="str">
        <f t="shared" si="75"/>
        <v>( 訪看10 )第     15 号
( 訪看23 )第    148 号
( 訪看25 )第    114 号
( 訪看27 )第    129 号</v>
      </c>
    </row>
    <row r="1134" spans="1:28" ht="34.5" customHeight="1" thickBot="1">
      <c r="A1134" s="166"/>
      <c r="B1134" s="174"/>
      <c r="C1134" s="172" t="s">
        <v>4069</v>
      </c>
      <c r="D1134" s="174"/>
      <c r="E1134" s="175" t="s">
        <v>4057</v>
      </c>
      <c r="F1134" s="175"/>
      <c r="G1134" s="174"/>
      <c r="H1134" s="176" t="s">
        <v>4058</v>
      </c>
      <c r="I1134" s="176"/>
      <c r="J1134" s="174"/>
      <c r="K1134" s="176" t="s">
        <v>4059</v>
      </c>
      <c r="L1134" s="176"/>
      <c r="M1134" s="174"/>
      <c r="N1134" s="183" t="s">
        <v>4060</v>
      </c>
      <c r="O1134" s="183"/>
      <c r="P1134" s="174"/>
      <c r="Q1134" s="173" t="s">
        <v>4061</v>
      </c>
      <c r="R1134" s="174"/>
      <c r="S1134" s="184" t="s">
        <v>3588</v>
      </c>
      <c r="T1134" s="184"/>
      <c r="U1134" s="184"/>
      <c r="V1134" s="184"/>
      <c r="W1134" s="174"/>
      <c r="X1134" s="166"/>
      <c r="Y1134" s="137" t="str">
        <f t="shared" si="72"/>
        <v>4390056</v>
      </c>
      <c r="Z1134" s="137" t="str">
        <f t="shared" si="73"/>
        <v>一般社団法人　北海道総合在宅ケア事業団
一般社団法人北海道総合在宅ケア事業団白糠訪問看護ステーション</v>
      </c>
      <c r="AA1134" s="137" t="str">
        <f t="shared" si="74"/>
        <v xml:space="preserve">01547-9-2733
</v>
      </c>
      <c r="AB1134" s="137" t="str">
        <f t="shared" si="75"/>
        <v>( 訪看10 )第     89 号</v>
      </c>
    </row>
    <row r="1135" spans="1:28" ht="57" customHeight="1" thickBot="1">
      <c r="A1135" s="166"/>
      <c r="B1135" s="174"/>
      <c r="C1135" s="172" t="s">
        <v>4076</v>
      </c>
      <c r="D1135" s="174"/>
      <c r="E1135" s="175" t="s">
        <v>4063</v>
      </c>
      <c r="F1135" s="175"/>
      <c r="G1135" s="174"/>
      <c r="H1135" s="176" t="s">
        <v>4064</v>
      </c>
      <c r="I1135" s="176"/>
      <c r="J1135" s="174"/>
      <c r="K1135" s="176" t="s">
        <v>4065</v>
      </c>
      <c r="L1135" s="176"/>
      <c r="M1135" s="174"/>
      <c r="N1135" s="183" t="s">
        <v>4066</v>
      </c>
      <c r="O1135" s="183"/>
      <c r="P1135" s="174"/>
      <c r="Q1135" s="173" t="s">
        <v>4067</v>
      </c>
      <c r="R1135" s="174"/>
      <c r="S1135" s="184" t="s">
        <v>4068</v>
      </c>
      <c r="T1135" s="184"/>
      <c r="U1135" s="184"/>
      <c r="V1135" s="184"/>
      <c r="W1135" s="174"/>
      <c r="X1135" s="166"/>
      <c r="Y1135" s="137" t="str">
        <f t="shared" si="72"/>
        <v>4390072</v>
      </c>
      <c r="Z1135" s="137" t="str">
        <f t="shared" si="73"/>
        <v>合同会社ますと
訪問看護ステーションつむぎ</v>
      </c>
      <c r="AA1135" s="137" t="str">
        <f t="shared" si="74"/>
        <v xml:space="preserve">0154-39-2639
</v>
      </c>
      <c r="AB1135" s="137" t="str">
        <f t="shared" si="75"/>
        <v>( 訪看23 )第    451 号
( 訪看25 )第    546 号
( 訪看26 )第     16 号</v>
      </c>
    </row>
    <row r="1136" spans="1:28" ht="23.25" customHeight="1" thickBot="1">
      <c r="A1136" s="166"/>
      <c r="B1136" s="174"/>
      <c r="C1136" s="172" t="s">
        <v>4083</v>
      </c>
      <c r="D1136" s="174"/>
      <c r="E1136" s="175" t="s">
        <v>4070</v>
      </c>
      <c r="F1136" s="175"/>
      <c r="G1136" s="174"/>
      <c r="H1136" s="176" t="s">
        <v>4071</v>
      </c>
      <c r="I1136" s="176"/>
      <c r="J1136" s="174"/>
      <c r="K1136" s="176" t="s">
        <v>4072</v>
      </c>
      <c r="L1136" s="176"/>
      <c r="M1136" s="174"/>
      <c r="N1136" s="183" t="s">
        <v>4073</v>
      </c>
      <c r="O1136" s="183"/>
      <c r="P1136" s="174"/>
      <c r="Q1136" s="173" t="s">
        <v>4074</v>
      </c>
      <c r="R1136" s="174"/>
      <c r="S1136" s="184" t="s">
        <v>4075</v>
      </c>
      <c r="T1136" s="184"/>
      <c r="U1136" s="184"/>
      <c r="V1136" s="184"/>
      <c r="W1136" s="174"/>
      <c r="X1136" s="166"/>
      <c r="Y1136" s="137" t="str">
        <f t="shared" si="72"/>
        <v>4390080</v>
      </c>
      <c r="Z1136" s="137" t="str">
        <f t="shared" si="73"/>
        <v>合同会社アリウム
訪問看護ステーションらいふ</v>
      </c>
      <c r="AA1136" s="137" t="str">
        <f t="shared" si="74"/>
        <v>0154-35-3209
(0154-35-0651)</v>
      </c>
      <c r="AB1136" s="137" t="str">
        <f t="shared" si="75"/>
        <v>( 訪看23 )第    519 号
( 訪看25 )第    611 号
( 訪看26 )第     22 号
( 訪看32 )第     22 号</v>
      </c>
    </row>
    <row r="1137" spans="1:28" ht="23.25" customHeight="1" thickBot="1">
      <c r="A1137" s="166"/>
      <c r="B1137" s="174"/>
      <c r="C1137" s="172" t="s">
        <v>4090</v>
      </c>
      <c r="D1137" s="174"/>
      <c r="E1137" s="175" t="s">
        <v>4077</v>
      </c>
      <c r="F1137" s="175"/>
      <c r="G1137" s="174"/>
      <c r="H1137" s="176" t="s">
        <v>4078</v>
      </c>
      <c r="I1137" s="176"/>
      <c r="J1137" s="174"/>
      <c r="K1137" s="176" t="s">
        <v>4079</v>
      </c>
      <c r="L1137" s="176"/>
      <c r="M1137" s="174"/>
      <c r="N1137" s="183" t="s">
        <v>4080</v>
      </c>
      <c r="O1137" s="183"/>
      <c r="P1137" s="174"/>
      <c r="Q1137" s="173" t="s">
        <v>4081</v>
      </c>
      <c r="R1137" s="174"/>
      <c r="S1137" s="184" t="s">
        <v>4082</v>
      </c>
      <c r="T1137" s="184"/>
      <c r="U1137" s="184"/>
      <c r="V1137" s="184"/>
      <c r="W1137" s="174"/>
      <c r="X1137" s="166"/>
      <c r="Y1137" s="137" t="str">
        <f t="shared" si="72"/>
        <v>4690034</v>
      </c>
      <c r="Z1137" s="137" t="str">
        <f t="shared" si="73"/>
        <v>一般社団法人　北海道総合在宅ケア事業団
一般社団法人北海道総合在宅ケア事業団帯広地域訪問看護ステーション</v>
      </c>
      <c r="AA1137" s="137" t="str">
        <f t="shared" si="74"/>
        <v xml:space="preserve">0155-23-6400
</v>
      </c>
      <c r="AB1137" s="137" t="str">
        <f t="shared" si="75"/>
        <v>( 訪看10 )第     91 号
( 訪看23 )第    565 号
( 訪看25 )第    651 号
( 訪看27 )第    153 号</v>
      </c>
    </row>
    <row r="1138" spans="1:28" ht="34.5" thickBot="1">
      <c r="A1138" s="166"/>
      <c r="B1138" s="174"/>
      <c r="C1138" s="172" t="s">
        <v>4097</v>
      </c>
      <c r="D1138" s="174"/>
      <c r="E1138" s="175" t="s">
        <v>4084</v>
      </c>
      <c r="F1138" s="175"/>
      <c r="G1138" s="174"/>
      <c r="H1138" s="176" t="s">
        <v>4085</v>
      </c>
      <c r="I1138" s="176"/>
      <c r="J1138" s="174"/>
      <c r="K1138" s="176" t="s">
        <v>4086</v>
      </c>
      <c r="L1138" s="176"/>
      <c r="M1138" s="174"/>
      <c r="N1138" s="183" t="s">
        <v>4087</v>
      </c>
      <c r="O1138" s="183"/>
      <c r="P1138" s="174"/>
      <c r="Q1138" s="173" t="s">
        <v>4088</v>
      </c>
      <c r="R1138" s="174"/>
      <c r="S1138" s="184" t="s">
        <v>4089</v>
      </c>
      <c r="T1138" s="184"/>
      <c r="U1138" s="184"/>
      <c r="V1138" s="184"/>
      <c r="W1138" s="174"/>
      <c r="X1138" s="166"/>
      <c r="Y1138" s="137" t="str">
        <f t="shared" si="72"/>
        <v>4690059</v>
      </c>
      <c r="Z1138" s="137" t="str">
        <f t="shared" si="73"/>
        <v>社会医療法人　北斗
訪問看護ステーションろらん</v>
      </c>
      <c r="AA1138" s="137" t="str">
        <f t="shared" si="74"/>
        <v xml:space="preserve">0155-67-5001
</v>
      </c>
      <c r="AB1138" s="137" t="str">
        <f t="shared" si="75"/>
        <v>( 訪看23 )第    152 号
( 訪看25 )第     65 号
( 訪看30 )第     25 号</v>
      </c>
    </row>
    <row r="1139" spans="1:28" ht="57" thickBot="1">
      <c r="A1139" s="166"/>
      <c r="B1139" s="174"/>
      <c r="C1139" s="172" t="s">
        <v>4103</v>
      </c>
      <c r="D1139" s="174"/>
      <c r="E1139" s="175" t="s">
        <v>4091</v>
      </c>
      <c r="F1139" s="175"/>
      <c r="G1139" s="174"/>
      <c r="H1139" s="176" t="s">
        <v>4092</v>
      </c>
      <c r="I1139" s="176"/>
      <c r="J1139" s="174"/>
      <c r="K1139" s="176" t="s">
        <v>4093</v>
      </c>
      <c r="L1139" s="176"/>
      <c r="M1139" s="174"/>
      <c r="N1139" s="183" t="s">
        <v>4094</v>
      </c>
      <c r="O1139" s="183"/>
      <c r="P1139" s="174"/>
      <c r="Q1139" s="173" t="s">
        <v>4095</v>
      </c>
      <c r="R1139" s="174"/>
      <c r="S1139" s="184" t="s">
        <v>4096</v>
      </c>
      <c r="T1139" s="184"/>
      <c r="U1139" s="184"/>
      <c r="V1139" s="184"/>
      <c r="W1139" s="174"/>
      <c r="X1139" s="166"/>
      <c r="Y1139" s="137" t="str">
        <f t="shared" si="72"/>
        <v>4690067</v>
      </c>
      <c r="Z1139" s="137" t="str">
        <f t="shared" si="73"/>
        <v>医療法人社団　刀圭会
訪問看護ステーション向日葵</v>
      </c>
      <c r="AA1139" s="137" t="str">
        <f t="shared" si="74"/>
        <v>0155-35-5028
(0155-35-5029)</v>
      </c>
      <c r="AB1139" s="137" t="str">
        <f t="shared" si="75"/>
        <v>( 訪看10 )第    180 号
( 訪看23 )第    298 号
( 訪看25 )第    397 号
( 訪看27 )第     30 号
( 訪看28 )第     26 号</v>
      </c>
    </row>
    <row r="1140" spans="1:28" ht="14.25" thickBot="1">
      <c r="A1140" s="166"/>
      <c r="B1140" s="174"/>
      <c r="C1140" s="166"/>
      <c r="D1140" s="174"/>
      <c r="E1140" s="166"/>
      <c r="F1140" s="166"/>
      <c r="G1140" s="174"/>
      <c r="H1140" s="166"/>
      <c r="I1140" s="166"/>
      <c r="J1140" s="174"/>
      <c r="K1140" s="166"/>
      <c r="L1140" s="166"/>
      <c r="M1140" s="174"/>
      <c r="N1140" s="166"/>
      <c r="O1140" s="166"/>
      <c r="P1140" s="174"/>
      <c r="Q1140" s="166"/>
      <c r="R1140" s="174"/>
      <c r="S1140" s="166"/>
      <c r="T1140" s="166"/>
      <c r="U1140" s="166"/>
      <c r="V1140" s="166"/>
      <c r="W1140" s="174"/>
      <c r="X1140" s="166"/>
      <c r="Y1140" s="137" t="str">
        <f t="shared" si="72"/>
        <v/>
      </c>
      <c r="Z1140" s="137">
        <f t="shared" si="73"/>
        <v>0</v>
      </c>
      <c r="AA1140" s="137">
        <f t="shared" si="74"/>
        <v>0</v>
      </c>
      <c r="AB1140" s="137">
        <f t="shared" si="75"/>
        <v>0</v>
      </c>
    </row>
    <row r="1141" spans="1:28">
      <c r="A1141" s="166"/>
      <c r="B1141" s="185"/>
      <c r="C1141" s="185"/>
      <c r="D1141" s="185"/>
      <c r="E1141" s="185"/>
      <c r="F1141" s="185"/>
      <c r="G1141" s="185"/>
      <c r="H1141" s="185"/>
      <c r="I1141" s="185"/>
      <c r="J1141" s="185"/>
      <c r="K1141" s="185"/>
      <c r="L1141" s="185"/>
      <c r="M1141" s="185"/>
      <c r="N1141" s="185"/>
      <c r="O1141" s="185"/>
      <c r="P1141" s="185"/>
      <c r="Q1141" s="185"/>
      <c r="R1141" s="185"/>
      <c r="S1141" s="185"/>
      <c r="T1141" s="185"/>
      <c r="U1141" s="185"/>
      <c r="V1141" s="185"/>
      <c r="W1141" s="166"/>
      <c r="X1141" s="166"/>
      <c r="Y1141" s="137" t="str">
        <f t="shared" si="72"/>
        <v/>
      </c>
      <c r="Z1141" s="137">
        <f t="shared" si="73"/>
        <v>0</v>
      </c>
      <c r="AA1141" s="137">
        <f t="shared" si="74"/>
        <v>0</v>
      </c>
      <c r="AB1141" s="137">
        <f t="shared" si="75"/>
        <v>0</v>
      </c>
    </row>
    <row r="1142" spans="1:28" ht="13.5" customHeight="1">
      <c r="A1142" s="166"/>
      <c r="B1142" s="166"/>
      <c r="C1142" s="166"/>
      <c r="D1142" s="166"/>
      <c r="E1142" s="166"/>
      <c r="F1142" s="166"/>
      <c r="G1142" s="166"/>
      <c r="H1142" s="166"/>
      <c r="I1142" s="166"/>
      <c r="J1142" s="166"/>
      <c r="K1142" s="166"/>
      <c r="L1142" s="166"/>
      <c r="M1142" s="166"/>
      <c r="N1142" s="166"/>
      <c r="O1142" s="166"/>
      <c r="P1142" s="166"/>
      <c r="Q1142" s="166"/>
      <c r="R1142" s="166"/>
      <c r="S1142" s="166"/>
      <c r="T1142" s="166"/>
      <c r="U1142" s="166"/>
      <c r="V1142" s="166"/>
      <c r="W1142" s="166"/>
      <c r="X1142" s="166"/>
      <c r="Y1142" s="137" t="str">
        <f t="shared" si="72"/>
        <v/>
      </c>
      <c r="Z1142" s="137">
        <f t="shared" si="73"/>
        <v>0</v>
      </c>
      <c r="AA1142" s="137">
        <f t="shared" si="74"/>
        <v>0</v>
      </c>
      <c r="AB1142" s="137">
        <f t="shared" si="75"/>
        <v>0</v>
      </c>
    </row>
    <row r="1143" spans="1:28" ht="13.5" customHeight="1">
      <c r="A1143" s="166"/>
      <c r="B1143" s="166"/>
      <c r="C1143" s="166"/>
      <c r="D1143" s="166"/>
      <c r="E1143" s="166"/>
      <c r="F1143" s="166"/>
      <c r="G1143" s="166"/>
      <c r="H1143" s="166"/>
      <c r="I1143" s="166"/>
      <c r="J1143" s="166"/>
      <c r="K1143" s="166"/>
      <c r="L1143" s="166"/>
      <c r="M1143" s="166"/>
      <c r="N1143" s="166"/>
      <c r="O1143" s="166"/>
      <c r="P1143" s="166"/>
      <c r="Q1143" s="166"/>
      <c r="R1143" s="166"/>
      <c r="S1143" s="166"/>
      <c r="T1143" s="166"/>
      <c r="U1143" s="166"/>
      <c r="V1143" s="166"/>
      <c r="W1143" s="166"/>
      <c r="X1143" s="166"/>
      <c r="Y1143" s="137" t="str">
        <f t="shared" si="72"/>
        <v/>
      </c>
      <c r="Z1143" s="137">
        <f t="shared" si="73"/>
        <v>0</v>
      </c>
      <c r="AA1143" s="137">
        <f t="shared" si="74"/>
        <v>0</v>
      </c>
      <c r="AB1143" s="137">
        <f t="shared" si="75"/>
        <v>0</v>
      </c>
    </row>
    <row r="1144" spans="1:28" ht="13.5" customHeight="1">
      <c r="A1144" s="166"/>
      <c r="B1144" s="166"/>
      <c r="C1144" s="166"/>
      <c r="D1144" s="166"/>
      <c r="E1144" s="166"/>
      <c r="F1144" s="166"/>
      <c r="G1144" s="166"/>
      <c r="H1144" s="166"/>
      <c r="I1144" s="178" t="s">
        <v>262</v>
      </c>
      <c r="J1144" s="178"/>
      <c r="K1144" s="178"/>
      <c r="L1144" s="166"/>
      <c r="M1144" s="166"/>
      <c r="N1144" s="166"/>
      <c r="O1144" s="166"/>
      <c r="P1144" s="166"/>
      <c r="Q1144" s="166"/>
      <c r="R1144" s="166"/>
      <c r="S1144" s="166"/>
      <c r="T1144" s="166"/>
      <c r="U1144" s="166"/>
      <c r="V1144" s="166"/>
      <c r="W1144" s="166"/>
      <c r="X1144" s="166"/>
      <c r="Y1144" s="137" t="str">
        <f t="shared" si="72"/>
        <v/>
      </c>
      <c r="Z1144" s="137">
        <f t="shared" si="73"/>
        <v>0</v>
      </c>
      <c r="AA1144" s="137">
        <f t="shared" si="74"/>
        <v>0</v>
      </c>
      <c r="AB1144" s="137">
        <f t="shared" si="75"/>
        <v>0</v>
      </c>
    </row>
    <row r="1145" spans="1:28">
      <c r="A1145" s="166"/>
      <c r="B1145" s="179"/>
      <c r="C1145" s="179"/>
      <c r="D1145" s="179"/>
      <c r="E1145" s="179"/>
      <c r="F1145" s="166"/>
      <c r="G1145" s="166"/>
      <c r="H1145" s="166"/>
      <c r="I1145" s="178"/>
      <c r="J1145" s="178"/>
      <c r="K1145" s="178"/>
      <c r="L1145" s="166"/>
      <c r="M1145" s="166"/>
      <c r="N1145" s="166"/>
      <c r="O1145" s="166"/>
      <c r="P1145" s="166"/>
      <c r="Q1145" s="166"/>
      <c r="R1145" s="166"/>
      <c r="S1145" s="166"/>
      <c r="T1145" s="166"/>
      <c r="U1145" s="166"/>
      <c r="V1145" s="166"/>
      <c r="W1145" s="166"/>
      <c r="X1145" s="166"/>
      <c r="Y1145" s="137" t="str">
        <f t="shared" si="72"/>
        <v/>
      </c>
      <c r="Z1145" s="137">
        <f t="shared" si="73"/>
        <v>0</v>
      </c>
      <c r="AA1145" s="137">
        <f t="shared" si="74"/>
        <v>0</v>
      </c>
      <c r="AB1145" s="137">
        <f t="shared" si="75"/>
        <v>0</v>
      </c>
    </row>
    <row r="1146" spans="1:28">
      <c r="A1146" s="166"/>
      <c r="B1146" s="166"/>
      <c r="C1146" s="180" t="s">
        <v>4695</v>
      </c>
      <c r="D1146" s="180"/>
      <c r="E1146" s="180"/>
      <c r="F1146" s="180"/>
      <c r="G1146" s="180"/>
      <c r="H1146" s="180"/>
      <c r="I1146" s="180"/>
      <c r="J1146" s="180"/>
      <c r="K1146" s="180"/>
      <c r="L1146" s="166"/>
      <c r="M1146" s="166"/>
      <c r="N1146" s="166"/>
      <c r="O1146" s="181" t="s">
        <v>4696</v>
      </c>
      <c r="P1146" s="181"/>
      <c r="Q1146" s="181"/>
      <c r="R1146" s="181"/>
      <c r="S1146" s="181"/>
      <c r="T1146" s="168" t="s">
        <v>673</v>
      </c>
      <c r="U1146" s="167" t="s">
        <v>264</v>
      </c>
      <c r="V1146" s="166"/>
      <c r="W1146" s="166"/>
      <c r="X1146" s="166"/>
      <c r="Y1146" s="137" t="str">
        <f t="shared" si="72"/>
        <v/>
      </c>
      <c r="Z1146" s="137">
        <f t="shared" si="73"/>
        <v>0</v>
      </c>
      <c r="AA1146" s="137">
        <f t="shared" si="74"/>
        <v>0</v>
      </c>
      <c r="AB1146" s="137">
        <f t="shared" si="75"/>
        <v>0</v>
      </c>
    </row>
    <row r="1147" spans="1:28" ht="14.25" customHeight="1" thickBot="1">
      <c r="A1147" s="166"/>
      <c r="B1147" s="166"/>
      <c r="C1147" s="166"/>
      <c r="D1147" s="166"/>
      <c r="E1147" s="166"/>
      <c r="F1147" s="166"/>
      <c r="G1147" s="166"/>
      <c r="H1147" s="166"/>
      <c r="I1147" s="166"/>
      <c r="J1147" s="166"/>
      <c r="K1147" s="166"/>
      <c r="L1147" s="166"/>
      <c r="M1147" s="166"/>
      <c r="N1147" s="166"/>
      <c r="O1147" s="166"/>
      <c r="P1147" s="166"/>
      <c r="Q1147" s="166"/>
      <c r="R1147" s="166"/>
      <c r="S1147" s="166"/>
      <c r="T1147" s="166"/>
      <c r="U1147" s="166"/>
      <c r="V1147" s="166"/>
      <c r="W1147" s="166"/>
      <c r="X1147" s="166"/>
      <c r="Y1147" s="137" t="str">
        <f t="shared" si="72"/>
        <v/>
      </c>
      <c r="Z1147" s="137">
        <f t="shared" si="73"/>
        <v>0</v>
      </c>
      <c r="AA1147" s="137">
        <f t="shared" si="74"/>
        <v>0</v>
      </c>
      <c r="AB1147" s="137">
        <f t="shared" si="75"/>
        <v>0</v>
      </c>
    </row>
    <row r="1148" spans="1:28" ht="57" customHeight="1">
      <c r="A1148" s="166"/>
      <c r="B1148" s="182"/>
      <c r="C1148" s="182"/>
      <c r="D1148" s="182"/>
      <c r="E1148" s="182"/>
      <c r="F1148" s="182"/>
      <c r="G1148" s="182"/>
      <c r="H1148" s="182"/>
      <c r="I1148" s="182"/>
      <c r="J1148" s="182"/>
      <c r="K1148" s="182"/>
      <c r="L1148" s="182"/>
      <c r="M1148" s="182"/>
      <c r="N1148" s="182"/>
      <c r="O1148" s="182"/>
      <c r="P1148" s="182"/>
      <c r="Q1148" s="182"/>
      <c r="R1148" s="182"/>
      <c r="S1148" s="182"/>
      <c r="T1148" s="182"/>
      <c r="U1148" s="182"/>
      <c r="V1148" s="182"/>
      <c r="W1148" s="182"/>
      <c r="X1148" s="166"/>
      <c r="Y1148" s="137" t="str">
        <f t="shared" si="72"/>
        <v/>
      </c>
      <c r="Z1148" s="137">
        <f t="shared" si="73"/>
        <v>0</v>
      </c>
      <c r="AA1148" s="137">
        <f t="shared" si="74"/>
        <v>0</v>
      </c>
      <c r="AB1148" s="137">
        <f t="shared" si="75"/>
        <v>0</v>
      </c>
    </row>
    <row r="1149" spans="1:28" ht="57" customHeight="1" thickBot="1">
      <c r="A1149" s="166"/>
      <c r="B1149" s="169"/>
      <c r="C1149" s="170" t="s">
        <v>265</v>
      </c>
      <c r="D1149" s="169"/>
      <c r="E1149" s="177" t="s">
        <v>266</v>
      </c>
      <c r="F1149" s="177"/>
      <c r="G1149" s="169"/>
      <c r="H1149" s="177" t="s">
        <v>267</v>
      </c>
      <c r="I1149" s="177"/>
      <c r="J1149" s="169"/>
      <c r="K1149" s="177" t="s">
        <v>268</v>
      </c>
      <c r="L1149" s="177"/>
      <c r="M1149" s="169"/>
      <c r="N1149" s="177" t="s">
        <v>269</v>
      </c>
      <c r="O1149" s="177"/>
      <c r="P1149" s="169"/>
      <c r="Q1149" s="171" t="s">
        <v>270</v>
      </c>
      <c r="R1149" s="169"/>
      <c r="S1149" s="177" t="s">
        <v>271</v>
      </c>
      <c r="T1149" s="177"/>
      <c r="U1149" s="177"/>
      <c r="V1149" s="177"/>
      <c r="W1149" s="169"/>
      <c r="X1149" s="166"/>
      <c r="Y1149" s="137" t="str">
        <f t="shared" si="72"/>
        <v>ｽﾃｼｮﾝｺﾄ</v>
      </c>
      <c r="Z1149" s="137" t="str">
        <f t="shared" si="73"/>
        <v>事業者名/事業所名</v>
      </c>
      <c r="AA1149" s="137" t="str">
        <f t="shared" si="74"/>
        <v>電話(FAX)番号</v>
      </c>
      <c r="AB1149" s="137" t="str">
        <f t="shared" si="75"/>
        <v>受理番号</v>
      </c>
    </row>
    <row r="1150" spans="1:28" ht="23.25" customHeight="1" thickBot="1">
      <c r="A1150" s="166"/>
      <c r="B1150" s="174"/>
      <c r="C1150" s="172" t="s">
        <v>4110</v>
      </c>
      <c r="D1150" s="174"/>
      <c r="E1150" s="175" t="s">
        <v>4098</v>
      </c>
      <c r="F1150" s="175"/>
      <c r="G1150" s="174"/>
      <c r="H1150" s="176" t="s">
        <v>4099</v>
      </c>
      <c r="I1150" s="176"/>
      <c r="J1150" s="174"/>
      <c r="K1150" s="176" t="s">
        <v>4100</v>
      </c>
      <c r="L1150" s="176"/>
      <c r="M1150" s="174"/>
      <c r="N1150" s="183" t="s">
        <v>4101</v>
      </c>
      <c r="O1150" s="183"/>
      <c r="P1150" s="174"/>
      <c r="Q1150" s="173" t="s">
        <v>4102</v>
      </c>
      <c r="R1150" s="174"/>
      <c r="S1150" s="184" t="s">
        <v>2539</v>
      </c>
      <c r="T1150" s="184"/>
      <c r="U1150" s="184"/>
      <c r="V1150" s="184"/>
      <c r="W1150" s="174"/>
      <c r="X1150" s="166"/>
      <c r="Y1150" s="137" t="str">
        <f t="shared" si="72"/>
        <v>4690109</v>
      </c>
      <c r="Z1150" s="137" t="str">
        <f t="shared" si="73"/>
        <v>有限会社　ホームケアサポート木もれび
訪問看護ステーション木もれび</v>
      </c>
      <c r="AA1150" s="137" t="str">
        <f t="shared" si="74"/>
        <v>0155-38-2213
(0155-38-2214)</v>
      </c>
      <c r="AB1150" s="137" t="str">
        <f t="shared" si="75"/>
        <v>( 訪看23 )第    109 号
( 訪看25 )第    194 号</v>
      </c>
    </row>
    <row r="1151" spans="1:28" ht="23.25" customHeight="1" thickBot="1">
      <c r="A1151" s="166"/>
      <c r="B1151" s="174"/>
      <c r="C1151" s="172" t="s">
        <v>4117</v>
      </c>
      <c r="D1151" s="174"/>
      <c r="E1151" s="175" t="s">
        <v>4104</v>
      </c>
      <c r="F1151" s="175"/>
      <c r="G1151" s="174"/>
      <c r="H1151" s="176" t="s">
        <v>4105</v>
      </c>
      <c r="I1151" s="176"/>
      <c r="J1151" s="174"/>
      <c r="K1151" s="176" t="s">
        <v>4106</v>
      </c>
      <c r="L1151" s="176"/>
      <c r="M1151" s="174"/>
      <c r="N1151" s="183" t="s">
        <v>4107</v>
      </c>
      <c r="O1151" s="183"/>
      <c r="P1151" s="174"/>
      <c r="Q1151" s="173" t="s">
        <v>4108</v>
      </c>
      <c r="R1151" s="174"/>
      <c r="S1151" s="184" t="s">
        <v>4109</v>
      </c>
      <c r="T1151" s="184"/>
      <c r="U1151" s="184"/>
      <c r="V1151" s="184"/>
      <c r="W1151" s="174"/>
      <c r="X1151" s="166"/>
      <c r="Y1151" s="137" t="str">
        <f t="shared" si="72"/>
        <v>4690117</v>
      </c>
      <c r="Z1151" s="137" t="str">
        <f t="shared" si="73"/>
        <v>医療法人十勝勤労者医療協会
訪問看護ステーションほっとらいん</v>
      </c>
      <c r="AA1151" s="137" t="str">
        <f t="shared" si="74"/>
        <v>0155-66-8922
(0155-66-8921)</v>
      </c>
      <c r="AB1151" s="137" t="str">
        <f t="shared" si="75"/>
        <v>( 訪看23 )第    487 号
( 訪看25 )第    586 号</v>
      </c>
    </row>
    <row r="1152" spans="1:28" ht="23.25" customHeight="1" thickBot="1">
      <c r="A1152" s="166"/>
      <c r="B1152" s="174"/>
      <c r="C1152" s="172" t="s">
        <v>4124</v>
      </c>
      <c r="D1152" s="174"/>
      <c r="E1152" s="175" t="s">
        <v>4111</v>
      </c>
      <c r="F1152" s="175"/>
      <c r="G1152" s="174"/>
      <c r="H1152" s="176" t="s">
        <v>4112</v>
      </c>
      <c r="I1152" s="176"/>
      <c r="J1152" s="174"/>
      <c r="K1152" s="176" t="s">
        <v>4113</v>
      </c>
      <c r="L1152" s="176"/>
      <c r="M1152" s="174"/>
      <c r="N1152" s="183" t="s">
        <v>4114</v>
      </c>
      <c r="O1152" s="183"/>
      <c r="P1152" s="174"/>
      <c r="Q1152" s="173" t="s">
        <v>4115</v>
      </c>
      <c r="R1152" s="174"/>
      <c r="S1152" s="184" t="s">
        <v>4116</v>
      </c>
      <c r="T1152" s="184"/>
      <c r="U1152" s="184"/>
      <c r="V1152" s="184"/>
      <c r="W1152" s="174"/>
      <c r="X1152" s="166"/>
      <c r="Y1152" s="137" t="str">
        <f t="shared" si="72"/>
        <v>4690141</v>
      </c>
      <c r="Z1152" s="137" t="str">
        <f t="shared" si="73"/>
        <v>合同会社Ｍｅｖｌａｎａ
訪問看護ステーションえがお</v>
      </c>
      <c r="AA1152" s="137" t="str">
        <f t="shared" si="74"/>
        <v>0155-67-8428
(0155-67-6584)</v>
      </c>
      <c r="AB1152" s="137" t="str">
        <f t="shared" si="75"/>
        <v>( 訪看10 )第    132 号
( 訪看23 )第    284 号
( 訪看25 )第    382 号
( 訪看27 )第     22 号
( 訪看28 )第     20 号</v>
      </c>
    </row>
    <row r="1153" spans="1:28" ht="57" customHeight="1" thickBot="1">
      <c r="A1153" s="166"/>
      <c r="B1153" s="174"/>
      <c r="C1153" s="172" t="s">
        <v>4131</v>
      </c>
      <c r="D1153" s="174"/>
      <c r="E1153" s="175" t="s">
        <v>4118</v>
      </c>
      <c r="F1153" s="175"/>
      <c r="G1153" s="174"/>
      <c r="H1153" s="176" t="s">
        <v>4119</v>
      </c>
      <c r="I1153" s="176"/>
      <c r="J1153" s="174"/>
      <c r="K1153" s="176" t="s">
        <v>4120</v>
      </c>
      <c r="L1153" s="176"/>
      <c r="M1153" s="174"/>
      <c r="N1153" s="183" t="s">
        <v>4121</v>
      </c>
      <c r="O1153" s="183"/>
      <c r="P1153" s="174"/>
      <c r="Q1153" s="173" t="s">
        <v>4122</v>
      </c>
      <c r="R1153" s="174"/>
      <c r="S1153" s="184" t="s">
        <v>4123</v>
      </c>
      <c r="T1153" s="184"/>
      <c r="U1153" s="184"/>
      <c r="V1153" s="184"/>
      <c r="W1153" s="174"/>
      <c r="X1153" s="166"/>
      <c r="Y1153" s="137" t="str">
        <f t="shared" si="72"/>
        <v>4690158</v>
      </c>
      <c r="Z1153" s="137" t="str">
        <f t="shared" si="73"/>
        <v>社会医療法人　博愛会
訪問看護ステーションかいせい</v>
      </c>
      <c r="AA1153" s="137" t="str">
        <f t="shared" si="74"/>
        <v>0155-67-8553
(0155-67-8554)</v>
      </c>
      <c r="AB1153" s="137" t="str">
        <f t="shared" si="75"/>
        <v>( 訪看10 )第    273 号
( 訪看23 )第    457 号
( 訪看25 )第    553 号
( 訪看27 )第    171 号
( 訪看28 )第    100 号</v>
      </c>
    </row>
    <row r="1154" spans="1:28" ht="23.25" customHeight="1" thickBot="1">
      <c r="A1154" s="166"/>
      <c r="B1154" s="174"/>
      <c r="C1154" s="172" t="s">
        <v>4138</v>
      </c>
      <c r="D1154" s="174"/>
      <c r="E1154" s="175" t="s">
        <v>4125</v>
      </c>
      <c r="F1154" s="175"/>
      <c r="G1154" s="174"/>
      <c r="H1154" s="176" t="s">
        <v>4126</v>
      </c>
      <c r="I1154" s="176"/>
      <c r="J1154" s="174"/>
      <c r="K1154" s="176" t="s">
        <v>4127</v>
      </c>
      <c r="L1154" s="176"/>
      <c r="M1154" s="174"/>
      <c r="N1154" s="183" t="s">
        <v>4128</v>
      </c>
      <c r="O1154" s="183"/>
      <c r="P1154" s="174"/>
      <c r="Q1154" s="173" t="s">
        <v>4129</v>
      </c>
      <c r="R1154" s="174"/>
      <c r="S1154" s="184" t="s">
        <v>4130</v>
      </c>
      <c r="T1154" s="184"/>
      <c r="U1154" s="184"/>
      <c r="V1154" s="184"/>
      <c r="W1154" s="174"/>
      <c r="X1154" s="166"/>
      <c r="Y1154" s="137" t="str">
        <f t="shared" si="72"/>
        <v>4690166</v>
      </c>
      <c r="Z1154" s="137" t="str">
        <f t="shared" si="73"/>
        <v>社会医療法人　恵和会
訪問看護ステーション帯広すずらん</v>
      </c>
      <c r="AA1154" s="137" t="str">
        <f t="shared" si="74"/>
        <v>0155-20-5111
(0155-20-5511)</v>
      </c>
      <c r="AB1154" s="137" t="str">
        <f t="shared" si="75"/>
        <v>( 訪看23 )第    483 号
( 訪看25 )第    581 号</v>
      </c>
    </row>
    <row r="1155" spans="1:28" ht="57" customHeight="1" thickBot="1">
      <c r="A1155" s="166"/>
      <c r="B1155" s="174"/>
      <c r="C1155" s="172" t="s">
        <v>4144</v>
      </c>
      <c r="D1155" s="174"/>
      <c r="E1155" s="175" t="s">
        <v>4132</v>
      </c>
      <c r="F1155" s="175"/>
      <c r="G1155" s="174"/>
      <c r="H1155" s="176" t="s">
        <v>4133</v>
      </c>
      <c r="I1155" s="176"/>
      <c r="J1155" s="174"/>
      <c r="K1155" s="176" t="s">
        <v>4134</v>
      </c>
      <c r="L1155" s="176"/>
      <c r="M1155" s="174"/>
      <c r="N1155" s="183" t="s">
        <v>4135</v>
      </c>
      <c r="O1155" s="183"/>
      <c r="P1155" s="174"/>
      <c r="Q1155" s="173" t="s">
        <v>4136</v>
      </c>
      <c r="R1155" s="174"/>
      <c r="S1155" s="184" t="s">
        <v>4137</v>
      </c>
      <c r="T1155" s="184"/>
      <c r="U1155" s="184"/>
      <c r="V1155" s="184"/>
      <c r="W1155" s="174"/>
      <c r="X1155" s="166"/>
      <c r="Y1155" s="137" t="str">
        <f t="shared" si="72"/>
        <v>4690174</v>
      </c>
      <c r="Z1155" s="137" t="str">
        <f t="shared" si="73"/>
        <v>社会福祉法人刀圭会
訪問看護ステーションりんどう</v>
      </c>
      <c r="AA1155" s="137" t="str">
        <f t="shared" si="74"/>
        <v>0155-67-5776
(0155-67-5751)</v>
      </c>
      <c r="AB1155" s="137" t="str">
        <f t="shared" si="75"/>
        <v>( 訪看23 )第    470 号
( 訪看25 )第    570 号</v>
      </c>
    </row>
    <row r="1156" spans="1:28" ht="57" customHeight="1" thickBot="1">
      <c r="A1156" s="166"/>
      <c r="B1156" s="174"/>
      <c r="C1156" s="172" t="s">
        <v>4151</v>
      </c>
      <c r="D1156" s="174"/>
      <c r="E1156" s="175" t="s">
        <v>4139</v>
      </c>
      <c r="F1156" s="175"/>
      <c r="G1156" s="174"/>
      <c r="H1156" s="176" t="s">
        <v>4140</v>
      </c>
      <c r="I1156" s="176"/>
      <c r="J1156" s="174"/>
      <c r="K1156" s="176" t="s">
        <v>4141</v>
      </c>
      <c r="L1156" s="176"/>
      <c r="M1156" s="174"/>
      <c r="N1156" s="183" t="s">
        <v>4142</v>
      </c>
      <c r="O1156" s="183"/>
      <c r="P1156" s="174"/>
      <c r="Q1156" s="173" t="s">
        <v>4143</v>
      </c>
      <c r="R1156" s="174"/>
      <c r="S1156" s="184" t="s">
        <v>994</v>
      </c>
      <c r="T1156" s="184"/>
      <c r="U1156" s="184"/>
      <c r="V1156" s="184"/>
      <c r="W1156" s="174"/>
      <c r="X1156" s="166"/>
      <c r="Y1156" s="137" t="str">
        <f t="shared" si="72"/>
        <v>4690182</v>
      </c>
      <c r="Z1156" s="137" t="str">
        <f t="shared" si="73"/>
        <v>社会医療法人北斗
社会医療法人北斗訪問看護ステーションホウカンあおぞら</v>
      </c>
      <c r="AA1156" s="137" t="str">
        <f t="shared" si="74"/>
        <v>0155-36-7255
(0155-36-7255)</v>
      </c>
      <c r="AB1156" s="137" t="str">
        <f t="shared" si="75"/>
        <v>( 訪看23 )第    553 号
( 訪看25 )第    640 号</v>
      </c>
    </row>
    <row r="1157" spans="1:28" ht="23.25" customHeight="1" thickBot="1">
      <c r="A1157" s="166"/>
      <c r="B1157" s="174"/>
      <c r="C1157" s="172" t="s">
        <v>4158</v>
      </c>
      <c r="D1157" s="174"/>
      <c r="E1157" s="175" t="s">
        <v>4145</v>
      </c>
      <c r="F1157" s="175"/>
      <c r="G1157" s="174"/>
      <c r="H1157" s="176" t="s">
        <v>4146</v>
      </c>
      <c r="I1157" s="176"/>
      <c r="J1157" s="174"/>
      <c r="K1157" s="176" t="s">
        <v>4147</v>
      </c>
      <c r="L1157" s="176"/>
      <c r="M1157" s="174"/>
      <c r="N1157" s="183" t="s">
        <v>4148</v>
      </c>
      <c r="O1157" s="183"/>
      <c r="P1157" s="174"/>
      <c r="Q1157" s="173" t="s">
        <v>4149</v>
      </c>
      <c r="R1157" s="174"/>
      <c r="S1157" s="184" t="s">
        <v>4150</v>
      </c>
      <c r="T1157" s="184"/>
      <c r="U1157" s="184"/>
      <c r="V1157" s="184"/>
      <c r="W1157" s="174"/>
      <c r="X1157" s="166"/>
      <c r="Y1157" s="137" t="str">
        <f t="shared" si="72"/>
        <v>4690190</v>
      </c>
      <c r="Z1157" s="137" t="str">
        <f t="shared" si="73"/>
        <v>公益財団法人北海道医療団
公益財団法人北海道医療団訪問看護ステーションたなごころ</v>
      </c>
      <c r="AA1157" s="137" t="str">
        <f t="shared" si="74"/>
        <v>0155-20-7556
(0155-20-7600)</v>
      </c>
      <c r="AB1157" s="137" t="str">
        <f t="shared" si="75"/>
        <v>( 訪看23 )第    561 号
( 訪看25 )第    647 号
( 訪看26 )第     27 号
( 訪看31 )第     18 号
( 訪看32 )第     13 号</v>
      </c>
    </row>
    <row r="1158" spans="1:28" ht="23.25" thickBot="1">
      <c r="A1158" s="166"/>
      <c r="B1158" s="174"/>
      <c r="C1158" s="172" t="s">
        <v>4165</v>
      </c>
      <c r="D1158" s="174"/>
      <c r="E1158" s="175" t="s">
        <v>4152</v>
      </c>
      <c r="F1158" s="175"/>
      <c r="G1158" s="174"/>
      <c r="H1158" s="176" t="s">
        <v>4153</v>
      </c>
      <c r="I1158" s="176"/>
      <c r="J1158" s="174"/>
      <c r="K1158" s="176" t="s">
        <v>4154</v>
      </c>
      <c r="L1158" s="176"/>
      <c r="M1158" s="174"/>
      <c r="N1158" s="183" t="s">
        <v>4155</v>
      </c>
      <c r="O1158" s="183"/>
      <c r="P1158" s="174"/>
      <c r="Q1158" s="173" t="s">
        <v>4156</v>
      </c>
      <c r="R1158" s="174"/>
      <c r="S1158" s="184" t="s">
        <v>4157</v>
      </c>
      <c r="T1158" s="184"/>
      <c r="U1158" s="184"/>
      <c r="V1158" s="184"/>
      <c r="W1158" s="174"/>
      <c r="X1158" s="166"/>
      <c r="Y1158" s="137" t="str">
        <f t="shared" si="72"/>
        <v>4690208</v>
      </c>
      <c r="Z1158" s="137" t="str">
        <f t="shared" si="73"/>
        <v>医療法人社団あすなろ会
医療法人社団あすなろ会　帯広記念病院訪問看護ステーション</v>
      </c>
      <c r="AA1158" s="137" t="str">
        <f t="shared" si="74"/>
        <v>0155-53-4330
(0155-53-4331)</v>
      </c>
      <c r="AB1158" s="137" t="str">
        <f t="shared" si="75"/>
        <v>( 訪看23 )第    605 号
( 訪看25 )第    679 号</v>
      </c>
    </row>
    <row r="1159" spans="1:28" ht="57" thickBot="1">
      <c r="A1159" s="166"/>
      <c r="B1159" s="174"/>
      <c r="C1159" s="172" t="s">
        <v>4172</v>
      </c>
      <c r="D1159" s="174"/>
      <c r="E1159" s="175" t="s">
        <v>4159</v>
      </c>
      <c r="F1159" s="175"/>
      <c r="G1159" s="174"/>
      <c r="H1159" s="176" t="s">
        <v>4160</v>
      </c>
      <c r="I1159" s="176"/>
      <c r="J1159" s="174"/>
      <c r="K1159" s="176" t="s">
        <v>4161</v>
      </c>
      <c r="L1159" s="176"/>
      <c r="M1159" s="174"/>
      <c r="N1159" s="183" t="s">
        <v>4162</v>
      </c>
      <c r="O1159" s="183"/>
      <c r="P1159" s="174"/>
      <c r="Q1159" s="173" t="s">
        <v>4163</v>
      </c>
      <c r="R1159" s="174"/>
      <c r="S1159" s="184" t="s">
        <v>4164</v>
      </c>
      <c r="T1159" s="184"/>
      <c r="U1159" s="184"/>
      <c r="V1159" s="184"/>
      <c r="W1159" s="174"/>
      <c r="X1159" s="166"/>
      <c r="Y1159" s="137" t="str">
        <f t="shared" si="72"/>
        <v>4690216</v>
      </c>
      <c r="Z1159" s="137" t="str">
        <f t="shared" si="73"/>
        <v>株式会社ライフデザイン
ライフデザイン帯広　訪問看護</v>
      </c>
      <c r="AA1159" s="137" t="str">
        <f t="shared" si="74"/>
        <v>0155-66-8322
(0155-66-8323)</v>
      </c>
      <c r="AB1159" s="137" t="str">
        <f t="shared" si="75"/>
        <v>( 訪看10 )第    461 号
( 訪看23 )第    635 号
( 訪看25 )第    709 号
( 訪看27 )第    221 号
( 訪看28 )第    141 号</v>
      </c>
    </row>
    <row r="1160" spans="1:28" ht="14.25" thickBot="1">
      <c r="A1160" s="166"/>
      <c r="B1160" s="174"/>
      <c r="C1160" s="166"/>
      <c r="D1160" s="174"/>
      <c r="E1160" s="166"/>
      <c r="F1160" s="166"/>
      <c r="G1160" s="174"/>
      <c r="H1160" s="166"/>
      <c r="I1160" s="166"/>
      <c r="J1160" s="174"/>
      <c r="K1160" s="166"/>
      <c r="L1160" s="166"/>
      <c r="M1160" s="174"/>
      <c r="N1160" s="166"/>
      <c r="O1160" s="166"/>
      <c r="P1160" s="174"/>
      <c r="Q1160" s="166"/>
      <c r="R1160" s="174"/>
      <c r="S1160" s="166"/>
      <c r="T1160" s="166"/>
      <c r="U1160" s="166"/>
      <c r="V1160" s="166"/>
      <c r="W1160" s="174"/>
      <c r="X1160" s="166"/>
      <c r="Y1160" s="137" t="str">
        <f t="shared" si="72"/>
        <v/>
      </c>
      <c r="Z1160" s="137">
        <f t="shared" si="73"/>
        <v>0</v>
      </c>
      <c r="AA1160" s="137">
        <f t="shared" si="74"/>
        <v>0</v>
      </c>
      <c r="AB1160" s="137">
        <f t="shared" si="75"/>
        <v>0</v>
      </c>
    </row>
    <row r="1161" spans="1:28" ht="13.5" customHeight="1">
      <c r="A1161" s="166"/>
      <c r="B1161" s="185"/>
      <c r="C1161" s="185"/>
      <c r="D1161" s="185"/>
      <c r="E1161" s="185"/>
      <c r="F1161" s="185"/>
      <c r="G1161" s="185"/>
      <c r="H1161" s="185"/>
      <c r="I1161" s="185"/>
      <c r="J1161" s="185"/>
      <c r="K1161" s="185"/>
      <c r="L1161" s="185"/>
      <c r="M1161" s="185"/>
      <c r="N1161" s="185"/>
      <c r="O1161" s="185"/>
      <c r="P1161" s="185"/>
      <c r="Q1161" s="185"/>
      <c r="R1161" s="185"/>
      <c r="S1161" s="185"/>
      <c r="T1161" s="185"/>
      <c r="U1161" s="185"/>
      <c r="V1161" s="185"/>
      <c r="W1161" s="166"/>
      <c r="X1161" s="166"/>
      <c r="Y1161" s="137" t="str">
        <f t="shared" si="72"/>
        <v/>
      </c>
      <c r="Z1161" s="137">
        <f t="shared" si="73"/>
        <v>0</v>
      </c>
      <c r="AA1161" s="137">
        <f t="shared" si="74"/>
        <v>0</v>
      </c>
      <c r="AB1161" s="137">
        <f t="shared" si="75"/>
        <v>0</v>
      </c>
    </row>
    <row r="1162" spans="1:28" ht="13.5" customHeight="1">
      <c r="A1162" s="166"/>
      <c r="B1162" s="166"/>
      <c r="C1162" s="166"/>
      <c r="D1162" s="166"/>
      <c r="E1162" s="166"/>
      <c r="F1162" s="166"/>
      <c r="G1162" s="166"/>
      <c r="H1162" s="166"/>
      <c r="I1162" s="166"/>
      <c r="J1162" s="166"/>
      <c r="K1162" s="166"/>
      <c r="L1162" s="166"/>
      <c r="M1162" s="166"/>
      <c r="N1162" s="166"/>
      <c r="O1162" s="166"/>
      <c r="P1162" s="166"/>
      <c r="Q1162" s="166"/>
      <c r="R1162" s="166"/>
      <c r="S1162" s="166"/>
      <c r="T1162" s="166"/>
      <c r="U1162" s="166"/>
      <c r="V1162" s="166"/>
      <c r="W1162" s="166"/>
      <c r="X1162" s="166"/>
      <c r="Y1162" s="137" t="str">
        <f t="shared" si="72"/>
        <v/>
      </c>
      <c r="Z1162" s="137">
        <f t="shared" si="73"/>
        <v>0</v>
      </c>
      <c r="AA1162" s="137">
        <f t="shared" si="74"/>
        <v>0</v>
      </c>
      <c r="AB1162" s="137">
        <f t="shared" si="75"/>
        <v>0</v>
      </c>
    </row>
    <row r="1163" spans="1:28" ht="13.5" customHeight="1">
      <c r="A1163" s="166"/>
      <c r="B1163" s="166"/>
      <c r="C1163" s="166"/>
      <c r="D1163" s="166"/>
      <c r="E1163" s="166"/>
      <c r="F1163" s="166"/>
      <c r="G1163" s="166"/>
      <c r="H1163" s="166"/>
      <c r="I1163" s="166"/>
      <c r="J1163" s="166"/>
      <c r="K1163" s="166"/>
      <c r="L1163" s="166"/>
      <c r="M1163" s="166"/>
      <c r="N1163" s="166"/>
      <c r="O1163" s="166"/>
      <c r="P1163" s="166"/>
      <c r="Q1163" s="166"/>
      <c r="R1163" s="166"/>
      <c r="S1163" s="166"/>
      <c r="T1163" s="166"/>
      <c r="U1163" s="166"/>
      <c r="V1163" s="166"/>
      <c r="W1163" s="166"/>
      <c r="X1163" s="166"/>
      <c r="Y1163" s="137" t="str">
        <f t="shared" si="72"/>
        <v/>
      </c>
      <c r="Z1163" s="137">
        <f t="shared" si="73"/>
        <v>0</v>
      </c>
      <c r="AA1163" s="137">
        <f t="shared" si="74"/>
        <v>0</v>
      </c>
      <c r="AB1163" s="137">
        <f t="shared" si="75"/>
        <v>0</v>
      </c>
    </row>
    <row r="1164" spans="1:28">
      <c r="A1164" s="166"/>
      <c r="B1164" s="166"/>
      <c r="C1164" s="166"/>
      <c r="D1164" s="166"/>
      <c r="E1164" s="166"/>
      <c r="F1164" s="166"/>
      <c r="G1164" s="166"/>
      <c r="H1164" s="166"/>
      <c r="I1164" s="178" t="s">
        <v>262</v>
      </c>
      <c r="J1164" s="178"/>
      <c r="K1164" s="178"/>
      <c r="L1164" s="166"/>
      <c r="M1164" s="166"/>
      <c r="N1164" s="166"/>
      <c r="O1164" s="166"/>
      <c r="P1164" s="166"/>
      <c r="Q1164" s="166"/>
      <c r="R1164" s="166"/>
      <c r="S1164" s="166"/>
      <c r="T1164" s="166"/>
      <c r="U1164" s="166"/>
      <c r="V1164" s="166"/>
      <c r="W1164" s="166"/>
      <c r="X1164" s="166"/>
      <c r="Y1164" s="137" t="str">
        <f t="shared" si="72"/>
        <v/>
      </c>
      <c r="Z1164" s="137">
        <f t="shared" si="73"/>
        <v>0</v>
      </c>
      <c r="AA1164" s="137">
        <f t="shared" si="74"/>
        <v>0</v>
      </c>
      <c r="AB1164" s="137">
        <f t="shared" si="75"/>
        <v>0</v>
      </c>
    </row>
    <row r="1165" spans="1:28">
      <c r="A1165" s="166"/>
      <c r="B1165" s="179"/>
      <c r="C1165" s="179"/>
      <c r="D1165" s="179"/>
      <c r="E1165" s="179"/>
      <c r="F1165" s="166"/>
      <c r="G1165" s="166"/>
      <c r="H1165" s="166"/>
      <c r="I1165" s="178"/>
      <c r="J1165" s="178"/>
      <c r="K1165" s="178"/>
      <c r="L1165" s="166"/>
      <c r="M1165" s="166"/>
      <c r="N1165" s="166"/>
      <c r="O1165" s="166"/>
      <c r="P1165" s="166"/>
      <c r="Q1165" s="166"/>
      <c r="R1165" s="166"/>
      <c r="S1165" s="166"/>
      <c r="T1165" s="166"/>
      <c r="U1165" s="166"/>
      <c r="V1165" s="166"/>
      <c r="W1165" s="166"/>
      <c r="X1165" s="166"/>
      <c r="Y1165" s="137" t="str">
        <f t="shared" si="72"/>
        <v/>
      </c>
      <c r="Z1165" s="137">
        <f t="shared" si="73"/>
        <v>0</v>
      </c>
      <c r="AA1165" s="137">
        <f t="shared" si="74"/>
        <v>0</v>
      </c>
      <c r="AB1165" s="137">
        <f t="shared" si="75"/>
        <v>0</v>
      </c>
    </row>
    <row r="1166" spans="1:28" ht="14.25" customHeight="1">
      <c r="A1166" s="166"/>
      <c r="B1166" s="166"/>
      <c r="C1166" s="180" t="s">
        <v>4695</v>
      </c>
      <c r="D1166" s="180"/>
      <c r="E1166" s="180"/>
      <c r="F1166" s="180"/>
      <c r="G1166" s="180"/>
      <c r="H1166" s="180"/>
      <c r="I1166" s="180"/>
      <c r="J1166" s="180"/>
      <c r="K1166" s="180"/>
      <c r="L1166" s="166"/>
      <c r="M1166" s="166"/>
      <c r="N1166" s="166"/>
      <c r="O1166" s="181" t="s">
        <v>4696</v>
      </c>
      <c r="P1166" s="181"/>
      <c r="Q1166" s="181"/>
      <c r="R1166" s="181"/>
      <c r="S1166" s="181"/>
      <c r="T1166" s="168" t="s">
        <v>680</v>
      </c>
      <c r="U1166" s="167" t="s">
        <v>264</v>
      </c>
      <c r="V1166" s="166"/>
      <c r="W1166" s="166"/>
      <c r="X1166" s="166"/>
      <c r="Y1166" s="137" t="str">
        <f t="shared" si="72"/>
        <v/>
      </c>
      <c r="Z1166" s="137">
        <f t="shared" si="73"/>
        <v>0</v>
      </c>
      <c r="AA1166" s="137">
        <f t="shared" si="74"/>
        <v>0</v>
      </c>
      <c r="AB1166" s="137">
        <f t="shared" si="75"/>
        <v>0</v>
      </c>
    </row>
    <row r="1167" spans="1:28" ht="23.25" customHeight="1" thickBot="1">
      <c r="A1167" s="166"/>
      <c r="B1167" s="166"/>
      <c r="C1167" s="166"/>
      <c r="D1167" s="166"/>
      <c r="E1167" s="166"/>
      <c r="F1167" s="166"/>
      <c r="G1167" s="166"/>
      <c r="H1167" s="166"/>
      <c r="I1167" s="166"/>
      <c r="J1167" s="166"/>
      <c r="K1167" s="166"/>
      <c r="L1167" s="166"/>
      <c r="M1167" s="166"/>
      <c r="N1167" s="166"/>
      <c r="O1167" s="166"/>
      <c r="P1167" s="166"/>
      <c r="Q1167" s="166"/>
      <c r="R1167" s="166"/>
      <c r="S1167" s="166"/>
      <c r="T1167" s="166"/>
      <c r="U1167" s="166"/>
      <c r="V1167" s="166"/>
      <c r="W1167" s="166"/>
      <c r="X1167" s="166"/>
      <c r="Y1167" s="137" t="str">
        <f t="shared" ref="Y1167:Y1230" si="76">IF(E1167="","",MID(E1167,1,2)&amp;MID(E1167,4,4)&amp;MID(E1167,9,1))</f>
        <v/>
      </c>
      <c r="Z1167" s="137">
        <f t="shared" ref="Z1167:Z1230" si="77">H1167</f>
        <v>0</v>
      </c>
      <c r="AA1167" s="137">
        <f t="shared" ref="AA1167:AA1230" si="78">N1167</f>
        <v>0</v>
      </c>
      <c r="AB1167" s="137">
        <f t="shared" ref="AB1167:AB1230" si="79">Q1167</f>
        <v>0</v>
      </c>
    </row>
    <row r="1168" spans="1:28" ht="14.25" customHeight="1">
      <c r="A1168" s="166"/>
      <c r="B1168" s="182"/>
      <c r="C1168" s="182"/>
      <c r="D1168" s="182"/>
      <c r="E1168" s="182"/>
      <c r="F1168" s="182"/>
      <c r="G1168" s="182"/>
      <c r="H1168" s="182"/>
      <c r="I1168" s="182"/>
      <c r="J1168" s="182"/>
      <c r="K1168" s="182"/>
      <c r="L1168" s="182"/>
      <c r="M1168" s="182"/>
      <c r="N1168" s="182"/>
      <c r="O1168" s="182"/>
      <c r="P1168" s="182"/>
      <c r="Q1168" s="182"/>
      <c r="R1168" s="182"/>
      <c r="S1168" s="182"/>
      <c r="T1168" s="182"/>
      <c r="U1168" s="182"/>
      <c r="V1168" s="182"/>
      <c r="W1168" s="182"/>
      <c r="X1168" s="166"/>
      <c r="Y1168" s="137" t="str">
        <f t="shared" si="76"/>
        <v/>
      </c>
      <c r="Z1168" s="137">
        <f t="shared" si="77"/>
        <v>0</v>
      </c>
      <c r="AA1168" s="137">
        <f t="shared" si="78"/>
        <v>0</v>
      </c>
      <c r="AB1168" s="137">
        <f t="shared" si="79"/>
        <v>0</v>
      </c>
    </row>
    <row r="1169" spans="1:28" ht="57" customHeight="1" thickBot="1">
      <c r="A1169" s="166"/>
      <c r="B1169" s="169"/>
      <c r="C1169" s="170" t="s">
        <v>265</v>
      </c>
      <c r="D1169" s="169"/>
      <c r="E1169" s="177" t="s">
        <v>266</v>
      </c>
      <c r="F1169" s="177"/>
      <c r="G1169" s="169"/>
      <c r="H1169" s="177" t="s">
        <v>267</v>
      </c>
      <c r="I1169" s="177"/>
      <c r="J1169" s="169"/>
      <c r="K1169" s="177" t="s">
        <v>268</v>
      </c>
      <c r="L1169" s="177"/>
      <c r="M1169" s="169"/>
      <c r="N1169" s="177" t="s">
        <v>269</v>
      </c>
      <c r="O1169" s="177"/>
      <c r="P1169" s="169"/>
      <c r="Q1169" s="171" t="s">
        <v>270</v>
      </c>
      <c r="R1169" s="169"/>
      <c r="S1169" s="177" t="s">
        <v>271</v>
      </c>
      <c r="T1169" s="177"/>
      <c r="U1169" s="177"/>
      <c r="V1169" s="177"/>
      <c r="W1169" s="169"/>
      <c r="X1169" s="166"/>
      <c r="Y1169" s="137" t="str">
        <f t="shared" si="76"/>
        <v>ｽﾃｼｮﾝｺﾄ</v>
      </c>
      <c r="Z1169" s="137" t="str">
        <f t="shared" si="77"/>
        <v>事業者名/事業所名</v>
      </c>
      <c r="AA1169" s="137" t="str">
        <f t="shared" si="78"/>
        <v>電話(FAX)番号</v>
      </c>
      <c r="AB1169" s="137" t="str">
        <f t="shared" si="79"/>
        <v>受理番号</v>
      </c>
    </row>
    <row r="1170" spans="1:28" ht="14.25" customHeight="1" thickBot="1">
      <c r="A1170" s="166"/>
      <c r="B1170" s="174"/>
      <c r="C1170" s="172" t="s">
        <v>4178</v>
      </c>
      <c r="D1170" s="174"/>
      <c r="E1170" s="175" t="s">
        <v>4166</v>
      </c>
      <c r="F1170" s="175"/>
      <c r="G1170" s="174"/>
      <c r="H1170" s="176" t="s">
        <v>4167</v>
      </c>
      <c r="I1170" s="176"/>
      <c r="J1170" s="174"/>
      <c r="K1170" s="176" t="s">
        <v>4168</v>
      </c>
      <c r="L1170" s="176"/>
      <c r="M1170" s="174"/>
      <c r="N1170" s="183" t="s">
        <v>4169</v>
      </c>
      <c r="O1170" s="183"/>
      <c r="P1170" s="174"/>
      <c r="Q1170" s="173" t="s">
        <v>4170</v>
      </c>
      <c r="R1170" s="174"/>
      <c r="S1170" s="184" t="s">
        <v>4171</v>
      </c>
      <c r="T1170" s="184"/>
      <c r="U1170" s="184"/>
      <c r="V1170" s="184"/>
      <c r="W1170" s="174"/>
      <c r="X1170" s="166"/>
      <c r="Y1170" s="137" t="str">
        <f t="shared" si="76"/>
        <v>4690224</v>
      </c>
      <c r="Z1170" s="137" t="str">
        <f t="shared" si="77"/>
        <v>株式会社ＳＡＫＵＮＡ
訪問看護ステーションはぴふる</v>
      </c>
      <c r="AA1170" s="137" t="str">
        <f t="shared" si="78"/>
        <v xml:space="preserve">090-1643-1392
</v>
      </c>
      <c r="AB1170" s="137" t="str">
        <f t="shared" si="79"/>
        <v>( 訪看10 )第    520 号
( 訪看23 )第    787 号
( 訪看25 )第    861 号
( 訪看27 )第    249 号
( 訪看28 )第    158 号</v>
      </c>
    </row>
    <row r="1171" spans="1:28" ht="57" customHeight="1" thickBot="1">
      <c r="A1171" s="166"/>
      <c r="B1171" s="174"/>
      <c r="C1171" s="172" t="s">
        <v>4184</v>
      </c>
      <c r="D1171" s="174"/>
      <c r="E1171" s="175" t="s">
        <v>4173</v>
      </c>
      <c r="F1171" s="175"/>
      <c r="G1171" s="174"/>
      <c r="H1171" s="176" t="s">
        <v>4174</v>
      </c>
      <c r="I1171" s="176"/>
      <c r="J1171" s="174"/>
      <c r="K1171" s="176" t="s">
        <v>4175</v>
      </c>
      <c r="L1171" s="176"/>
      <c r="M1171" s="174"/>
      <c r="N1171" s="183" t="s">
        <v>4176</v>
      </c>
      <c r="O1171" s="183"/>
      <c r="P1171" s="174"/>
      <c r="Q1171" s="173" t="s">
        <v>4177</v>
      </c>
      <c r="R1171" s="174"/>
      <c r="S1171" s="184" t="s">
        <v>2452</v>
      </c>
      <c r="T1171" s="184"/>
      <c r="U1171" s="184"/>
      <c r="V1171" s="184"/>
      <c r="W1171" s="174"/>
      <c r="X1171" s="166"/>
      <c r="Y1171" s="137" t="str">
        <f t="shared" si="76"/>
        <v>4694036</v>
      </c>
      <c r="Z1171" s="137" t="str">
        <f t="shared" si="77"/>
        <v>株式会社　奉迎処
訪問看護ステーションめぐりおびひろ</v>
      </c>
      <c r="AA1171" s="137" t="str">
        <f t="shared" si="78"/>
        <v xml:space="preserve">0155-27-8027
</v>
      </c>
      <c r="AB1171" s="137" t="str">
        <f t="shared" si="79"/>
        <v>( 訪看23 )第    850 号
( 訪看25 )第    922 号</v>
      </c>
    </row>
    <row r="1172" spans="1:28" ht="57" customHeight="1" thickBot="1">
      <c r="A1172" s="166"/>
      <c r="B1172" s="174"/>
      <c r="C1172" s="172" t="s">
        <v>4190</v>
      </c>
      <c r="D1172" s="174"/>
      <c r="E1172" s="175" t="s">
        <v>4179</v>
      </c>
      <c r="F1172" s="175"/>
      <c r="G1172" s="174"/>
      <c r="H1172" s="176" t="s">
        <v>4180</v>
      </c>
      <c r="I1172" s="176"/>
      <c r="J1172" s="174"/>
      <c r="K1172" s="176" t="s">
        <v>4181</v>
      </c>
      <c r="L1172" s="176"/>
      <c r="M1172" s="174"/>
      <c r="N1172" s="183" t="s">
        <v>4182</v>
      </c>
      <c r="O1172" s="183"/>
      <c r="P1172" s="174"/>
      <c r="Q1172" s="173" t="s">
        <v>4183</v>
      </c>
      <c r="R1172" s="174"/>
      <c r="S1172" s="184" t="s">
        <v>764</v>
      </c>
      <c r="T1172" s="184"/>
      <c r="U1172" s="184"/>
      <c r="V1172" s="184"/>
      <c r="W1172" s="174"/>
      <c r="X1172" s="166"/>
      <c r="Y1172" s="137" t="str">
        <f t="shared" si="76"/>
        <v>4694127</v>
      </c>
      <c r="Z1172" s="137" t="str">
        <f t="shared" si="77"/>
        <v>合同会社　看しずく
訪問看護ステーション　看しずく</v>
      </c>
      <c r="AA1172" s="137" t="str">
        <f t="shared" si="78"/>
        <v>0155-67-0275
(0155-67-0285)</v>
      </c>
      <c r="AB1172" s="137" t="str">
        <f t="shared" si="79"/>
        <v>( 訪看23 )第    488 号
( 訪看25 )第    587 号</v>
      </c>
    </row>
    <row r="1173" spans="1:28" ht="34.5" customHeight="1" thickBot="1">
      <c r="A1173" s="166"/>
      <c r="B1173" s="174"/>
      <c r="C1173" s="172" t="s">
        <v>4197</v>
      </c>
      <c r="D1173" s="174"/>
      <c r="E1173" s="175" t="s">
        <v>4185</v>
      </c>
      <c r="F1173" s="175"/>
      <c r="G1173" s="174"/>
      <c r="H1173" s="176" t="s">
        <v>4186</v>
      </c>
      <c r="I1173" s="176"/>
      <c r="J1173" s="174"/>
      <c r="K1173" s="176" t="s">
        <v>4187</v>
      </c>
      <c r="L1173" s="176"/>
      <c r="M1173" s="174"/>
      <c r="N1173" s="183" t="s">
        <v>4188</v>
      </c>
      <c r="O1173" s="183"/>
      <c r="P1173" s="174"/>
      <c r="Q1173" s="173" t="s">
        <v>4189</v>
      </c>
      <c r="R1173" s="174"/>
      <c r="S1173" s="184" t="s">
        <v>2106</v>
      </c>
      <c r="T1173" s="184"/>
      <c r="U1173" s="184"/>
      <c r="V1173" s="184"/>
      <c r="W1173" s="174"/>
      <c r="X1173" s="166"/>
      <c r="Y1173" s="137" t="str">
        <f t="shared" si="76"/>
        <v>4790099</v>
      </c>
      <c r="Z1173" s="137" t="str">
        <f t="shared" si="77"/>
        <v>一般社団法人　北海道総合在宅ケア事業団
一般社団法人北海道総合在宅ケア事業団本別地域訪問看護ステーション</v>
      </c>
      <c r="AA1173" s="137" t="str">
        <f t="shared" si="78"/>
        <v xml:space="preserve">01562-2-9050
</v>
      </c>
      <c r="AB1173" s="137" t="str">
        <f t="shared" si="79"/>
        <v>( 訪看10 )第     93 号</v>
      </c>
    </row>
    <row r="1174" spans="1:28" ht="34.5" customHeight="1" thickBot="1">
      <c r="A1174" s="166"/>
      <c r="B1174" s="174"/>
      <c r="C1174" s="172" t="s">
        <v>4204</v>
      </c>
      <c r="D1174" s="174"/>
      <c r="E1174" s="175" t="s">
        <v>4191</v>
      </c>
      <c r="F1174" s="175"/>
      <c r="G1174" s="174"/>
      <c r="H1174" s="176" t="s">
        <v>4192</v>
      </c>
      <c r="I1174" s="176"/>
      <c r="J1174" s="174"/>
      <c r="K1174" s="176" t="s">
        <v>4193</v>
      </c>
      <c r="L1174" s="176"/>
      <c r="M1174" s="174"/>
      <c r="N1174" s="183" t="s">
        <v>4194</v>
      </c>
      <c r="O1174" s="183"/>
      <c r="P1174" s="174"/>
      <c r="Q1174" s="173" t="s">
        <v>4195</v>
      </c>
      <c r="R1174" s="174"/>
      <c r="S1174" s="184" t="s">
        <v>4196</v>
      </c>
      <c r="T1174" s="184"/>
      <c r="U1174" s="184"/>
      <c r="V1174" s="184"/>
      <c r="W1174" s="174"/>
      <c r="X1174" s="166"/>
      <c r="Y1174" s="137" t="str">
        <f t="shared" si="76"/>
        <v>4790131</v>
      </c>
      <c r="Z1174" s="137" t="str">
        <f t="shared" si="77"/>
        <v>特定非営利活動法人　かしわのもり
訪問看護ステーション　かしわのもり</v>
      </c>
      <c r="AA1174" s="137" t="str">
        <f t="shared" si="78"/>
        <v>0156-66-1230
(0156-66-1205)</v>
      </c>
      <c r="AB1174" s="137" t="str">
        <f t="shared" si="79"/>
        <v>( 訪看10 )第    131 号
( 訪看23 )第     97 号
( 訪看25 )第    202 号
( 訪看27 )第      5 号
( 訪看28 )第      5 号</v>
      </c>
    </row>
    <row r="1175" spans="1:28" ht="23.25" customHeight="1" thickBot="1">
      <c r="A1175" s="166"/>
      <c r="B1175" s="174"/>
      <c r="C1175" s="172" t="s">
        <v>4211</v>
      </c>
      <c r="D1175" s="174"/>
      <c r="E1175" s="175" t="s">
        <v>4198</v>
      </c>
      <c r="F1175" s="175"/>
      <c r="G1175" s="174"/>
      <c r="H1175" s="176" t="s">
        <v>4199</v>
      </c>
      <c r="I1175" s="176"/>
      <c r="J1175" s="174"/>
      <c r="K1175" s="176" t="s">
        <v>4200</v>
      </c>
      <c r="L1175" s="176"/>
      <c r="M1175" s="174"/>
      <c r="N1175" s="183" t="s">
        <v>4201</v>
      </c>
      <c r="O1175" s="183"/>
      <c r="P1175" s="174"/>
      <c r="Q1175" s="173" t="s">
        <v>4202</v>
      </c>
      <c r="R1175" s="174"/>
      <c r="S1175" s="184" t="s">
        <v>4203</v>
      </c>
      <c r="T1175" s="184"/>
      <c r="U1175" s="184"/>
      <c r="V1175" s="184"/>
      <c r="W1175" s="174"/>
      <c r="X1175" s="166"/>
      <c r="Y1175" s="137" t="str">
        <f t="shared" si="76"/>
        <v>4790149</v>
      </c>
      <c r="Z1175" s="137" t="str">
        <f t="shared" si="77"/>
        <v>社会福祉法人地域で一緒に暮らそう会
訪問看護事業所まめきら</v>
      </c>
      <c r="AA1175" s="137" t="str">
        <f t="shared" si="78"/>
        <v>0155-42-0742
(0155-42-4740)</v>
      </c>
      <c r="AB1175" s="137" t="str">
        <f t="shared" si="79"/>
        <v>( 訪看10 )第    147 号</v>
      </c>
    </row>
    <row r="1176" spans="1:28" ht="45.75" customHeight="1" thickBot="1">
      <c r="A1176" s="166"/>
      <c r="B1176" s="174"/>
      <c r="C1176" s="172" t="s">
        <v>4218</v>
      </c>
      <c r="D1176" s="174"/>
      <c r="E1176" s="175" t="s">
        <v>4205</v>
      </c>
      <c r="F1176" s="175"/>
      <c r="G1176" s="174"/>
      <c r="H1176" s="176" t="s">
        <v>4206</v>
      </c>
      <c r="I1176" s="176"/>
      <c r="J1176" s="174"/>
      <c r="K1176" s="176" t="s">
        <v>4207</v>
      </c>
      <c r="L1176" s="176"/>
      <c r="M1176" s="174"/>
      <c r="N1176" s="183" t="s">
        <v>4208</v>
      </c>
      <c r="O1176" s="183"/>
      <c r="P1176" s="174"/>
      <c r="Q1176" s="173" t="s">
        <v>4209</v>
      </c>
      <c r="R1176" s="174"/>
      <c r="S1176" s="184" t="s">
        <v>4210</v>
      </c>
      <c r="T1176" s="184"/>
      <c r="U1176" s="184"/>
      <c r="V1176" s="184"/>
      <c r="W1176" s="174"/>
      <c r="X1176" s="166"/>
      <c r="Y1176" s="137" t="str">
        <f t="shared" si="76"/>
        <v>4790156</v>
      </c>
      <c r="Z1176" s="137" t="str">
        <f t="shared" si="77"/>
        <v>社会医療法人社団　三草会
訪問看護ステーションりらく</v>
      </c>
      <c r="AA1176" s="137" t="str">
        <f t="shared" si="78"/>
        <v>0155-62-3663
(0155-62-7677)</v>
      </c>
      <c r="AB1176" s="137" t="str">
        <f t="shared" si="79"/>
        <v>( 訪看10 )第    237 号
( 訪看23 )第    440 号
( 訪看25 )第    534 号
( 訪看27 )第     54 号
( 訪看28 )第     41 号</v>
      </c>
    </row>
    <row r="1177" spans="1:28" ht="57" thickBot="1">
      <c r="A1177" s="166"/>
      <c r="B1177" s="174"/>
      <c r="C1177" s="172" t="s">
        <v>4225</v>
      </c>
      <c r="D1177" s="174"/>
      <c r="E1177" s="175" t="s">
        <v>4212</v>
      </c>
      <c r="F1177" s="175"/>
      <c r="G1177" s="174"/>
      <c r="H1177" s="176" t="s">
        <v>4213</v>
      </c>
      <c r="I1177" s="176"/>
      <c r="J1177" s="174"/>
      <c r="K1177" s="176" t="s">
        <v>4214</v>
      </c>
      <c r="L1177" s="176"/>
      <c r="M1177" s="174"/>
      <c r="N1177" s="183" t="s">
        <v>4215</v>
      </c>
      <c r="O1177" s="183"/>
      <c r="P1177" s="174"/>
      <c r="Q1177" s="173" t="s">
        <v>4216</v>
      </c>
      <c r="R1177" s="174"/>
      <c r="S1177" s="184" t="s">
        <v>4217</v>
      </c>
      <c r="T1177" s="184"/>
      <c r="U1177" s="184"/>
      <c r="V1177" s="184"/>
      <c r="W1177" s="174"/>
      <c r="X1177" s="166"/>
      <c r="Y1177" s="137" t="str">
        <f t="shared" si="76"/>
        <v>4790164</v>
      </c>
      <c r="Z1177" s="137" t="str">
        <f t="shared" si="77"/>
        <v>一般社団法人ちせ
一般社団法人ちせ在宅看護センターちせ訪問看護ステーション</v>
      </c>
      <c r="AA1177" s="137" t="str">
        <f t="shared" si="78"/>
        <v>0155-67-1456
(0155-67-1458)</v>
      </c>
      <c r="AB1177" s="137" t="str">
        <f t="shared" si="79"/>
        <v>( 訪看10 )第    260 号
( 訪看23 )第    472 号
( 訪看25 )第    567 号
( 訪看27 )第     79 号
( 訪看28 )第     64 号</v>
      </c>
    </row>
    <row r="1178" spans="1:28" ht="34.5" thickBot="1">
      <c r="A1178" s="166"/>
      <c r="B1178" s="174"/>
      <c r="C1178" s="172" t="s">
        <v>4232</v>
      </c>
      <c r="D1178" s="174"/>
      <c r="E1178" s="175" t="s">
        <v>4219</v>
      </c>
      <c r="F1178" s="175"/>
      <c r="G1178" s="174"/>
      <c r="H1178" s="176" t="s">
        <v>4220</v>
      </c>
      <c r="I1178" s="176"/>
      <c r="J1178" s="174"/>
      <c r="K1178" s="176" t="s">
        <v>4221</v>
      </c>
      <c r="L1178" s="176"/>
      <c r="M1178" s="174"/>
      <c r="N1178" s="183" t="s">
        <v>4222</v>
      </c>
      <c r="O1178" s="183"/>
      <c r="P1178" s="174"/>
      <c r="Q1178" s="173" t="s">
        <v>4223</v>
      </c>
      <c r="R1178" s="174"/>
      <c r="S1178" s="184" t="s">
        <v>4224</v>
      </c>
      <c r="T1178" s="184"/>
      <c r="U1178" s="184"/>
      <c r="V1178" s="184"/>
      <c r="W1178" s="174"/>
      <c r="X1178" s="166"/>
      <c r="Y1178" s="137" t="str">
        <f t="shared" si="76"/>
        <v>4790172</v>
      </c>
      <c r="Z1178" s="137" t="str">
        <f t="shared" si="77"/>
        <v>池田町
十勝いけだ訪問看護ステーション</v>
      </c>
      <c r="AA1178" s="137" t="str">
        <f t="shared" si="78"/>
        <v>015-578-7560
(015-578-7710)</v>
      </c>
      <c r="AB1178" s="137" t="str">
        <f t="shared" si="79"/>
        <v>( 訪看10 )第    294 号
( 訪看23 )第    525 号
( 訪看25 )第    614 号</v>
      </c>
    </row>
    <row r="1179" spans="1:28" ht="34.5" thickBot="1">
      <c r="A1179" s="166"/>
      <c r="B1179" s="174"/>
      <c r="C1179" s="172" t="s">
        <v>4238</v>
      </c>
      <c r="D1179" s="174"/>
      <c r="E1179" s="175" t="s">
        <v>4226</v>
      </c>
      <c r="F1179" s="175"/>
      <c r="G1179" s="174"/>
      <c r="H1179" s="176" t="s">
        <v>4227</v>
      </c>
      <c r="I1179" s="176"/>
      <c r="J1179" s="174"/>
      <c r="K1179" s="176" t="s">
        <v>4228</v>
      </c>
      <c r="L1179" s="176"/>
      <c r="M1179" s="174"/>
      <c r="N1179" s="183" t="s">
        <v>4229</v>
      </c>
      <c r="O1179" s="183"/>
      <c r="P1179" s="174"/>
      <c r="Q1179" s="173" t="s">
        <v>4230</v>
      </c>
      <c r="R1179" s="174"/>
      <c r="S1179" s="184" t="s">
        <v>4231</v>
      </c>
      <c r="T1179" s="184"/>
      <c r="U1179" s="184"/>
      <c r="V1179" s="184"/>
      <c r="W1179" s="174"/>
      <c r="X1179" s="166"/>
      <c r="Y1179" s="137" t="str">
        <f t="shared" si="76"/>
        <v>4790198</v>
      </c>
      <c r="Z1179" s="137" t="str">
        <f t="shared" si="77"/>
        <v>日本赤十字社
清水赤十字訪問看護ステーション</v>
      </c>
      <c r="AA1179" s="137" t="str">
        <f t="shared" si="78"/>
        <v>0156-67-7400
(0156-67-7400)</v>
      </c>
      <c r="AB1179" s="137" t="str">
        <f t="shared" si="79"/>
        <v>( 訪看10 )第    491 号
( 訪看32 )第     29 号
( 訪看33 )第      3 号</v>
      </c>
    </row>
    <row r="1180" spans="1:28" ht="14.25" thickBot="1">
      <c r="A1180" s="166"/>
      <c r="B1180" s="174"/>
      <c r="C1180" s="166"/>
      <c r="D1180" s="174"/>
      <c r="E1180" s="166"/>
      <c r="F1180" s="166"/>
      <c r="G1180" s="174"/>
      <c r="H1180" s="166"/>
      <c r="I1180" s="166"/>
      <c r="J1180" s="174"/>
      <c r="K1180" s="166"/>
      <c r="L1180" s="166"/>
      <c r="M1180" s="174"/>
      <c r="N1180" s="166"/>
      <c r="O1180" s="166"/>
      <c r="P1180" s="174"/>
      <c r="Q1180" s="166"/>
      <c r="R1180" s="174"/>
      <c r="S1180" s="166"/>
      <c r="T1180" s="166"/>
      <c r="U1180" s="166"/>
      <c r="V1180" s="166"/>
      <c r="W1180" s="174"/>
      <c r="X1180" s="166"/>
      <c r="Y1180" s="137" t="str">
        <f t="shared" si="76"/>
        <v/>
      </c>
      <c r="Z1180" s="137">
        <f t="shared" si="77"/>
        <v>0</v>
      </c>
      <c r="AA1180" s="137">
        <f t="shared" si="78"/>
        <v>0</v>
      </c>
      <c r="AB1180" s="137">
        <f t="shared" si="79"/>
        <v>0</v>
      </c>
    </row>
    <row r="1181" spans="1:28" ht="13.5" customHeight="1">
      <c r="A1181" s="166"/>
      <c r="B1181" s="185"/>
      <c r="C1181" s="185"/>
      <c r="D1181" s="185"/>
      <c r="E1181" s="185"/>
      <c r="F1181" s="185"/>
      <c r="G1181" s="185"/>
      <c r="H1181" s="185"/>
      <c r="I1181" s="185"/>
      <c r="J1181" s="185"/>
      <c r="K1181" s="185"/>
      <c r="L1181" s="185"/>
      <c r="M1181" s="185"/>
      <c r="N1181" s="185"/>
      <c r="O1181" s="185"/>
      <c r="P1181" s="185"/>
      <c r="Q1181" s="185"/>
      <c r="R1181" s="185"/>
      <c r="S1181" s="185"/>
      <c r="T1181" s="185"/>
      <c r="U1181" s="185"/>
      <c r="V1181" s="185"/>
      <c r="W1181" s="166"/>
      <c r="X1181" s="166"/>
      <c r="Y1181" s="137" t="str">
        <f t="shared" si="76"/>
        <v/>
      </c>
      <c r="Z1181" s="137">
        <f t="shared" si="77"/>
        <v>0</v>
      </c>
      <c r="AA1181" s="137">
        <f t="shared" si="78"/>
        <v>0</v>
      </c>
      <c r="AB1181" s="137">
        <f t="shared" si="79"/>
        <v>0</v>
      </c>
    </row>
    <row r="1182" spans="1:28" ht="13.5" customHeight="1">
      <c r="A1182" s="166"/>
      <c r="B1182" s="166"/>
      <c r="C1182" s="166"/>
      <c r="D1182" s="166"/>
      <c r="E1182" s="166"/>
      <c r="F1182" s="166"/>
      <c r="G1182" s="166"/>
      <c r="H1182" s="166"/>
      <c r="I1182" s="166"/>
      <c r="J1182" s="166"/>
      <c r="K1182" s="166"/>
      <c r="L1182" s="166"/>
      <c r="M1182" s="166"/>
      <c r="N1182" s="166"/>
      <c r="O1182" s="166"/>
      <c r="P1182" s="166"/>
      <c r="Q1182" s="166"/>
      <c r="R1182" s="166"/>
      <c r="S1182" s="166"/>
      <c r="T1182" s="166"/>
      <c r="U1182" s="166"/>
      <c r="V1182" s="166"/>
      <c r="W1182" s="166"/>
      <c r="X1182" s="166"/>
      <c r="Y1182" s="137" t="str">
        <f t="shared" si="76"/>
        <v/>
      </c>
      <c r="Z1182" s="137">
        <f t="shared" si="77"/>
        <v>0</v>
      </c>
      <c r="AA1182" s="137">
        <f t="shared" si="78"/>
        <v>0</v>
      </c>
      <c r="AB1182" s="137">
        <f t="shared" si="79"/>
        <v>0</v>
      </c>
    </row>
    <row r="1183" spans="1:28" ht="13.5" customHeight="1">
      <c r="A1183" s="166"/>
      <c r="B1183" s="166"/>
      <c r="C1183" s="166"/>
      <c r="D1183" s="166"/>
      <c r="E1183" s="166"/>
      <c r="F1183" s="166"/>
      <c r="G1183" s="166"/>
      <c r="H1183" s="166"/>
      <c r="I1183" s="166"/>
      <c r="J1183" s="166"/>
      <c r="K1183" s="166"/>
      <c r="L1183" s="166"/>
      <c r="M1183" s="166"/>
      <c r="N1183" s="166"/>
      <c r="O1183" s="166"/>
      <c r="P1183" s="166"/>
      <c r="Q1183" s="166"/>
      <c r="R1183" s="166"/>
      <c r="S1183" s="166"/>
      <c r="T1183" s="166"/>
      <c r="U1183" s="166"/>
      <c r="V1183" s="166"/>
      <c r="W1183" s="166"/>
      <c r="X1183" s="166"/>
      <c r="Y1183" s="137" t="str">
        <f t="shared" si="76"/>
        <v/>
      </c>
      <c r="Z1183" s="137">
        <f t="shared" si="77"/>
        <v>0</v>
      </c>
      <c r="AA1183" s="137">
        <f t="shared" si="78"/>
        <v>0</v>
      </c>
      <c r="AB1183" s="137">
        <f t="shared" si="79"/>
        <v>0</v>
      </c>
    </row>
    <row r="1184" spans="1:28">
      <c r="A1184" s="166"/>
      <c r="B1184" s="166"/>
      <c r="C1184" s="166"/>
      <c r="D1184" s="166"/>
      <c r="E1184" s="166"/>
      <c r="F1184" s="166"/>
      <c r="G1184" s="166"/>
      <c r="H1184" s="166"/>
      <c r="I1184" s="178" t="s">
        <v>262</v>
      </c>
      <c r="J1184" s="178"/>
      <c r="K1184" s="178"/>
      <c r="L1184" s="166"/>
      <c r="M1184" s="166"/>
      <c r="N1184" s="166"/>
      <c r="O1184" s="166"/>
      <c r="P1184" s="166"/>
      <c r="Q1184" s="166"/>
      <c r="R1184" s="166"/>
      <c r="S1184" s="166"/>
      <c r="T1184" s="166"/>
      <c r="U1184" s="166"/>
      <c r="V1184" s="166"/>
      <c r="W1184" s="166"/>
      <c r="X1184" s="166"/>
      <c r="Y1184" s="137" t="str">
        <f t="shared" si="76"/>
        <v/>
      </c>
      <c r="Z1184" s="137">
        <f t="shared" si="77"/>
        <v>0</v>
      </c>
      <c r="AA1184" s="137">
        <f t="shared" si="78"/>
        <v>0</v>
      </c>
      <c r="AB1184" s="137">
        <f t="shared" si="79"/>
        <v>0</v>
      </c>
    </row>
    <row r="1185" spans="1:28">
      <c r="A1185" s="166"/>
      <c r="B1185" s="179"/>
      <c r="C1185" s="179"/>
      <c r="D1185" s="179"/>
      <c r="E1185" s="179"/>
      <c r="F1185" s="166"/>
      <c r="G1185" s="166"/>
      <c r="H1185" s="166"/>
      <c r="I1185" s="178"/>
      <c r="J1185" s="178"/>
      <c r="K1185" s="178"/>
      <c r="L1185" s="166"/>
      <c r="M1185" s="166"/>
      <c r="N1185" s="166"/>
      <c r="O1185" s="166"/>
      <c r="P1185" s="166"/>
      <c r="Q1185" s="166"/>
      <c r="R1185" s="166"/>
      <c r="S1185" s="166"/>
      <c r="T1185" s="166"/>
      <c r="U1185" s="166"/>
      <c r="V1185" s="166"/>
      <c r="W1185" s="166"/>
      <c r="X1185" s="166"/>
      <c r="Y1185" s="137" t="str">
        <f t="shared" si="76"/>
        <v/>
      </c>
      <c r="Z1185" s="137">
        <f t="shared" si="77"/>
        <v>0</v>
      </c>
      <c r="AA1185" s="137">
        <f t="shared" si="78"/>
        <v>0</v>
      </c>
      <c r="AB1185" s="137">
        <f t="shared" si="79"/>
        <v>0</v>
      </c>
    </row>
    <row r="1186" spans="1:28" ht="14.25" customHeight="1">
      <c r="A1186" s="166"/>
      <c r="B1186" s="166"/>
      <c r="C1186" s="180" t="s">
        <v>4695</v>
      </c>
      <c r="D1186" s="180"/>
      <c r="E1186" s="180"/>
      <c r="F1186" s="180"/>
      <c r="G1186" s="180"/>
      <c r="H1186" s="180"/>
      <c r="I1186" s="180"/>
      <c r="J1186" s="180"/>
      <c r="K1186" s="180"/>
      <c r="L1186" s="166"/>
      <c r="M1186" s="166"/>
      <c r="N1186" s="166"/>
      <c r="O1186" s="181" t="s">
        <v>4696</v>
      </c>
      <c r="P1186" s="181"/>
      <c r="Q1186" s="181"/>
      <c r="R1186" s="181"/>
      <c r="S1186" s="181"/>
      <c r="T1186" s="168" t="s">
        <v>687</v>
      </c>
      <c r="U1186" s="167" t="s">
        <v>264</v>
      </c>
      <c r="V1186" s="166"/>
      <c r="W1186" s="166"/>
      <c r="X1186" s="166"/>
      <c r="Y1186" s="137" t="str">
        <f t="shared" si="76"/>
        <v/>
      </c>
      <c r="Z1186" s="137">
        <f t="shared" si="77"/>
        <v>0</v>
      </c>
      <c r="AA1186" s="137">
        <f t="shared" si="78"/>
        <v>0</v>
      </c>
      <c r="AB1186" s="137">
        <f t="shared" si="79"/>
        <v>0</v>
      </c>
    </row>
    <row r="1187" spans="1:28" ht="57" customHeight="1" thickBot="1">
      <c r="A1187" s="166"/>
      <c r="B1187" s="166"/>
      <c r="C1187" s="166"/>
      <c r="D1187" s="166"/>
      <c r="E1187" s="166"/>
      <c r="F1187" s="166"/>
      <c r="G1187" s="166"/>
      <c r="H1187" s="166"/>
      <c r="I1187" s="166"/>
      <c r="J1187" s="166"/>
      <c r="K1187" s="166"/>
      <c r="L1187" s="166"/>
      <c r="M1187" s="166"/>
      <c r="N1187" s="166"/>
      <c r="O1187" s="166"/>
      <c r="P1187" s="166"/>
      <c r="Q1187" s="166"/>
      <c r="R1187" s="166"/>
      <c r="S1187" s="166"/>
      <c r="T1187" s="166"/>
      <c r="U1187" s="166"/>
      <c r="V1187" s="166"/>
      <c r="W1187" s="166"/>
      <c r="X1187" s="166"/>
      <c r="Y1187" s="137" t="str">
        <f t="shared" si="76"/>
        <v/>
      </c>
      <c r="Z1187" s="137">
        <f t="shared" si="77"/>
        <v>0</v>
      </c>
      <c r="AA1187" s="137">
        <f t="shared" si="78"/>
        <v>0</v>
      </c>
      <c r="AB1187" s="137">
        <f t="shared" si="79"/>
        <v>0</v>
      </c>
    </row>
    <row r="1188" spans="1:28" ht="34.5" customHeight="1">
      <c r="A1188" s="166"/>
      <c r="B1188" s="182"/>
      <c r="C1188" s="182"/>
      <c r="D1188" s="182"/>
      <c r="E1188" s="182"/>
      <c r="F1188" s="182"/>
      <c r="G1188" s="182"/>
      <c r="H1188" s="182"/>
      <c r="I1188" s="182"/>
      <c r="J1188" s="182"/>
      <c r="K1188" s="182"/>
      <c r="L1188" s="182"/>
      <c r="M1188" s="182"/>
      <c r="N1188" s="182"/>
      <c r="O1188" s="182"/>
      <c r="P1188" s="182"/>
      <c r="Q1188" s="182"/>
      <c r="R1188" s="182"/>
      <c r="S1188" s="182"/>
      <c r="T1188" s="182"/>
      <c r="U1188" s="182"/>
      <c r="V1188" s="182"/>
      <c r="W1188" s="182"/>
      <c r="X1188" s="166"/>
      <c r="Y1188" s="137" t="str">
        <f t="shared" si="76"/>
        <v/>
      </c>
      <c r="Z1188" s="137">
        <f t="shared" si="77"/>
        <v>0</v>
      </c>
      <c r="AA1188" s="137">
        <f t="shared" si="78"/>
        <v>0</v>
      </c>
      <c r="AB1188" s="137">
        <f t="shared" si="79"/>
        <v>0</v>
      </c>
    </row>
    <row r="1189" spans="1:28" ht="23.25" customHeight="1" thickBot="1">
      <c r="A1189" s="166"/>
      <c r="B1189" s="169"/>
      <c r="C1189" s="170" t="s">
        <v>265</v>
      </c>
      <c r="D1189" s="169"/>
      <c r="E1189" s="177" t="s">
        <v>266</v>
      </c>
      <c r="F1189" s="177"/>
      <c r="G1189" s="169"/>
      <c r="H1189" s="177" t="s">
        <v>267</v>
      </c>
      <c r="I1189" s="177"/>
      <c r="J1189" s="169"/>
      <c r="K1189" s="177" t="s">
        <v>268</v>
      </c>
      <c r="L1189" s="177"/>
      <c r="M1189" s="169"/>
      <c r="N1189" s="177" t="s">
        <v>269</v>
      </c>
      <c r="O1189" s="177"/>
      <c r="P1189" s="169"/>
      <c r="Q1189" s="171" t="s">
        <v>270</v>
      </c>
      <c r="R1189" s="169"/>
      <c r="S1189" s="177" t="s">
        <v>271</v>
      </c>
      <c r="T1189" s="177"/>
      <c r="U1189" s="177"/>
      <c r="V1189" s="177"/>
      <c r="W1189" s="169"/>
      <c r="X1189" s="166"/>
      <c r="Y1189" s="137" t="str">
        <f t="shared" si="76"/>
        <v>ｽﾃｼｮﾝｺﾄ</v>
      </c>
      <c r="Z1189" s="137" t="str">
        <f t="shared" si="77"/>
        <v>事業者名/事業所名</v>
      </c>
      <c r="AA1189" s="137" t="str">
        <f t="shared" si="78"/>
        <v>電話(FAX)番号</v>
      </c>
      <c r="AB1189" s="137" t="str">
        <f t="shared" si="79"/>
        <v>受理番号</v>
      </c>
    </row>
    <row r="1190" spans="1:28" ht="23.25" customHeight="1" thickBot="1">
      <c r="A1190" s="166"/>
      <c r="B1190" s="174"/>
      <c r="C1190" s="172" t="s">
        <v>4244</v>
      </c>
      <c r="D1190" s="174"/>
      <c r="E1190" s="175" t="s">
        <v>4233</v>
      </c>
      <c r="F1190" s="175"/>
      <c r="G1190" s="174"/>
      <c r="H1190" s="176" t="s">
        <v>4234</v>
      </c>
      <c r="I1190" s="176"/>
      <c r="J1190" s="174"/>
      <c r="K1190" s="176" t="s">
        <v>4235</v>
      </c>
      <c r="L1190" s="176"/>
      <c r="M1190" s="174"/>
      <c r="N1190" s="183" t="s">
        <v>4236</v>
      </c>
      <c r="O1190" s="183"/>
      <c r="P1190" s="174"/>
      <c r="Q1190" s="173" t="s">
        <v>4237</v>
      </c>
      <c r="R1190" s="174"/>
      <c r="S1190" s="184" t="s">
        <v>2360</v>
      </c>
      <c r="T1190" s="184"/>
      <c r="U1190" s="184"/>
      <c r="V1190" s="184"/>
      <c r="W1190" s="174"/>
      <c r="X1190" s="166"/>
      <c r="Y1190" s="137" t="str">
        <f t="shared" si="76"/>
        <v>4794000</v>
      </c>
      <c r="Z1190" s="137" t="str">
        <f t="shared" si="77"/>
        <v>芽室町
公立芽室病院指定訪問看護ステーション</v>
      </c>
      <c r="AA1190" s="137" t="str">
        <f t="shared" si="78"/>
        <v>0155-62-2811
(0155-62-5843)</v>
      </c>
      <c r="AB1190" s="137" t="str">
        <f t="shared" si="79"/>
        <v>( 訪看23 )第    797 号
( 訪看25 )第    871 号</v>
      </c>
    </row>
    <row r="1191" spans="1:28" ht="23.25" customHeight="1" thickBot="1">
      <c r="A1191" s="166"/>
      <c r="B1191" s="174"/>
      <c r="C1191" s="172" t="s">
        <v>4251</v>
      </c>
      <c r="D1191" s="174"/>
      <c r="E1191" s="175" t="s">
        <v>4239</v>
      </c>
      <c r="F1191" s="175"/>
      <c r="G1191" s="174"/>
      <c r="H1191" s="176" t="s">
        <v>4240</v>
      </c>
      <c r="I1191" s="176"/>
      <c r="J1191" s="174"/>
      <c r="K1191" s="176" t="s">
        <v>4241</v>
      </c>
      <c r="L1191" s="176"/>
      <c r="M1191" s="174"/>
      <c r="N1191" s="183" t="s">
        <v>4242</v>
      </c>
      <c r="O1191" s="183"/>
      <c r="P1191" s="174"/>
      <c r="Q1191" s="173" t="s">
        <v>4243</v>
      </c>
      <c r="R1191" s="174"/>
      <c r="S1191" s="184" t="s">
        <v>1374</v>
      </c>
      <c r="T1191" s="184"/>
      <c r="U1191" s="184"/>
      <c r="V1191" s="184"/>
      <c r="W1191" s="174"/>
      <c r="X1191" s="166"/>
      <c r="Y1191" s="137" t="str">
        <f t="shared" si="76"/>
        <v>5090010</v>
      </c>
      <c r="Z1191" s="137" t="str">
        <f t="shared" si="77"/>
        <v>一般社団法人　北海道総合在宅ケア事業団
一般社団法人北海道総合在宅ケア事業団北見地域訪問看護ステーション</v>
      </c>
      <c r="AA1191" s="137" t="str">
        <f t="shared" si="78"/>
        <v xml:space="preserve">0157-26-0050
</v>
      </c>
      <c r="AB1191" s="137" t="str">
        <f t="shared" si="79"/>
        <v>( 訪看10 )第     94 号
( 訪看23 )第    121 号
( 訪看25 )第     29 号
( 訪看27 )第    130 号</v>
      </c>
    </row>
    <row r="1192" spans="1:28" ht="23.25" customHeight="1" thickBot="1">
      <c r="A1192" s="166"/>
      <c r="B1192" s="174"/>
      <c r="C1192" s="172" t="s">
        <v>4257</v>
      </c>
      <c r="D1192" s="174"/>
      <c r="E1192" s="175" t="s">
        <v>4245</v>
      </c>
      <c r="F1192" s="175"/>
      <c r="G1192" s="174"/>
      <c r="H1192" s="176" t="s">
        <v>4246</v>
      </c>
      <c r="I1192" s="176"/>
      <c r="J1192" s="174"/>
      <c r="K1192" s="176" t="s">
        <v>4247</v>
      </c>
      <c r="L1192" s="176"/>
      <c r="M1192" s="174"/>
      <c r="N1192" s="183" t="s">
        <v>4248</v>
      </c>
      <c r="O1192" s="183"/>
      <c r="P1192" s="174"/>
      <c r="Q1192" s="173" t="s">
        <v>4249</v>
      </c>
      <c r="R1192" s="174"/>
      <c r="S1192" s="184" t="s">
        <v>4250</v>
      </c>
      <c r="T1192" s="184"/>
      <c r="U1192" s="184"/>
      <c r="V1192" s="184"/>
      <c r="W1192" s="174"/>
      <c r="X1192" s="166"/>
      <c r="Y1192" s="137" t="str">
        <f t="shared" si="76"/>
        <v>5090036</v>
      </c>
      <c r="Z1192" s="137" t="str">
        <f t="shared" si="77"/>
        <v>一般社団法人　北海道総合在宅ケア事業団
一般社団法人北海道総合在宅ケア事業団北見西部地域訪問看護ステーション</v>
      </c>
      <c r="AA1192" s="137" t="str">
        <f t="shared" si="78"/>
        <v xml:space="preserve">0157-37-2532
</v>
      </c>
      <c r="AB1192" s="137" t="str">
        <f t="shared" si="79"/>
        <v>( 訪看10 )第     95 号
( 訪看23 )第    143 号
( 訪看25 )第     39 号
( 訪看27 )第    131 号
( 訪看30 )第     36 号</v>
      </c>
    </row>
    <row r="1193" spans="1:28" ht="23.25" customHeight="1" thickBot="1">
      <c r="A1193" s="166"/>
      <c r="B1193" s="174"/>
      <c r="C1193" s="172" t="s">
        <v>4264</v>
      </c>
      <c r="D1193" s="174"/>
      <c r="E1193" s="175" t="s">
        <v>4252</v>
      </c>
      <c r="F1193" s="175"/>
      <c r="G1193" s="174"/>
      <c r="H1193" s="176" t="s">
        <v>4253</v>
      </c>
      <c r="I1193" s="176"/>
      <c r="J1193" s="174"/>
      <c r="K1193" s="176" t="s">
        <v>4254</v>
      </c>
      <c r="L1193" s="176"/>
      <c r="M1193" s="174"/>
      <c r="N1193" s="183" t="s">
        <v>992</v>
      </c>
      <c r="O1193" s="183"/>
      <c r="P1193" s="174"/>
      <c r="Q1193" s="173" t="s">
        <v>4255</v>
      </c>
      <c r="R1193" s="174"/>
      <c r="S1193" s="184" t="s">
        <v>4256</v>
      </c>
      <c r="T1193" s="184"/>
      <c r="U1193" s="184"/>
      <c r="V1193" s="184"/>
      <c r="W1193" s="174"/>
      <c r="X1193" s="166"/>
      <c r="Y1193" s="137" t="str">
        <f t="shared" si="76"/>
        <v>5090044</v>
      </c>
      <c r="Z1193" s="137" t="str">
        <f t="shared" si="77"/>
        <v>医療法人　オホーツク勤労者医療協会
訪問看護ステーションたんぽぽ</v>
      </c>
      <c r="AA1193" s="137" t="str">
        <f t="shared" si="78"/>
        <v xml:space="preserve">
</v>
      </c>
      <c r="AB1193" s="137" t="str">
        <f t="shared" si="79"/>
        <v>( 訪看23 )第     98 号
( 訪看25 )第    211 号
( 訪看31 )第     20 号</v>
      </c>
    </row>
    <row r="1194" spans="1:28" ht="23.25" customHeight="1" thickBot="1">
      <c r="A1194" s="166"/>
      <c r="B1194" s="174"/>
      <c r="C1194" s="172" t="s">
        <v>4271</v>
      </c>
      <c r="D1194" s="174"/>
      <c r="E1194" s="175" t="s">
        <v>4258</v>
      </c>
      <c r="F1194" s="175"/>
      <c r="G1194" s="174"/>
      <c r="H1194" s="176" t="s">
        <v>4259</v>
      </c>
      <c r="I1194" s="176"/>
      <c r="J1194" s="174"/>
      <c r="K1194" s="176" t="s">
        <v>4260</v>
      </c>
      <c r="L1194" s="176"/>
      <c r="M1194" s="174"/>
      <c r="N1194" s="183" t="s">
        <v>4261</v>
      </c>
      <c r="O1194" s="183"/>
      <c r="P1194" s="174"/>
      <c r="Q1194" s="173" t="s">
        <v>4262</v>
      </c>
      <c r="R1194" s="174"/>
      <c r="S1194" s="184" t="s">
        <v>4263</v>
      </c>
      <c r="T1194" s="184"/>
      <c r="U1194" s="184"/>
      <c r="V1194" s="184"/>
      <c r="W1194" s="174"/>
      <c r="X1194" s="166"/>
      <c r="Y1194" s="137" t="str">
        <f t="shared" si="76"/>
        <v>5090077</v>
      </c>
      <c r="Z1194" s="137" t="str">
        <f t="shared" si="77"/>
        <v>社会福祉法人北見有愛会
訪問看護ステーションゆうあい</v>
      </c>
      <c r="AA1194" s="137" t="str">
        <f t="shared" si="78"/>
        <v>0157-23-4141
(0157-25-6322)</v>
      </c>
      <c r="AB1194" s="137" t="str">
        <f t="shared" si="79"/>
        <v>( 訪看23 )第     99 号
( 訪看25 )第    271 号</v>
      </c>
    </row>
    <row r="1195" spans="1:28" ht="23.25" customHeight="1" thickBot="1">
      <c r="A1195" s="166"/>
      <c r="B1195" s="174"/>
      <c r="C1195" s="172" t="s">
        <v>4278</v>
      </c>
      <c r="D1195" s="174"/>
      <c r="E1195" s="175" t="s">
        <v>4265</v>
      </c>
      <c r="F1195" s="175"/>
      <c r="G1195" s="174"/>
      <c r="H1195" s="176" t="s">
        <v>4266</v>
      </c>
      <c r="I1195" s="176"/>
      <c r="J1195" s="174"/>
      <c r="K1195" s="176" t="s">
        <v>4267</v>
      </c>
      <c r="L1195" s="176"/>
      <c r="M1195" s="174"/>
      <c r="N1195" s="183" t="s">
        <v>4268</v>
      </c>
      <c r="O1195" s="183"/>
      <c r="P1195" s="174"/>
      <c r="Q1195" s="173" t="s">
        <v>4269</v>
      </c>
      <c r="R1195" s="174"/>
      <c r="S1195" s="184" t="s">
        <v>4270</v>
      </c>
      <c r="T1195" s="184"/>
      <c r="U1195" s="184"/>
      <c r="V1195" s="184"/>
      <c r="W1195" s="174"/>
      <c r="X1195" s="166"/>
      <c r="Y1195" s="137" t="str">
        <f t="shared" si="76"/>
        <v>5090101</v>
      </c>
      <c r="Z1195" s="137" t="str">
        <f t="shared" si="77"/>
        <v>株式会社はるか
訪問看護ステーションはるか</v>
      </c>
      <c r="AA1195" s="137" t="str">
        <f t="shared" si="78"/>
        <v>0157-25-5513
(0157-25-5513)</v>
      </c>
      <c r="AB1195" s="137" t="str">
        <f t="shared" si="79"/>
        <v>( 訪看23 )第    233 号
( 訪看25 )第    324 号</v>
      </c>
    </row>
    <row r="1196" spans="1:28" ht="23.25" customHeight="1" thickBot="1">
      <c r="A1196" s="166"/>
      <c r="B1196" s="174"/>
      <c r="C1196" s="172" t="s">
        <v>4285</v>
      </c>
      <c r="D1196" s="174"/>
      <c r="E1196" s="175" t="s">
        <v>4272</v>
      </c>
      <c r="F1196" s="175"/>
      <c r="G1196" s="174"/>
      <c r="H1196" s="176" t="s">
        <v>4273</v>
      </c>
      <c r="I1196" s="176"/>
      <c r="J1196" s="174"/>
      <c r="K1196" s="176" t="s">
        <v>4274</v>
      </c>
      <c r="L1196" s="176"/>
      <c r="M1196" s="174"/>
      <c r="N1196" s="183" t="s">
        <v>4275</v>
      </c>
      <c r="O1196" s="183"/>
      <c r="P1196" s="174"/>
      <c r="Q1196" s="173" t="s">
        <v>4276</v>
      </c>
      <c r="R1196" s="174"/>
      <c r="S1196" s="184" t="s">
        <v>4277</v>
      </c>
      <c r="T1196" s="184"/>
      <c r="U1196" s="184"/>
      <c r="V1196" s="184"/>
      <c r="W1196" s="174"/>
      <c r="X1196" s="166"/>
      <c r="Y1196" s="137" t="str">
        <f t="shared" si="76"/>
        <v>5090119</v>
      </c>
      <c r="Z1196" s="137" t="str">
        <f t="shared" si="77"/>
        <v>株式会社ニチイ学館
ニチイケアセンター小泉訪問看護ステーション</v>
      </c>
      <c r="AA1196" s="137" t="str">
        <f t="shared" si="78"/>
        <v>0157-32-7744
(0157-69-1122)</v>
      </c>
      <c r="AB1196" s="137" t="str">
        <f t="shared" si="79"/>
        <v>( 訪看23 )第    319 号
( 訪看25 )第    419 号</v>
      </c>
    </row>
    <row r="1197" spans="1:28" ht="23.25" thickBot="1">
      <c r="A1197" s="166"/>
      <c r="B1197" s="174"/>
      <c r="C1197" s="172" t="s">
        <v>4292</v>
      </c>
      <c r="D1197" s="174"/>
      <c r="E1197" s="175" t="s">
        <v>4279</v>
      </c>
      <c r="F1197" s="175"/>
      <c r="G1197" s="174"/>
      <c r="H1197" s="176" t="s">
        <v>4280</v>
      </c>
      <c r="I1197" s="176"/>
      <c r="J1197" s="174"/>
      <c r="K1197" s="176" t="s">
        <v>4281</v>
      </c>
      <c r="L1197" s="176"/>
      <c r="M1197" s="174"/>
      <c r="N1197" s="183" t="s">
        <v>4282</v>
      </c>
      <c r="O1197" s="183"/>
      <c r="P1197" s="174"/>
      <c r="Q1197" s="173" t="s">
        <v>4283</v>
      </c>
      <c r="R1197" s="174"/>
      <c r="S1197" s="184" t="s">
        <v>4284</v>
      </c>
      <c r="T1197" s="184"/>
      <c r="U1197" s="184"/>
      <c r="V1197" s="184"/>
      <c r="W1197" s="174"/>
      <c r="X1197" s="166"/>
      <c r="Y1197" s="137" t="str">
        <f t="shared" si="76"/>
        <v>5090135</v>
      </c>
      <c r="Z1197" s="137" t="str">
        <f t="shared" si="77"/>
        <v>株式会社ＮＣＭ
訪問看護ステーション明日は晴</v>
      </c>
      <c r="AA1197" s="137" t="str">
        <f t="shared" si="78"/>
        <v>0157-31-6333
(0157-33-5632)</v>
      </c>
      <c r="AB1197" s="137" t="str">
        <f t="shared" si="79"/>
        <v>( 訪看23 )第    296 号
( 訪看25 )第    395 号</v>
      </c>
    </row>
    <row r="1198" spans="1:28" ht="23.25" thickBot="1">
      <c r="A1198" s="166"/>
      <c r="B1198" s="174"/>
      <c r="C1198" s="172" t="s">
        <v>4299</v>
      </c>
      <c r="D1198" s="174"/>
      <c r="E1198" s="175" t="s">
        <v>4286</v>
      </c>
      <c r="F1198" s="175"/>
      <c r="G1198" s="174"/>
      <c r="H1198" s="176" t="s">
        <v>4287</v>
      </c>
      <c r="I1198" s="176"/>
      <c r="J1198" s="174"/>
      <c r="K1198" s="176" t="s">
        <v>4288</v>
      </c>
      <c r="L1198" s="176"/>
      <c r="M1198" s="174"/>
      <c r="N1198" s="183" t="s">
        <v>4289</v>
      </c>
      <c r="O1198" s="183"/>
      <c r="P1198" s="174"/>
      <c r="Q1198" s="173" t="s">
        <v>4290</v>
      </c>
      <c r="R1198" s="174"/>
      <c r="S1198" s="184" t="s">
        <v>4291</v>
      </c>
      <c r="T1198" s="184"/>
      <c r="U1198" s="184"/>
      <c r="V1198" s="184"/>
      <c r="W1198" s="174"/>
      <c r="X1198" s="166"/>
      <c r="Y1198" s="137" t="str">
        <f t="shared" si="76"/>
        <v>5090150</v>
      </c>
      <c r="Z1198" s="137" t="str">
        <f t="shared" si="77"/>
        <v>株式会社コミュニティーポート
訪問看護事業所　すいれん</v>
      </c>
      <c r="AA1198" s="137" t="str">
        <f t="shared" si="78"/>
        <v>0157-57-1516
(0157-57-1617)</v>
      </c>
      <c r="AB1198" s="137" t="str">
        <f t="shared" si="79"/>
        <v>( 訪看23 )第    469 号
( 訪看25 )第    565 号</v>
      </c>
    </row>
    <row r="1199" spans="1:28" ht="23.25" thickBot="1">
      <c r="A1199" s="166"/>
      <c r="B1199" s="174"/>
      <c r="C1199" s="172" t="s">
        <v>4305</v>
      </c>
      <c r="D1199" s="174"/>
      <c r="E1199" s="175" t="s">
        <v>4293</v>
      </c>
      <c r="F1199" s="175"/>
      <c r="G1199" s="174"/>
      <c r="H1199" s="176" t="s">
        <v>4294</v>
      </c>
      <c r="I1199" s="176"/>
      <c r="J1199" s="174"/>
      <c r="K1199" s="176" t="s">
        <v>4295</v>
      </c>
      <c r="L1199" s="176"/>
      <c r="M1199" s="174"/>
      <c r="N1199" s="183" t="s">
        <v>4296</v>
      </c>
      <c r="O1199" s="183"/>
      <c r="P1199" s="174"/>
      <c r="Q1199" s="173" t="s">
        <v>4297</v>
      </c>
      <c r="R1199" s="174"/>
      <c r="S1199" s="184" t="s">
        <v>4298</v>
      </c>
      <c r="T1199" s="184"/>
      <c r="U1199" s="184"/>
      <c r="V1199" s="184"/>
      <c r="W1199" s="174"/>
      <c r="X1199" s="166"/>
      <c r="Y1199" s="137" t="str">
        <f t="shared" si="76"/>
        <v>5090168</v>
      </c>
      <c r="Z1199" s="137" t="str">
        <f t="shared" si="77"/>
        <v>有限会社　イワタ薬局
ケアーズ訪問看護リハビリステーションきたみ中央</v>
      </c>
      <c r="AA1199" s="137" t="str">
        <f t="shared" si="78"/>
        <v>0157-33-5808
(0157-33-5909)</v>
      </c>
      <c r="AB1199" s="137" t="str">
        <f t="shared" si="79"/>
        <v>( 訪看23 )第    520 号
( 訪看25 )第    607 号</v>
      </c>
    </row>
    <row r="1200" spans="1:28" ht="14.25" thickBot="1">
      <c r="A1200" s="166"/>
      <c r="B1200" s="174"/>
      <c r="C1200" s="166"/>
      <c r="D1200" s="174"/>
      <c r="E1200" s="166"/>
      <c r="F1200" s="166"/>
      <c r="G1200" s="174"/>
      <c r="H1200" s="166"/>
      <c r="I1200" s="166"/>
      <c r="J1200" s="174"/>
      <c r="K1200" s="166"/>
      <c r="L1200" s="166"/>
      <c r="M1200" s="174"/>
      <c r="N1200" s="166"/>
      <c r="O1200" s="166"/>
      <c r="P1200" s="174"/>
      <c r="Q1200" s="166"/>
      <c r="R1200" s="174"/>
      <c r="S1200" s="166"/>
      <c r="T1200" s="166"/>
      <c r="U1200" s="166"/>
      <c r="V1200" s="166"/>
      <c r="W1200" s="174"/>
      <c r="X1200" s="166"/>
      <c r="Y1200" s="137" t="str">
        <f t="shared" si="76"/>
        <v/>
      </c>
      <c r="Z1200" s="137">
        <f t="shared" si="77"/>
        <v>0</v>
      </c>
      <c r="AA1200" s="137">
        <f t="shared" si="78"/>
        <v>0</v>
      </c>
      <c r="AB1200" s="137">
        <f t="shared" si="79"/>
        <v>0</v>
      </c>
    </row>
    <row r="1201" spans="1:28" ht="13.5" customHeight="1">
      <c r="A1201" s="166"/>
      <c r="B1201" s="185"/>
      <c r="C1201" s="185"/>
      <c r="D1201" s="185"/>
      <c r="E1201" s="185"/>
      <c r="F1201" s="185"/>
      <c r="G1201" s="185"/>
      <c r="H1201" s="185"/>
      <c r="I1201" s="185"/>
      <c r="J1201" s="185"/>
      <c r="K1201" s="185"/>
      <c r="L1201" s="185"/>
      <c r="M1201" s="185"/>
      <c r="N1201" s="185"/>
      <c r="O1201" s="185"/>
      <c r="P1201" s="185"/>
      <c r="Q1201" s="185"/>
      <c r="R1201" s="185"/>
      <c r="S1201" s="185"/>
      <c r="T1201" s="185"/>
      <c r="U1201" s="185"/>
      <c r="V1201" s="185"/>
      <c r="W1201" s="166"/>
      <c r="X1201" s="166"/>
      <c r="Y1201" s="137" t="str">
        <f t="shared" si="76"/>
        <v/>
      </c>
      <c r="Z1201" s="137">
        <f t="shared" si="77"/>
        <v>0</v>
      </c>
      <c r="AA1201" s="137">
        <f t="shared" si="78"/>
        <v>0</v>
      </c>
      <c r="AB1201" s="137">
        <f t="shared" si="79"/>
        <v>0</v>
      </c>
    </row>
    <row r="1202" spans="1:28" ht="13.5" customHeight="1">
      <c r="A1202" s="166"/>
      <c r="B1202" s="166"/>
      <c r="C1202" s="166"/>
      <c r="D1202" s="166"/>
      <c r="E1202" s="166"/>
      <c r="F1202" s="166"/>
      <c r="G1202" s="166"/>
      <c r="H1202" s="166"/>
      <c r="I1202" s="166"/>
      <c r="J1202" s="166"/>
      <c r="K1202" s="166"/>
      <c r="L1202" s="166"/>
      <c r="M1202" s="166"/>
      <c r="N1202" s="166"/>
      <c r="O1202" s="166"/>
      <c r="P1202" s="166"/>
      <c r="Q1202" s="166"/>
      <c r="R1202" s="166"/>
      <c r="S1202" s="166"/>
      <c r="T1202" s="166"/>
      <c r="U1202" s="166"/>
      <c r="V1202" s="166"/>
      <c r="W1202" s="166"/>
      <c r="X1202" s="166"/>
      <c r="Y1202" s="137" t="str">
        <f t="shared" si="76"/>
        <v/>
      </c>
      <c r="Z1202" s="137">
        <f t="shared" si="77"/>
        <v>0</v>
      </c>
      <c r="AA1202" s="137">
        <f t="shared" si="78"/>
        <v>0</v>
      </c>
      <c r="AB1202" s="137">
        <f t="shared" si="79"/>
        <v>0</v>
      </c>
    </row>
    <row r="1203" spans="1:28" ht="13.5" customHeight="1">
      <c r="A1203" s="166"/>
      <c r="B1203" s="166"/>
      <c r="C1203" s="166"/>
      <c r="D1203" s="166"/>
      <c r="E1203" s="166"/>
      <c r="F1203" s="166"/>
      <c r="G1203" s="166"/>
      <c r="H1203" s="166"/>
      <c r="I1203" s="166"/>
      <c r="J1203" s="166"/>
      <c r="K1203" s="166"/>
      <c r="L1203" s="166"/>
      <c r="M1203" s="166"/>
      <c r="N1203" s="166"/>
      <c r="O1203" s="166"/>
      <c r="P1203" s="166"/>
      <c r="Q1203" s="166"/>
      <c r="R1203" s="166"/>
      <c r="S1203" s="166"/>
      <c r="T1203" s="166"/>
      <c r="U1203" s="166"/>
      <c r="V1203" s="166"/>
      <c r="W1203" s="166"/>
      <c r="X1203" s="166"/>
      <c r="Y1203" s="137" t="str">
        <f t="shared" si="76"/>
        <v/>
      </c>
      <c r="Z1203" s="137">
        <f t="shared" si="77"/>
        <v>0</v>
      </c>
      <c r="AA1203" s="137">
        <f t="shared" si="78"/>
        <v>0</v>
      </c>
      <c r="AB1203" s="137">
        <f t="shared" si="79"/>
        <v>0</v>
      </c>
    </row>
    <row r="1204" spans="1:28">
      <c r="A1204" s="166"/>
      <c r="B1204" s="166"/>
      <c r="C1204" s="166"/>
      <c r="D1204" s="166"/>
      <c r="E1204" s="166"/>
      <c r="F1204" s="166"/>
      <c r="G1204" s="166"/>
      <c r="H1204" s="166"/>
      <c r="I1204" s="178" t="s">
        <v>262</v>
      </c>
      <c r="J1204" s="178"/>
      <c r="K1204" s="178"/>
      <c r="L1204" s="166"/>
      <c r="M1204" s="166"/>
      <c r="N1204" s="166"/>
      <c r="O1204" s="166"/>
      <c r="P1204" s="166"/>
      <c r="Q1204" s="166"/>
      <c r="R1204" s="166"/>
      <c r="S1204" s="166"/>
      <c r="T1204" s="166"/>
      <c r="U1204" s="166"/>
      <c r="V1204" s="166"/>
      <c r="W1204" s="166"/>
      <c r="X1204" s="166"/>
      <c r="Y1204" s="137" t="str">
        <f t="shared" si="76"/>
        <v/>
      </c>
      <c r="Z1204" s="137">
        <f t="shared" si="77"/>
        <v>0</v>
      </c>
      <c r="AA1204" s="137">
        <f t="shared" si="78"/>
        <v>0</v>
      </c>
      <c r="AB1204" s="137">
        <f t="shared" si="79"/>
        <v>0</v>
      </c>
    </row>
    <row r="1205" spans="1:28">
      <c r="A1205" s="166"/>
      <c r="B1205" s="179"/>
      <c r="C1205" s="179"/>
      <c r="D1205" s="179"/>
      <c r="E1205" s="179"/>
      <c r="F1205" s="166"/>
      <c r="G1205" s="166"/>
      <c r="H1205" s="166"/>
      <c r="I1205" s="178"/>
      <c r="J1205" s="178"/>
      <c r="K1205" s="178"/>
      <c r="L1205" s="166"/>
      <c r="M1205" s="166"/>
      <c r="N1205" s="166"/>
      <c r="O1205" s="166"/>
      <c r="P1205" s="166"/>
      <c r="Q1205" s="166"/>
      <c r="R1205" s="166"/>
      <c r="S1205" s="166"/>
      <c r="T1205" s="166"/>
      <c r="U1205" s="166"/>
      <c r="V1205" s="166"/>
      <c r="W1205" s="166"/>
      <c r="X1205" s="166"/>
      <c r="Y1205" s="137" t="str">
        <f t="shared" si="76"/>
        <v/>
      </c>
      <c r="Z1205" s="137">
        <f t="shared" si="77"/>
        <v>0</v>
      </c>
      <c r="AA1205" s="137">
        <f t="shared" si="78"/>
        <v>0</v>
      </c>
      <c r="AB1205" s="137">
        <f t="shared" si="79"/>
        <v>0</v>
      </c>
    </row>
    <row r="1206" spans="1:28" ht="14.25" customHeight="1">
      <c r="A1206" s="166"/>
      <c r="B1206" s="166"/>
      <c r="C1206" s="180" t="s">
        <v>4695</v>
      </c>
      <c r="D1206" s="180"/>
      <c r="E1206" s="180"/>
      <c r="F1206" s="180"/>
      <c r="G1206" s="180"/>
      <c r="H1206" s="180"/>
      <c r="I1206" s="180"/>
      <c r="J1206" s="180"/>
      <c r="K1206" s="180"/>
      <c r="L1206" s="166"/>
      <c r="M1206" s="166"/>
      <c r="N1206" s="166"/>
      <c r="O1206" s="181" t="s">
        <v>4696</v>
      </c>
      <c r="P1206" s="181"/>
      <c r="Q1206" s="181"/>
      <c r="R1206" s="181"/>
      <c r="S1206" s="181"/>
      <c r="T1206" s="168" t="s">
        <v>694</v>
      </c>
      <c r="U1206" s="167" t="s">
        <v>264</v>
      </c>
      <c r="V1206" s="166"/>
      <c r="W1206" s="166"/>
      <c r="X1206" s="166"/>
      <c r="Y1206" s="137" t="str">
        <f t="shared" si="76"/>
        <v/>
      </c>
      <c r="Z1206" s="137">
        <f t="shared" si="77"/>
        <v>0</v>
      </c>
      <c r="AA1206" s="137">
        <f t="shared" si="78"/>
        <v>0</v>
      </c>
      <c r="AB1206" s="137">
        <f t="shared" si="79"/>
        <v>0</v>
      </c>
    </row>
    <row r="1207" spans="1:28" ht="57" customHeight="1" thickBot="1">
      <c r="A1207" s="166"/>
      <c r="B1207" s="166"/>
      <c r="C1207" s="166"/>
      <c r="D1207" s="166"/>
      <c r="E1207" s="166"/>
      <c r="F1207" s="166"/>
      <c r="G1207" s="166"/>
      <c r="H1207" s="166"/>
      <c r="I1207" s="166"/>
      <c r="J1207" s="166"/>
      <c r="K1207" s="166"/>
      <c r="L1207" s="166"/>
      <c r="M1207" s="166"/>
      <c r="N1207" s="166"/>
      <c r="O1207" s="166"/>
      <c r="P1207" s="166"/>
      <c r="Q1207" s="166"/>
      <c r="R1207" s="166"/>
      <c r="S1207" s="166"/>
      <c r="T1207" s="166"/>
      <c r="U1207" s="166"/>
      <c r="V1207" s="166"/>
      <c r="W1207" s="166"/>
      <c r="X1207" s="166"/>
      <c r="Y1207" s="137" t="str">
        <f t="shared" si="76"/>
        <v/>
      </c>
      <c r="Z1207" s="137">
        <f t="shared" si="77"/>
        <v>0</v>
      </c>
      <c r="AA1207" s="137">
        <f t="shared" si="78"/>
        <v>0</v>
      </c>
      <c r="AB1207" s="137">
        <f t="shared" si="79"/>
        <v>0</v>
      </c>
    </row>
    <row r="1208" spans="1:28" ht="57" customHeight="1">
      <c r="A1208" s="166"/>
      <c r="B1208" s="182"/>
      <c r="C1208" s="182"/>
      <c r="D1208" s="182"/>
      <c r="E1208" s="182"/>
      <c r="F1208" s="182"/>
      <c r="G1208" s="182"/>
      <c r="H1208" s="182"/>
      <c r="I1208" s="182"/>
      <c r="J1208" s="182"/>
      <c r="K1208" s="182"/>
      <c r="L1208" s="182"/>
      <c r="M1208" s="182"/>
      <c r="N1208" s="182"/>
      <c r="O1208" s="182"/>
      <c r="P1208" s="182"/>
      <c r="Q1208" s="182"/>
      <c r="R1208" s="182"/>
      <c r="S1208" s="182"/>
      <c r="T1208" s="182"/>
      <c r="U1208" s="182"/>
      <c r="V1208" s="182"/>
      <c r="W1208" s="182"/>
      <c r="X1208" s="166"/>
      <c r="Y1208" s="137" t="str">
        <f t="shared" si="76"/>
        <v/>
      </c>
      <c r="Z1208" s="137">
        <f t="shared" si="77"/>
        <v>0</v>
      </c>
      <c r="AA1208" s="137">
        <f t="shared" si="78"/>
        <v>0</v>
      </c>
      <c r="AB1208" s="137">
        <f t="shared" si="79"/>
        <v>0</v>
      </c>
    </row>
    <row r="1209" spans="1:28" ht="45.75" customHeight="1" thickBot="1">
      <c r="A1209" s="166"/>
      <c r="B1209" s="169"/>
      <c r="C1209" s="170" t="s">
        <v>265</v>
      </c>
      <c r="D1209" s="169"/>
      <c r="E1209" s="177" t="s">
        <v>266</v>
      </c>
      <c r="F1209" s="177"/>
      <c r="G1209" s="169"/>
      <c r="H1209" s="177" t="s">
        <v>267</v>
      </c>
      <c r="I1209" s="177"/>
      <c r="J1209" s="169"/>
      <c r="K1209" s="177" t="s">
        <v>268</v>
      </c>
      <c r="L1209" s="177"/>
      <c r="M1209" s="169"/>
      <c r="N1209" s="177" t="s">
        <v>269</v>
      </c>
      <c r="O1209" s="177"/>
      <c r="P1209" s="169"/>
      <c r="Q1209" s="171" t="s">
        <v>270</v>
      </c>
      <c r="R1209" s="169"/>
      <c r="S1209" s="177" t="s">
        <v>271</v>
      </c>
      <c r="T1209" s="177"/>
      <c r="U1209" s="177"/>
      <c r="V1209" s="177"/>
      <c r="W1209" s="169"/>
      <c r="X1209" s="166"/>
      <c r="Y1209" s="137" t="str">
        <f t="shared" si="76"/>
        <v>ｽﾃｼｮﾝｺﾄ</v>
      </c>
      <c r="Z1209" s="137" t="str">
        <f t="shared" si="77"/>
        <v>事業者名/事業所名</v>
      </c>
      <c r="AA1209" s="137" t="str">
        <f t="shared" si="78"/>
        <v>電話(FAX)番号</v>
      </c>
      <c r="AB1209" s="137" t="str">
        <f t="shared" si="79"/>
        <v>受理番号</v>
      </c>
    </row>
    <row r="1210" spans="1:28" ht="23.25" customHeight="1" thickBot="1">
      <c r="A1210" s="166"/>
      <c r="B1210" s="174"/>
      <c r="C1210" s="172" t="s">
        <v>4311</v>
      </c>
      <c r="D1210" s="174"/>
      <c r="E1210" s="175" t="s">
        <v>4300</v>
      </c>
      <c r="F1210" s="175"/>
      <c r="G1210" s="174"/>
      <c r="H1210" s="176" t="s">
        <v>4301</v>
      </c>
      <c r="I1210" s="176"/>
      <c r="J1210" s="174"/>
      <c r="K1210" s="176" t="s">
        <v>4302</v>
      </c>
      <c r="L1210" s="176"/>
      <c r="M1210" s="174"/>
      <c r="N1210" s="183" t="s">
        <v>4303</v>
      </c>
      <c r="O1210" s="183"/>
      <c r="P1210" s="174"/>
      <c r="Q1210" s="173" t="s">
        <v>4304</v>
      </c>
      <c r="R1210" s="174"/>
      <c r="S1210" s="184" t="s">
        <v>1083</v>
      </c>
      <c r="T1210" s="184"/>
      <c r="U1210" s="184"/>
      <c r="V1210" s="184"/>
      <c r="W1210" s="174"/>
      <c r="X1210" s="166"/>
      <c r="Y1210" s="137" t="str">
        <f t="shared" si="76"/>
        <v>5090176</v>
      </c>
      <c r="Z1210" s="137" t="str">
        <f t="shared" si="77"/>
        <v>株式会社タッチケアサービス
訪問看護ステーションタッチケア</v>
      </c>
      <c r="AA1210" s="137" t="str">
        <f t="shared" si="78"/>
        <v>0157-57-6046
(0157-57-6047)</v>
      </c>
      <c r="AB1210" s="137" t="str">
        <f t="shared" si="79"/>
        <v>( 訪看23 )第    694 号
( 訪看25 )第    766 号</v>
      </c>
    </row>
    <row r="1211" spans="1:28" ht="34.5" customHeight="1" thickBot="1">
      <c r="A1211" s="166"/>
      <c r="B1211" s="174"/>
      <c r="C1211" s="172" t="s">
        <v>4312</v>
      </c>
      <c r="D1211" s="174"/>
      <c r="E1211" s="175" t="s">
        <v>4306</v>
      </c>
      <c r="F1211" s="175"/>
      <c r="G1211" s="174"/>
      <c r="H1211" s="176" t="s">
        <v>4307</v>
      </c>
      <c r="I1211" s="176"/>
      <c r="J1211" s="174"/>
      <c r="K1211" s="176" t="s">
        <v>4308</v>
      </c>
      <c r="L1211" s="176"/>
      <c r="M1211" s="174"/>
      <c r="N1211" s="183" t="s">
        <v>4309</v>
      </c>
      <c r="O1211" s="183"/>
      <c r="P1211" s="174"/>
      <c r="Q1211" s="173" t="s">
        <v>4310</v>
      </c>
      <c r="R1211" s="174"/>
      <c r="S1211" s="184" t="s">
        <v>3036</v>
      </c>
      <c r="T1211" s="184"/>
      <c r="U1211" s="184"/>
      <c r="V1211" s="184"/>
      <c r="W1211" s="174"/>
      <c r="X1211" s="166"/>
      <c r="Y1211" s="137" t="str">
        <f t="shared" si="76"/>
        <v>5094012</v>
      </c>
      <c r="Z1211" s="137" t="str">
        <f t="shared" si="77"/>
        <v>医療法人社団　煌生会
医療法人社団煌生会　訪問看護ステーションさくら</v>
      </c>
      <c r="AA1211" s="137" t="str">
        <f t="shared" si="78"/>
        <v>0157-68-1139
(0157-68-1133)</v>
      </c>
      <c r="AB1211" s="137" t="str">
        <f t="shared" si="79"/>
        <v>( 訪看23 )第    791 号
( 訪看25 )第    865 号</v>
      </c>
    </row>
    <row r="1212" spans="1:28" ht="45.75" customHeight="1" thickBot="1">
      <c r="A1212" s="166"/>
      <c r="B1212" s="174"/>
      <c r="C1212" s="172" t="s">
        <v>4319</v>
      </c>
      <c r="D1212" s="174"/>
      <c r="E1212" s="175" t="s">
        <v>4313</v>
      </c>
      <c r="F1212" s="175"/>
      <c r="G1212" s="174"/>
      <c r="H1212" s="176" t="s">
        <v>4314</v>
      </c>
      <c r="I1212" s="176"/>
      <c r="J1212" s="174"/>
      <c r="K1212" s="176" t="s">
        <v>4315</v>
      </c>
      <c r="L1212" s="176"/>
      <c r="M1212" s="174"/>
      <c r="N1212" s="183" t="s">
        <v>4316</v>
      </c>
      <c r="O1212" s="183"/>
      <c r="P1212" s="174"/>
      <c r="Q1212" s="173" t="s">
        <v>4317</v>
      </c>
      <c r="R1212" s="174"/>
      <c r="S1212" s="184" t="s">
        <v>4318</v>
      </c>
      <c r="T1212" s="184"/>
      <c r="U1212" s="184"/>
      <c r="V1212" s="184"/>
      <c r="W1212" s="174"/>
      <c r="X1212" s="166"/>
      <c r="Y1212" s="137" t="str">
        <f t="shared" si="76"/>
        <v>5094111</v>
      </c>
      <c r="Z1212" s="137" t="str">
        <f t="shared" si="77"/>
        <v>株式会社　思いあるけあ
訪問看護ステーション　ましろ</v>
      </c>
      <c r="AA1212" s="137" t="str">
        <f t="shared" si="78"/>
        <v>0157-33-5057
(0157-33-1607)</v>
      </c>
      <c r="AB1212" s="137" t="str">
        <f t="shared" si="79"/>
        <v>( 訪看10 )第    257 号
( 訪看23 )第    468 号
( 訪看25 )第    564 号
( 訪看27 )第     76 号
( 訪看28 )第     62 号</v>
      </c>
    </row>
    <row r="1213" spans="1:28" ht="34.5" customHeight="1" thickBot="1">
      <c r="A1213" s="166"/>
      <c r="B1213" s="174"/>
      <c r="C1213" s="172" t="s">
        <v>4326</v>
      </c>
      <c r="D1213" s="174"/>
      <c r="E1213" s="175" t="s">
        <v>4320</v>
      </c>
      <c r="F1213" s="175"/>
      <c r="G1213" s="174"/>
      <c r="H1213" s="176" t="s">
        <v>4321</v>
      </c>
      <c r="I1213" s="176"/>
      <c r="J1213" s="174"/>
      <c r="K1213" s="176" t="s">
        <v>4322</v>
      </c>
      <c r="L1213" s="176"/>
      <c r="M1213" s="174"/>
      <c r="N1213" s="183" t="s">
        <v>4323</v>
      </c>
      <c r="O1213" s="183"/>
      <c r="P1213" s="174"/>
      <c r="Q1213" s="173" t="s">
        <v>4324</v>
      </c>
      <c r="R1213" s="174"/>
      <c r="S1213" s="184" t="s">
        <v>4325</v>
      </c>
      <c r="T1213" s="184"/>
      <c r="U1213" s="184"/>
      <c r="V1213" s="184"/>
      <c r="W1213" s="174"/>
      <c r="X1213" s="166"/>
      <c r="Y1213" s="137" t="str">
        <f t="shared" si="76"/>
        <v>5190018</v>
      </c>
      <c r="Z1213" s="137" t="str">
        <f t="shared" si="77"/>
        <v>一般社団法人　北海道総合在宅ケア事業団
一般社団法人北海道総合在宅ケア事業団紋別地域訪問看護ステーション</v>
      </c>
      <c r="AA1213" s="137" t="str">
        <f t="shared" si="78"/>
        <v xml:space="preserve">01582-4-1024
</v>
      </c>
      <c r="AB1213" s="137" t="str">
        <f t="shared" si="79"/>
        <v>( 訪看10 )第     96 号
( 訪看23 )第    139 号
( 訪看25 )第    154 号
( 訪看27 )第    132 号</v>
      </c>
    </row>
    <row r="1214" spans="1:28" ht="45.75" customHeight="1" thickBot="1">
      <c r="A1214" s="166"/>
      <c r="B1214" s="174"/>
      <c r="C1214" s="172" t="s">
        <v>4332</v>
      </c>
      <c r="D1214" s="174"/>
      <c r="E1214" s="175" t="s">
        <v>4327</v>
      </c>
      <c r="F1214" s="175"/>
      <c r="G1214" s="174"/>
      <c r="H1214" s="176" t="s">
        <v>4328</v>
      </c>
      <c r="I1214" s="176"/>
      <c r="J1214" s="174"/>
      <c r="K1214" s="176" t="s">
        <v>4329</v>
      </c>
      <c r="L1214" s="176"/>
      <c r="M1214" s="174"/>
      <c r="N1214" s="183" t="s">
        <v>4330</v>
      </c>
      <c r="O1214" s="183"/>
      <c r="P1214" s="174"/>
      <c r="Q1214" s="173" t="s">
        <v>4331</v>
      </c>
      <c r="R1214" s="174"/>
      <c r="S1214" s="184" t="s">
        <v>2990</v>
      </c>
      <c r="T1214" s="184"/>
      <c r="U1214" s="184"/>
      <c r="V1214" s="184"/>
      <c r="W1214" s="174"/>
      <c r="X1214" s="166"/>
      <c r="Y1214" s="137" t="str">
        <f t="shared" si="76"/>
        <v>5190026</v>
      </c>
      <c r="Z1214" s="137" t="str">
        <f t="shared" si="77"/>
        <v>株式会社　結愛
訪問看護ステーション　結愛</v>
      </c>
      <c r="AA1214" s="137" t="str">
        <f t="shared" si="78"/>
        <v>0158-20-4844
(0158-20-4884)</v>
      </c>
      <c r="AB1214" s="137" t="str">
        <f t="shared" si="79"/>
        <v>( 訪看23 )第    686 号
( 訪看25 )第    758 号</v>
      </c>
    </row>
    <row r="1215" spans="1:28" ht="45.75" customHeight="1" thickBot="1">
      <c r="A1215" s="166"/>
      <c r="B1215" s="174"/>
      <c r="C1215" s="172" t="s">
        <v>4339</v>
      </c>
      <c r="D1215" s="174"/>
      <c r="E1215" s="175" t="s">
        <v>4333</v>
      </c>
      <c r="F1215" s="175"/>
      <c r="G1215" s="174"/>
      <c r="H1215" s="176" t="s">
        <v>4334</v>
      </c>
      <c r="I1215" s="176"/>
      <c r="J1215" s="174"/>
      <c r="K1215" s="176" t="s">
        <v>4335</v>
      </c>
      <c r="L1215" s="176"/>
      <c r="M1215" s="174"/>
      <c r="N1215" s="183" t="s">
        <v>4336</v>
      </c>
      <c r="O1215" s="183"/>
      <c r="P1215" s="174"/>
      <c r="Q1215" s="173" t="s">
        <v>4337</v>
      </c>
      <c r="R1215" s="174"/>
      <c r="S1215" s="184" t="s">
        <v>4338</v>
      </c>
      <c r="T1215" s="184"/>
      <c r="U1215" s="184"/>
      <c r="V1215" s="184"/>
      <c r="W1215" s="174"/>
      <c r="X1215" s="166"/>
      <c r="Y1215" s="137" t="str">
        <f t="shared" si="76"/>
        <v>5194010</v>
      </c>
      <c r="Z1215" s="137" t="str">
        <f t="shared" si="77"/>
        <v>有限会社コミュニティ
訪問看護ステーション　えん</v>
      </c>
      <c r="AA1215" s="137" t="str">
        <f t="shared" si="78"/>
        <v>0158-24-6522
(0158-23-6544)</v>
      </c>
      <c r="AB1215" s="137" t="str">
        <f t="shared" si="79"/>
        <v>( 訪看10 )第    113 号
( 訪看23 )第    250 号
( 訪看25 )第    343 号</v>
      </c>
    </row>
    <row r="1216" spans="1:28" ht="57" customHeight="1" thickBot="1">
      <c r="A1216" s="166"/>
      <c r="B1216" s="174"/>
      <c r="C1216" s="172" t="s">
        <v>4346</v>
      </c>
      <c r="D1216" s="174"/>
      <c r="E1216" s="175" t="s">
        <v>4340</v>
      </c>
      <c r="F1216" s="175"/>
      <c r="G1216" s="174"/>
      <c r="H1216" s="176" t="s">
        <v>4341</v>
      </c>
      <c r="I1216" s="176"/>
      <c r="J1216" s="174"/>
      <c r="K1216" s="176" t="s">
        <v>4342</v>
      </c>
      <c r="L1216" s="176"/>
      <c r="M1216" s="174"/>
      <c r="N1216" s="183" t="s">
        <v>4343</v>
      </c>
      <c r="O1216" s="183"/>
      <c r="P1216" s="174"/>
      <c r="Q1216" s="173" t="s">
        <v>4344</v>
      </c>
      <c r="R1216" s="174"/>
      <c r="S1216" s="184" t="s">
        <v>4345</v>
      </c>
      <c r="T1216" s="184"/>
      <c r="U1216" s="184"/>
      <c r="V1216" s="184"/>
      <c r="W1216" s="174"/>
      <c r="X1216" s="166"/>
      <c r="Y1216" s="137" t="str">
        <f t="shared" si="76"/>
        <v>5290016</v>
      </c>
      <c r="Z1216" s="137" t="str">
        <f t="shared" si="77"/>
        <v>一般社団法人　北海道総合在宅ケア事業団
一般社団法人北海道総合在宅ケア事業団美幌地域訪問看護ステーション</v>
      </c>
      <c r="AA1216" s="137" t="str">
        <f t="shared" si="78"/>
        <v xml:space="preserve">01527-3-6186
</v>
      </c>
      <c r="AB1216" s="137" t="str">
        <f t="shared" si="79"/>
        <v>( 訪看10 )第     97 号
( 訪看23 )第    131 号
( 訪看25 )第    248 号
( 訪看27 )第    133 号</v>
      </c>
    </row>
    <row r="1217" spans="1:28" ht="34.5" thickBot="1">
      <c r="A1217" s="166"/>
      <c r="B1217" s="174"/>
      <c r="C1217" s="172" t="s">
        <v>4353</v>
      </c>
      <c r="D1217" s="174"/>
      <c r="E1217" s="175" t="s">
        <v>4347</v>
      </c>
      <c r="F1217" s="175"/>
      <c r="G1217" s="174"/>
      <c r="H1217" s="176" t="s">
        <v>4348</v>
      </c>
      <c r="I1217" s="176"/>
      <c r="J1217" s="174"/>
      <c r="K1217" s="176" t="s">
        <v>4349</v>
      </c>
      <c r="L1217" s="176"/>
      <c r="M1217" s="174"/>
      <c r="N1217" s="183" t="s">
        <v>4350</v>
      </c>
      <c r="O1217" s="183"/>
      <c r="P1217" s="174"/>
      <c r="Q1217" s="173" t="s">
        <v>4351</v>
      </c>
      <c r="R1217" s="174"/>
      <c r="S1217" s="184" t="s">
        <v>4352</v>
      </c>
      <c r="T1217" s="184"/>
      <c r="U1217" s="184"/>
      <c r="V1217" s="184"/>
      <c r="W1217" s="174"/>
      <c r="X1217" s="166"/>
      <c r="Y1217" s="137" t="str">
        <f t="shared" si="76"/>
        <v>5290024</v>
      </c>
      <c r="Z1217" s="137" t="str">
        <f t="shared" si="77"/>
        <v>社会医療法人　恵和会
社会医療法人恵和会訪問看護ステーション美幌すずらん</v>
      </c>
      <c r="AA1217" s="137" t="str">
        <f t="shared" si="78"/>
        <v xml:space="preserve">01527-5-2310
</v>
      </c>
      <c r="AB1217" s="137" t="str">
        <f t="shared" si="79"/>
        <v>( 訪看10 )第     98 号
( 訪看23 )第    100 号
( 訪看25 )第    217 号</v>
      </c>
    </row>
    <row r="1218" spans="1:28" ht="45.75" thickBot="1">
      <c r="A1218" s="166"/>
      <c r="B1218" s="174"/>
      <c r="C1218" s="172" t="s">
        <v>4360</v>
      </c>
      <c r="D1218" s="174"/>
      <c r="E1218" s="175" t="s">
        <v>4354</v>
      </c>
      <c r="F1218" s="175"/>
      <c r="G1218" s="174"/>
      <c r="H1218" s="176" t="s">
        <v>4355</v>
      </c>
      <c r="I1218" s="176"/>
      <c r="J1218" s="174"/>
      <c r="K1218" s="176" t="s">
        <v>4356</v>
      </c>
      <c r="L1218" s="176"/>
      <c r="M1218" s="174"/>
      <c r="N1218" s="183" t="s">
        <v>4357</v>
      </c>
      <c r="O1218" s="183"/>
      <c r="P1218" s="174"/>
      <c r="Q1218" s="173" t="s">
        <v>4358</v>
      </c>
      <c r="R1218" s="174"/>
      <c r="S1218" s="184" t="s">
        <v>4359</v>
      </c>
      <c r="T1218" s="184"/>
      <c r="U1218" s="184"/>
      <c r="V1218" s="184"/>
      <c r="W1218" s="174"/>
      <c r="X1218" s="166"/>
      <c r="Y1218" s="137" t="str">
        <f t="shared" si="76"/>
        <v>5390014</v>
      </c>
      <c r="Z1218" s="137" t="str">
        <f t="shared" si="77"/>
        <v>一般社団法人　北海道総合在宅ケア事業団
一般社団法人北海道総合在宅ケア事業団網走地域訪問看護ステーション</v>
      </c>
      <c r="AA1218" s="137" t="str">
        <f t="shared" si="78"/>
        <v xml:space="preserve">0152-43-6645
</v>
      </c>
      <c r="AB1218" s="137" t="str">
        <f t="shared" si="79"/>
        <v>( 訪看10 )第     18 号
( 訪看23 )第    113 号
( 訪看25 )第    156 号
( 訪看27 )第    134 号</v>
      </c>
    </row>
    <row r="1219" spans="1:28" ht="45.75" thickBot="1">
      <c r="A1219" s="166"/>
      <c r="B1219" s="174"/>
      <c r="C1219" s="172" t="s">
        <v>4367</v>
      </c>
      <c r="D1219" s="174"/>
      <c r="E1219" s="175" t="s">
        <v>4361</v>
      </c>
      <c r="F1219" s="175"/>
      <c r="G1219" s="174"/>
      <c r="H1219" s="176" t="s">
        <v>4362</v>
      </c>
      <c r="I1219" s="176"/>
      <c r="J1219" s="174"/>
      <c r="K1219" s="176" t="s">
        <v>4363</v>
      </c>
      <c r="L1219" s="176"/>
      <c r="M1219" s="174"/>
      <c r="N1219" s="183" t="s">
        <v>4364</v>
      </c>
      <c r="O1219" s="183"/>
      <c r="P1219" s="174"/>
      <c r="Q1219" s="173" t="s">
        <v>4365</v>
      </c>
      <c r="R1219" s="174"/>
      <c r="S1219" s="184" t="s">
        <v>4366</v>
      </c>
      <c r="T1219" s="184"/>
      <c r="U1219" s="184"/>
      <c r="V1219" s="184"/>
      <c r="W1219" s="174"/>
      <c r="X1219" s="166"/>
      <c r="Y1219" s="137" t="str">
        <f t="shared" si="76"/>
        <v>5390022</v>
      </c>
      <c r="Z1219" s="137" t="str">
        <f t="shared" si="77"/>
        <v>一般社団法人　北海道総合在宅ケア事業団
一般社団法人北海道総合在宅ケア事業団斜里地域訪問看護ステーション</v>
      </c>
      <c r="AA1219" s="137" t="str">
        <f t="shared" si="78"/>
        <v xml:space="preserve">01522-2-2106
</v>
      </c>
      <c r="AB1219" s="137" t="str">
        <f t="shared" si="79"/>
        <v>( 訪看10 )第     99 号
( 訪看23 )第    146 号
( 訪看25 )第    257 号
( 訪看27 )第    135 号</v>
      </c>
    </row>
    <row r="1220" spans="1:28" ht="14.25" thickBot="1">
      <c r="A1220" s="166"/>
      <c r="B1220" s="174"/>
      <c r="C1220" s="166"/>
      <c r="D1220" s="174"/>
      <c r="E1220" s="166"/>
      <c r="F1220" s="166"/>
      <c r="G1220" s="174"/>
      <c r="H1220" s="166"/>
      <c r="I1220" s="166"/>
      <c r="J1220" s="174"/>
      <c r="K1220" s="166"/>
      <c r="L1220" s="166"/>
      <c r="M1220" s="174"/>
      <c r="N1220" s="166"/>
      <c r="O1220" s="166"/>
      <c r="P1220" s="174"/>
      <c r="Q1220" s="166"/>
      <c r="R1220" s="174"/>
      <c r="S1220" s="166"/>
      <c r="T1220" s="166"/>
      <c r="U1220" s="166"/>
      <c r="V1220" s="166"/>
      <c r="W1220" s="174"/>
      <c r="X1220" s="166"/>
      <c r="Y1220" s="137" t="str">
        <f t="shared" si="76"/>
        <v/>
      </c>
      <c r="Z1220" s="137">
        <f t="shared" si="77"/>
        <v>0</v>
      </c>
      <c r="AA1220" s="137">
        <f t="shared" si="78"/>
        <v>0</v>
      </c>
      <c r="AB1220" s="137">
        <f t="shared" si="79"/>
        <v>0</v>
      </c>
    </row>
    <row r="1221" spans="1:28" ht="13.5" customHeight="1">
      <c r="A1221" s="166"/>
      <c r="B1221" s="185"/>
      <c r="C1221" s="185"/>
      <c r="D1221" s="185"/>
      <c r="E1221" s="185"/>
      <c r="F1221" s="185"/>
      <c r="G1221" s="185"/>
      <c r="H1221" s="185"/>
      <c r="I1221" s="185"/>
      <c r="J1221" s="185"/>
      <c r="K1221" s="185"/>
      <c r="L1221" s="185"/>
      <c r="M1221" s="185"/>
      <c r="N1221" s="185"/>
      <c r="O1221" s="185"/>
      <c r="P1221" s="185"/>
      <c r="Q1221" s="185"/>
      <c r="R1221" s="185"/>
      <c r="S1221" s="185"/>
      <c r="T1221" s="185"/>
      <c r="U1221" s="185"/>
      <c r="V1221" s="185"/>
      <c r="W1221" s="166"/>
      <c r="X1221" s="166"/>
      <c r="Y1221" s="137" t="str">
        <f t="shared" si="76"/>
        <v/>
      </c>
      <c r="Z1221" s="137">
        <f t="shared" si="77"/>
        <v>0</v>
      </c>
      <c r="AA1221" s="137">
        <f t="shared" si="78"/>
        <v>0</v>
      </c>
      <c r="AB1221" s="137">
        <f t="shared" si="79"/>
        <v>0</v>
      </c>
    </row>
    <row r="1222" spans="1:28" ht="13.5" customHeight="1">
      <c r="A1222" s="166"/>
      <c r="B1222" s="166"/>
      <c r="C1222" s="166"/>
      <c r="D1222" s="166"/>
      <c r="E1222" s="166"/>
      <c r="F1222" s="166"/>
      <c r="G1222" s="166"/>
      <c r="H1222" s="166"/>
      <c r="I1222" s="166"/>
      <c r="J1222" s="166"/>
      <c r="K1222" s="166"/>
      <c r="L1222" s="166"/>
      <c r="M1222" s="166"/>
      <c r="N1222" s="166"/>
      <c r="O1222" s="166"/>
      <c r="P1222" s="166"/>
      <c r="Q1222" s="166"/>
      <c r="R1222" s="166"/>
      <c r="S1222" s="166"/>
      <c r="T1222" s="166"/>
      <c r="U1222" s="166"/>
      <c r="V1222" s="166"/>
      <c r="W1222" s="166"/>
      <c r="X1222" s="166"/>
      <c r="Y1222" s="137" t="str">
        <f t="shared" si="76"/>
        <v/>
      </c>
      <c r="Z1222" s="137">
        <f t="shared" si="77"/>
        <v>0</v>
      </c>
      <c r="AA1222" s="137">
        <f t="shared" si="78"/>
        <v>0</v>
      </c>
      <c r="AB1222" s="137">
        <f t="shared" si="79"/>
        <v>0</v>
      </c>
    </row>
    <row r="1223" spans="1:28" ht="13.5" customHeight="1">
      <c r="A1223" s="166"/>
      <c r="B1223" s="166"/>
      <c r="C1223" s="166"/>
      <c r="D1223" s="166"/>
      <c r="E1223" s="166"/>
      <c r="F1223" s="166"/>
      <c r="G1223" s="166"/>
      <c r="H1223" s="166"/>
      <c r="I1223" s="166"/>
      <c r="J1223" s="166"/>
      <c r="K1223" s="166"/>
      <c r="L1223" s="166"/>
      <c r="M1223" s="166"/>
      <c r="N1223" s="166"/>
      <c r="O1223" s="166"/>
      <c r="P1223" s="166"/>
      <c r="Q1223" s="166"/>
      <c r="R1223" s="166"/>
      <c r="S1223" s="166"/>
      <c r="T1223" s="166"/>
      <c r="U1223" s="166"/>
      <c r="V1223" s="166"/>
      <c r="W1223" s="166"/>
      <c r="X1223" s="166"/>
      <c r="Y1223" s="137" t="str">
        <f t="shared" si="76"/>
        <v/>
      </c>
      <c r="Z1223" s="137">
        <f t="shared" si="77"/>
        <v>0</v>
      </c>
      <c r="AA1223" s="137">
        <f t="shared" si="78"/>
        <v>0</v>
      </c>
      <c r="AB1223" s="137">
        <f t="shared" si="79"/>
        <v>0</v>
      </c>
    </row>
    <row r="1224" spans="1:28">
      <c r="A1224" s="166"/>
      <c r="B1224" s="166"/>
      <c r="C1224" s="166"/>
      <c r="D1224" s="166"/>
      <c r="E1224" s="166"/>
      <c r="F1224" s="166"/>
      <c r="G1224" s="166"/>
      <c r="H1224" s="166"/>
      <c r="I1224" s="178" t="s">
        <v>262</v>
      </c>
      <c r="J1224" s="178"/>
      <c r="K1224" s="178"/>
      <c r="L1224" s="166"/>
      <c r="M1224" s="166"/>
      <c r="N1224" s="166"/>
      <c r="O1224" s="166"/>
      <c r="P1224" s="166"/>
      <c r="Q1224" s="166"/>
      <c r="R1224" s="166"/>
      <c r="S1224" s="166"/>
      <c r="T1224" s="166"/>
      <c r="U1224" s="166"/>
      <c r="V1224" s="166"/>
      <c r="W1224" s="166"/>
      <c r="X1224" s="166"/>
      <c r="Y1224" s="137" t="str">
        <f t="shared" si="76"/>
        <v/>
      </c>
      <c r="Z1224" s="137">
        <f t="shared" si="77"/>
        <v>0</v>
      </c>
      <c r="AA1224" s="137">
        <f t="shared" si="78"/>
        <v>0</v>
      </c>
      <c r="AB1224" s="137">
        <f t="shared" si="79"/>
        <v>0</v>
      </c>
    </row>
    <row r="1225" spans="1:28">
      <c r="A1225" s="166"/>
      <c r="B1225" s="179"/>
      <c r="C1225" s="179"/>
      <c r="D1225" s="179"/>
      <c r="E1225" s="179"/>
      <c r="F1225" s="166"/>
      <c r="G1225" s="166"/>
      <c r="H1225" s="166"/>
      <c r="I1225" s="178"/>
      <c r="J1225" s="178"/>
      <c r="K1225" s="178"/>
      <c r="L1225" s="166"/>
      <c r="M1225" s="166"/>
      <c r="N1225" s="166"/>
      <c r="O1225" s="166"/>
      <c r="P1225" s="166"/>
      <c r="Q1225" s="166"/>
      <c r="R1225" s="166"/>
      <c r="S1225" s="166"/>
      <c r="T1225" s="166"/>
      <c r="U1225" s="166"/>
      <c r="V1225" s="166"/>
      <c r="W1225" s="166"/>
      <c r="X1225" s="166"/>
      <c r="Y1225" s="137" t="str">
        <f t="shared" si="76"/>
        <v/>
      </c>
      <c r="Z1225" s="137">
        <f t="shared" si="77"/>
        <v>0</v>
      </c>
      <c r="AA1225" s="137">
        <f t="shared" si="78"/>
        <v>0</v>
      </c>
      <c r="AB1225" s="137">
        <f t="shared" si="79"/>
        <v>0</v>
      </c>
    </row>
    <row r="1226" spans="1:28" ht="14.25" customHeight="1">
      <c r="A1226" s="166"/>
      <c r="B1226" s="166"/>
      <c r="C1226" s="180" t="s">
        <v>4695</v>
      </c>
      <c r="D1226" s="180"/>
      <c r="E1226" s="180"/>
      <c r="F1226" s="180"/>
      <c r="G1226" s="180"/>
      <c r="H1226" s="180"/>
      <c r="I1226" s="180"/>
      <c r="J1226" s="180"/>
      <c r="K1226" s="180"/>
      <c r="L1226" s="166"/>
      <c r="M1226" s="166"/>
      <c r="N1226" s="166"/>
      <c r="O1226" s="181" t="s">
        <v>4696</v>
      </c>
      <c r="P1226" s="181"/>
      <c r="Q1226" s="181"/>
      <c r="R1226" s="181"/>
      <c r="S1226" s="181"/>
      <c r="T1226" s="168" t="s">
        <v>701</v>
      </c>
      <c r="U1226" s="167" t="s">
        <v>264</v>
      </c>
      <c r="V1226" s="166"/>
      <c r="W1226" s="166"/>
      <c r="X1226" s="166"/>
      <c r="Y1226" s="137" t="str">
        <f t="shared" si="76"/>
        <v/>
      </c>
      <c r="Z1226" s="137">
        <f t="shared" si="77"/>
        <v>0</v>
      </c>
      <c r="AA1226" s="137">
        <f t="shared" si="78"/>
        <v>0</v>
      </c>
      <c r="AB1226" s="137">
        <f t="shared" si="79"/>
        <v>0</v>
      </c>
    </row>
    <row r="1227" spans="1:28" ht="34.5" customHeight="1" thickBot="1">
      <c r="A1227" s="166"/>
      <c r="B1227" s="166"/>
      <c r="C1227" s="166"/>
      <c r="D1227" s="166"/>
      <c r="E1227" s="166"/>
      <c r="F1227" s="166"/>
      <c r="G1227" s="166"/>
      <c r="H1227" s="166"/>
      <c r="I1227" s="166"/>
      <c r="J1227" s="166"/>
      <c r="K1227" s="166"/>
      <c r="L1227" s="166"/>
      <c r="M1227" s="166"/>
      <c r="N1227" s="166"/>
      <c r="O1227" s="166"/>
      <c r="P1227" s="166"/>
      <c r="Q1227" s="166"/>
      <c r="R1227" s="166"/>
      <c r="S1227" s="166"/>
      <c r="T1227" s="166"/>
      <c r="U1227" s="166"/>
      <c r="V1227" s="166"/>
      <c r="W1227" s="166"/>
      <c r="X1227" s="166"/>
      <c r="Y1227" s="137" t="str">
        <f t="shared" si="76"/>
        <v/>
      </c>
      <c r="Z1227" s="137">
        <f t="shared" si="77"/>
        <v>0</v>
      </c>
      <c r="AA1227" s="137">
        <f t="shared" si="78"/>
        <v>0</v>
      </c>
      <c r="AB1227" s="137">
        <f t="shared" si="79"/>
        <v>0</v>
      </c>
    </row>
    <row r="1228" spans="1:28" ht="34.5" customHeight="1">
      <c r="A1228" s="166"/>
      <c r="B1228" s="182"/>
      <c r="C1228" s="182"/>
      <c r="D1228" s="182"/>
      <c r="E1228" s="182"/>
      <c r="F1228" s="182"/>
      <c r="G1228" s="182"/>
      <c r="H1228" s="182"/>
      <c r="I1228" s="182"/>
      <c r="J1228" s="182"/>
      <c r="K1228" s="182"/>
      <c r="L1228" s="182"/>
      <c r="M1228" s="182"/>
      <c r="N1228" s="182"/>
      <c r="O1228" s="182"/>
      <c r="P1228" s="182"/>
      <c r="Q1228" s="182"/>
      <c r="R1228" s="182"/>
      <c r="S1228" s="182"/>
      <c r="T1228" s="182"/>
      <c r="U1228" s="182"/>
      <c r="V1228" s="182"/>
      <c r="W1228" s="182"/>
      <c r="X1228" s="166"/>
      <c r="Y1228" s="137" t="str">
        <f t="shared" si="76"/>
        <v/>
      </c>
      <c r="Z1228" s="137">
        <f t="shared" si="77"/>
        <v>0</v>
      </c>
      <c r="AA1228" s="137">
        <f t="shared" si="78"/>
        <v>0</v>
      </c>
      <c r="AB1228" s="137">
        <f t="shared" si="79"/>
        <v>0</v>
      </c>
    </row>
    <row r="1229" spans="1:28" ht="23.25" customHeight="1" thickBot="1">
      <c r="A1229" s="166"/>
      <c r="B1229" s="169"/>
      <c r="C1229" s="170" t="s">
        <v>265</v>
      </c>
      <c r="D1229" s="169"/>
      <c r="E1229" s="177" t="s">
        <v>266</v>
      </c>
      <c r="F1229" s="177"/>
      <c r="G1229" s="169"/>
      <c r="H1229" s="177" t="s">
        <v>267</v>
      </c>
      <c r="I1229" s="177"/>
      <c r="J1229" s="169"/>
      <c r="K1229" s="177" t="s">
        <v>268</v>
      </c>
      <c r="L1229" s="177"/>
      <c r="M1229" s="169"/>
      <c r="N1229" s="177" t="s">
        <v>269</v>
      </c>
      <c r="O1229" s="177"/>
      <c r="P1229" s="169"/>
      <c r="Q1229" s="171" t="s">
        <v>270</v>
      </c>
      <c r="R1229" s="169"/>
      <c r="S1229" s="177" t="s">
        <v>271</v>
      </c>
      <c r="T1229" s="177"/>
      <c r="U1229" s="177"/>
      <c r="V1229" s="177"/>
      <c r="W1229" s="169"/>
      <c r="X1229" s="166"/>
      <c r="Y1229" s="137" t="str">
        <f t="shared" si="76"/>
        <v>ｽﾃｼｮﾝｺﾄ</v>
      </c>
      <c r="Z1229" s="137" t="str">
        <f t="shared" si="77"/>
        <v>事業者名/事業所名</v>
      </c>
      <c r="AA1229" s="137" t="str">
        <f t="shared" si="78"/>
        <v>電話(FAX)番号</v>
      </c>
      <c r="AB1229" s="137" t="str">
        <f t="shared" si="79"/>
        <v>受理番号</v>
      </c>
    </row>
    <row r="1230" spans="1:28" ht="34.5" customHeight="1" thickBot="1">
      <c r="A1230" s="166"/>
      <c r="B1230" s="174"/>
      <c r="C1230" s="172" t="s">
        <v>4374</v>
      </c>
      <c r="D1230" s="174"/>
      <c r="E1230" s="175" t="s">
        <v>4368</v>
      </c>
      <c r="F1230" s="175"/>
      <c r="G1230" s="174"/>
      <c r="H1230" s="176" t="s">
        <v>4369</v>
      </c>
      <c r="I1230" s="176"/>
      <c r="J1230" s="174"/>
      <c r="K1230" s="176" t="s">
        <v>4370</v>
      </c>
      <c r="L1230" s="176"/>
      <c r="M1230" s="174"/>
      <c r="N1230" s="183" t="s">
        <v>4371</v>
      </c>
      <c r="O1230" s="183"/>
      <c r="P1230" s="174"/>
      <c r="Q1230" s="173" t="s">
        <v>4372</v>
      </c>
      <c r="R1230" s="174"/>
      <c r="S1230" s="184" t="s">
        <v>4373</v>
      </c>
      <c r="T1230" s="184"/>
      <c r="U1230" s="184"/>
      <c r="V1230" s="184"/>
      <c r="W1230" s="174"/>
      <c r="X1230" s="166"/>
      <c r="Y1230" s="137" t="str">
        <f t="shared" si="76"/>
        <v>5390030</v>
      </c>
      <c r="Z1230" s="137" t="str">
        <f t="shared" si="77"/>
        <v>社会医療法人　明生会
社会医療法人明生会訪問看護ステーション　ぺると</v>
      </c>
      <c r="AA1230" s="137" t="str">
        <f t="shared" si="78"/>
        <v>0152-61-2600
(0152-51-2603)</v>
      </c>
      <c r="AB1230" s="137" t="str">
        <f t="shared" si="79"/>
        <v>( 訪看10 )第    292 号
( 訪看23 )第    684 号
( 訪看25 )第    756 号
( 訪看27 )第     94 号
( 訪看28 )第     76 号</v>
      </c>
    </row>
    <row r="1231" spans="1:28" ht="45.75" customHeight="1" thickBot="1">
      <c r="A1231" s="166"/>
      <c r="B1231" s="174"/>
      <c r="C1231" s="172" t="s">
        <v>4381</v>
      </c>
      <c r="D1231" s="174"/>
      <c r="E1231" s="175" t="s">
        <v>4375</v>
      </c>
      <c r="F1231" s="175"/>
      <c r="G1231" s="174"/>
      <c r="H1231" s="176" t="s">
        <v>4376</v>
      </c>
      <c r="I1231" s="176"/>
      <c r="J1231" s="174"/>
      <c r="K1231" s="176" t="s">
        <v>4377</v>
      </c>
      <c r="L1231" s="176"/>
      <c r="M1231" s="174"/>
      <c r="N1231" s="183" t="s">
        <v>4378</v>
      </c>
      <c r="O1231" s="183"/>
      <c r="P1231" s="174"/>
      <c r="Q1231" s="173" t="s">
        <v>4379</v>
      </c>
      <c r="R1231" s="174"/>
      <c r="S1231" s="184" t="s">
        <v>4380</v>
      </c>
      <c r="T1231" s="184"/>
      <c r="U1231" s="184"/>
      <c r="V1231" s="184"/>
      <c r="W1231" s="174"/>
      <c r="X1231" s="166"/>
      <c r="Y1231" s="137" t="str">
        <f t="shared" ref="Y1231:Y1294" si="80">IF(E1231="","",MID(E1231,1,2)&amp;MID(E1231,4,4)&amp;MID(E1231,9,1))</f>
        <v>5390048</v>
      </c>
      <c r="Z1231" s="137" t="str">
        <f t="shared" ref="Z1231:Z1294" si="81">H1231</f>
        <v>日本赤十字社
小清水赤十字訪問看護ステーション</v>
      </c>
      <c r="AA1231" s="137" t="str">
        <f t="shared" ref="AA1231:AA1294" si="82">N1231</f>
        <v xml:space="preserve">0152-63-3111
</v>
      </c>
      <c r="AB1231" s="137" t="str">
        <f t="shared" ref="AB1231:AB1294" si="83">Q1231</f>
        <v>( 訪看10 )第    254 号
( 訪看23 )第    505 号
( 訪看25 )第    256 号</v>
      </c>
    </row>
    <row r="1232" spans="1:28" ht="34.5" customHeight="1" thickBot="1">
      <c r="A1232" s="166"/>
      <c r="B1232" s="174"/>
      <c r="C1232" s="172" t="s">
        <v>4388</v>
      </c>
      <c r="D1232" s="174"/>
      <c r="E1232" s="175" t="s">
        <v>4382</v>
      </c>
      <c r="F1232" s="175"/>
      <c r="G1232" s="174"/>
      <c r="H1232" s="176" t="s">
        <v>4383</v>
      </c>
      <c r="I1232" s="176"/>
      <c r="J1232" s="174"/>
      <c r="K1232" s="176" t="s">
        <v>4384</v>
      </c>
      <c r="L1232" s="176"/>
      <c r="M1232" s="174"/>
      <c r="N1232" s="183" t="s">
        <v>4385</v>
      </c>
      <c r="O1232" s="183"/>
      <c r="P1232" s="174"/>
      <c r="Q1232" s="173" t="s">
        <v>4386</v>
      </c>
      <c r="R1232" s="174"/>
      <c r="S1232" s="184" t="s">
        <v>4387</v>
      </c>
      <c r="T1232" s="184"/>
      <c r="U1232" s="184"/>
      <c r="V1232" s="184"/>
      <c r="W1232" s="174"/>
      <c r="X1232" s="166"/>
      <c r="Y1232" s="137" t="str">
        <f t="shared" si="80"/>
        <v>5390071</v>
      </c>
      <c r="Z1232" s="137" t="str">
        <f t="shared" si="81"/>
        <v>北海道厚生農業協同組合連合会
ＪＡ北海道厚生連網走厚生訪問看護ステーションあすなろ</v>
      </c>
      <c r="AA1232" s="137" t="str">
        <f t="shared" si="82"/>
        <v>0152-44-1920
(0152-44-1920)</v>
      </c>
      <c r="AB1232" s="137" t="str">
        <f t="shared" si="83"/>
        <v>( 訪看10 )第    538 号
( 訪看23 )第    166 号
( 訪看25 )第    147 号</v>
      </c>
    </row>
    <row r="1233" spans="1:28" ht="34.5" customHeight="1" thickBot="1">
      <c r="A1233" s="166"/>
      <c r="B1233" s="174"/>
      <c r="C1233" s="172" t="s">
        <v>4395</v>
      </c>
      <c r="D1233" s="174"/>
      <c r="E1233" s="175" t="s">
        <v>4389</v>
      </c>
      <c r="F1233" s="175"/>
      <c r="G1233" s="174"/>
      <c r="H1233" s="176" t="s">
        <v>4390</v>
      </c>
      <c r="I1233" s="176"/>
      <c r="J1233" s="174"/>
      <c r="K1233" s="176" t="s">
        <v>4391</v>
      </c>
      <c r="L1233" s="176"/>
      <c r="M1233" s="174"/>
      <c r="N1233" s="183" t="s">
        <v>4392</v>
      </c>
      <c r="O1233" s="183"/>
      <c r="P1233" s="174"/>
      <c r="Q1233" s="173" t="s">
        <v>4393</v>
      </c>
      <c r="R1233" s="174"/>
      <c r="S1233" s="184" t="s">
        <v>4394</v>
      </c>
      <c r="T1233" s="184"/>
      <c r="U1233" s="184"/>
      <c r="V1233" s="184"/>
      <c r="W1233" s="174"/>
      <c r="X1233" s="166"/>
      <c r="Y1233" s="137" t="str">
        <f t="shared" si="80"/>
        <v>5390089</v>
      </c>
      <c r="Z1233" s="137" t="str">
        <f t="shared" si="81"/>
        <v>医療法人社団朗愛会
医療法人社団朗愛会　訪問看護ステーションしおみ</v>
      </c>
      <c r="AA1233" s="137" t="str">
        <f t="shared" si="82"/>
        <v>0152-61-0101
(0152-61-0066)</v>
      </c>
      <c r="AB1233" s="137" t="str">
        <f t="shared" si="83"/>
        <v>( 訪看23 )第    217 号
( 訪看25 )第    251 号</v>
      </c>
    </row>
    <row r="1234" spans="1:28" ht="23.25" customHeight="1" thickBot="1">
      <c r="A1234" s="166"/>
      <c r="B1234" s="174"/>
      <c r="C1234" s="172" t="s">
        <v>4402</v>
      </c>
      <c r="D1234" s="174"/>
      <c r="E1234" s="175" t="s">
        <v>4396</v>
      </c>
      <c r="F1234" s="175"/>
      <c r="G1234" s="174"/>
      <c r="H1234" s="176" t="s">
        <v>4397</v>
      </c>
      <c r="I1234" s="176"/>
      <c r="J1234" s="174"/>
      <c r="K1234" s="176" t="s">
        <v>4398</v>
      </c>
      <c r="L1234" s="176"/>
      <c r="M1234" s="174"/>
      <c r="N1234" s="183" t="s">
        <v>4399</v>
      </c>
      <c r="O1234" s="183"/>
      <c r="P1234" s="174"/>
      <c r="Q1234" s="173" t="s">
        <v>4400</v>
      </c>
      <c r="R1234" s="174"/>
      <c r="S1234" s="184" t="s">
        <v>4401</v>
      </c>
      <c r="T1234" s="184"/>
      <c r="U1234" s="184"/>
      <c r="V1234" s="184"/>
      <c r="W1234" s="174"/>
      <c r="X1234" s="166"/>
      <c r="Y1234" s="137" t="str">
        <f t="shared" si="80"/>
        <v>5490012</v>
      </c>
      <c r="Z1234" s="137" t="str">
        <f t="shared" si="81"/>
        <v>北海道厚生農業協同組合連合会
遠軽地域訪問看護ステーションにじ</v>
      </c>
      <c r="AA1234" s="137" t="str">
        <f t="shared" si="82"/>
        <v xml:space="preserve">01584-2-4397
</v>
      </c>
      <c r="AB1234" s="137" t="str">
        <f t="shared" si="83"/>
        <v>( 訪看10 )第    166 号
( 訪看23 )第    521 号
( 訪看25 )第    326 号</v>
      </c>
    </row>
    <row r="1235" spans="1:28" ht="45.75" customHeight="1" thickBot="1">
      <c r="A1235" s="166"/>
      <c r="B1235" s="174"/>
      <c r="C1235" s="172" t="s">
        <v>4409</v>
      </c>
      <c r="D1235" s="174"/>
      <c r="E1235" s="175" t="s">
        <v>4403</v>
      </c>
      <c r="F1235" s="175"/>
      <c r="G1235" s="174"/>
      <c r="H1235" s="176" t="s">
        <v>4404</v>
      </c>
      <c r="I1235" s="176"/>
      <c r="J1235" s="174"/>
      <c r="K1235" s="176" t="s">
        <v>4405</v>
      </c>
      <c r="L1235" s="176"/>
      <c r="M1235" s="174"/>
      <c r="N1235" s="183" t="s">
        <v>4406</v>
      </c>
      <c r="O1235" s="183"/>
      <c r="P1235" s="174"/>
      <c r="Q1235" s="173" t="s">
        <v>4407</v>
      </c>
      <c r="R1235" s="174"/>
      <c r="S1235" s="184" t="s">
        <v>4408</v>
      </c>
      <c r="T1235" s="184"/>
      <c r="U1235" s="184"/>
      <c r="V1235" s="184"/>
      <c r="W1235" s="174"/>
      <c r="X1235" s="166"/>
      <c r="Y1235" s="137" t="str">
        <f t="shared" si="80"/>
        <v>5790015</v>
      </c>
      <c r="Z1235" s="137" t="str">
        <f t="shared" si="81"/>
        <v>一般社団法人　北海道総合在宅ケア事業団
一般社団法人北海道総合在宅ケア事業団岩見沢訪問看護ステーション</v>
      </c>
      <c r="AA1235" s="137" t="str">
        <f t="shared" si="82"/>
        <v xml:space="preserve">0126-25-3004
</v>
      </c>
      <c r="AB1235" s="137" t="str">
        <f t="shared" si="83"/>
        <v>( 訪看10 )第    100 号
( 訪看23 )第    112 号
( 訪看25 )第     74 号
( 訪看27 )第    136 号</v>
      </c>
    </row>
    <row r="1236" spans="1:28" ht="57" customHeight="1" thickBot="1">
      <c r="A1236" s="166"/>
      <c r="B1236" s="174"/>
      <c r="C1236" s="172" t="s">
        <v>4416</v>
      </c>
      <c r="D1236" s="174"/>
      <c r="E1236" s="175" t="s">
        <v>4410</v>
      </c>
      <c r="F1236" s="175"/>
      <c r="G1236" s="174"/>
      <c r="H1236" s="176" t="s">
        <v>4411</v>
      </c>
      <c r="I1236" s="176"/>
      <c r="J1236" s="174"/>
      <c r="K1236" s="176" t="s">
        <v>4412</v>
      </c>
      <c r="L1236" s="176"/>
      <c r="M1236" s="174"/>
      <c r="N1236" s="183" t="s">
        <v>4413</v>
      </c>
      <c r="O1236" s="183"/>
      <c r="P1236" s="174"/>
      <c r="Q1236" s="173" t="s">
        <v>4414</v>
      </c>
      <c r="R1236" s="174"/>
      <c r="S1236" s="184" t="s">
        <v>4415</v>
      </c>
      <c r="T1236" s="184"/>
      <c r="U1236" s="184"/>
      <c r="V1236" s="184"/>
      <c r="W1236" s="174"/>
      <c r="X1236" s="166"/>
      <c r="Y1236" s="137" t="str">
        <f t="shared" si="80"/>
        <v>5790023</v>
      </c>
      <c r="Z1236" s="137" t="str">
        <f t="shared" si="81"/>
        <v>医療法人　北翔会
訪問看護ステーションあやめ</v>
      </c>
      <c r="AA1236" s="137" t="str">
        <f t="shared" si="82"/>
        <v xml:space="preserve">0126-25-7618
</v>
      </c>
      <c r="AB1236" s="137" t="str">
        <f t="shared" si="83"/>
        <v>( 訪看10 )第    187 号
( 訪看23 )第    101 号
( 訪看25 )第    106 号</v>
      </c>
    </row>
    <row r="1237" spans="1:28" ht="34.5" thickBot="1">
      <c r="A1237" s="166"/>
      <c r="B1237" s="174"/>
      <c r="C1237" s="172" t="s">
        <v>4423</v>
      </c>
      <c r="D1237" s="174"/>
      <c r="E1237" s="175" t="s">
        <v>4417</v>
      </c>
      <c r="F1237" s="175"/>
      <c r="G1237" s="174"/>
      <c r="H1237" s="176" t="s">
        <v>4418</v>
      </c>
      <c r="I1237" s="176"/>
      <c r="J1237" s="174"/>
      <c r="K1237" s="176" t="s">
        <v>4419</v>
      </c>
      <c r="L1237" s="176"/>
      <c r="M1237" s="174"/>
      <c r="N1237" s="183" t="s">
        <v>4420</v>
      </c>
      <c r="O1237" s="183"/>
      <c r="P1237" s="174"/>
      <c r="Q1237" s="173" t="s">
        <v>4421</v>
      </c>
      <c r="R1237" s="174"/>
      <c r="S1237" s="184" t="s">
        <v>4422</v>
      </c>
      <c r="T1237" s="184"/>
      <c r="U1237" s="184"/>
      <c r="V1237" s="184"/>
      <c r="W1237" s="174"/>
      <c r="X1237" s="166"/>
      <c r="Y1237" s="137" t="str">
        <f t="shared" si="80"/>
        <v>5790049</v>
      </c>
      <c r="Z1237" s="137" t="str">
        <f t="shared" si="81"/>
        <v>有限会社　岩見沢在宅福祉サービス
訪問看護ステーション　真心</v>
      </c>
      <c r="AA1237" s="137" t="str">
        <f t="shared" si="82"/>
        <v>0126-31-7666
(0126-31-7688)</v>
      </c>
      <c r="AB1237" s="137" t="str">
        <f t="shared" si="83"/>
        <v>( 訪看23 )第    102 号
( 訪看25 )第    218 号
( 訪看26 )第     10 号</v>
      </c>
    </row>
    <row r="1238" spans="1:28" ht="23.25" thickBot="1">
      <c r="A1238" s="166"/>
      <c r="B1238" s="174"/>
      <c r="C1238" s="172" t="s">
        <v>4429</v>
      </c>
      <c r="D1238" s="174"/>
      <c r="E1238" s="175" t="s">
        <v>4424</v>
      </c>
      <c r="F1238" s="175"/>
      <c r="G1238" s="174"/>
      <c r="H1238" s="176" t="s">
        <v>4425</v>
      </c>
      <c r="I1238" s="176"/>
      <c r="J1238" s="174"/>
      <c r="K1238" s="176" t="s">
        <v>4426</v>
      </c>
      <c r="L1238" s="176"/>
      <c r="M1238" s="174"/>
      <c r="N1238" s="183" t="s">
        <v>4427</v>
      </c>
      <c r="O1238" s="183"/>
      <c r="P1238" s="174"/>
      <c r="Q1238" s="173" t="s">
        <v>4428</v>
      </c>
      <c r="R1238" s="174"/>
      <c r="S1238" s="184" t="s">
        <v>2902</v>
      </c>
      <c r="T1238" s="184"/>
      <c r="U1238" s="184"/>
      <c r="V1238" s="184"/>
      <c r="W1238" s="174"/>
      <c r="X1238" s="166"/>
      <c r="Y1238" s="137" t="str">
        <f t="shared" si="80"/>
        <v>5790064</v>
      </c>
      <c r="Z1238" s="137" t="str">
        <f t="shared" si="81"/>
        <v>株式会社　真里
訪問看護ステーション　栞</v>
      </c>
      <c r="AA1238" s="137" t="str">
        <f t="shared" si="82"/>
        <v>0126-35-4337
(0126-35-4336)</v>
      </c>
      <c r="AB1238" s="137" t="str">
        <f t="shared" si="83"/>
        <v>( 訪看23 )第    304 号
( 訪看25 )第    404 号</v>
      </c>
    </row>
    <row r="1239" spans="1:28" ht="45.75" thickBot="1">
      <c r="A1239" s="166"/>
      <c r="B1239" s="174"/>
      <c r="C1239" s="172" t="s">
        <v>4436</v>
      </c>
      <c r="D1239" s="174"/>
      <c r="E1239" s="175" t="s">
        <v>4430</v>
      </c>
      <c r="F1239" s="175"/>
      <c r="G1239" s="174"/>
      <c r="H1239" s="176" t="s">
        <v>4431</v>
      </c>
      <c r="I1239" s="176"/>
      <c r="J1239" s="174"/>
      <c r="K1239" s="176" t="s">
        <v>4432</v>
      </c>
      <c r="L1239" s="176"/>
      <c r="M1239" s="174"/>
      <c r="N1239" s="183" t="s">
        <v>4433</v>
      </c>
      <c r="O1239" s="183"/>
      <c r="P1239" s="174"/>
      <c r="Q1239" s="173" t="s">
        <v>4434</v>
      </c>
      <c r="R1239" s="174"/>
      <c r="S1239" s="184" t="s">
        <v>4435</v>
      </c>
      <c r="T1239" s="184"/>
      <c r="U1239" s="184"/>
      <c r="V1239" s="184"/>
      <c r="W1239" s="174"/>
      <c r="X1239" s="166"/>
      <c r="Y1239" s="137" t="str">
        <f t="shared" si="80"/>
        <v>5790098</v>
      </c>
      <c r="Z1239" s="137" t="str">
        <f t="shared" si="81"/>
        <v>合同会社アーカーシャ
訪問看護センター　まちの看護師さん</v>
      </c>
      <c r="AA1239" s="137" t="str">
        <f t="shared" si="82"/>
        <v>0126-35-7122
(0126-35-7144)</v>
      </c>
      <c r="AB1239" s="137" t="str">
        <f t="shared" si="83"/>
        <v>( 訪看23 )第    419 号
( 訪看25 )第    518 号
( 訪看26 )第     12 号
( 訪看29 )第      6 号</v>
      </c>
    </row>
    <row r="1240" spans="1:28" ht="14.25" thickBot="1">
      <c r="A1240" s="166"/>
      <c r="B1240" s="174"/>
      <c r="C1240" s="166"/>
      <c r="D1240" s="174"/>
      <c r="E1240" s="166"/>
      <c r="F1240" s="166"/>
      <c r="G1240" s="174"/>
      <c r="H1240" s="166"/>
      <c r="I1240" s="166"/>
      <c r="J1240" s="174"/>
      <c r="K1240" s="166"/>
      <c r="L1240" s="166"/>
      <c r="M1240" s="174"/>
      <c r="N1240" s="166"/>
      <c r="O1240" s="166"/>
      <c r="P1240" s="174"/>
      <c r="Q1240" s="166"/>
      <c r="R1240" s="174"/>
      <c r="S1240" s="166"/>
      <c r="T1240" s="166"/>
      <c r="U1240" s="166"/>
      <c r="V1240" s="166"/>
      <c r="W1240" s="174"/>
      <c r="X1240" s="166"/>
      <c r="Y1240" s="137" t="str">
        <f t="shared" si="80"/>
        <v/>
      </c>
      <c r="Z1240" s="137">
        <f t="shared" si="81"/>
        <v>0</v>
      </c>
      <c r="AA1240" s="137">
        <f t="shared" si="82"/>
        <v>0</v>
      </c>
      <c r="AB1240" s="137">
        <f t="shared" si="83"/>
        <v>0</v>
      </c>
    </row>
    <row r="1241" spans="1:28" ht="13.5" customHeight="1">
      <c r="A1241" s="166"/>
      <c r="B1241" s="185"/>
      <c r="C1241" s="185"/>
      <c r="D1241" s="185"/>
      <c r="E1241" s="185"/>
      <c r="F1241" s="185"/>
      <c r="G1241" s="185"/>
      <c r="H1241" s="185"/>
      <c r="I1241" s="185"/>
      <c r="J1241" s="185"/>
      <c r="K1241" s="185"/>
      <c r="L1241" s="185"/>
      <c r="M1241" s="185"/>
      <c r="N1241" s="185"/>
      <c r="O1241" s="185"/>
      <c r="P1241" s="185"/>
      <c r="Q1241" s="185"/>
      <c r="R1241" s="185"/>
      <c r="S1241" s="185"/>
      <c r="T1241" s="185"/>
      <c r="U1241" s="185"/>
      <c r="V1241" s="185"/>
      <c r="W1241" s="166"/>
      <c r="X1241" s="166"/>
      <c r="Y1241" s="137" t="str">
        <f t="shared" si="80"/>
        <v/>
      </c>
      <c r="Z1241" s="137">
        <f t="shared" si="81"/>
        <v>0</v>
      </c>
      <c r="AA1241" s="137">
        <f t="shared" si="82"/>
        <v>0</v>
      </c>
      <c r="AB1241" s="137">
        <f t="shared" si="83"/>
        <v>0</v>
      </c>
    </row>
    <row r="1242" spans="1:28" ht="13.5" customHeight="1">
      <c r="A1242" s="166"/>
      <c r="B1242" s="166"/>
      <c r="C1242" s="166"/>
      <c r="D1242" s="166"/>
      <c r="E1242" s="166"/>
      <c r="F1242" s="166"/>
      <c r="G1242" s="166"/>
      <c r="H1242" s="166"/>
      <c r="I1242" s="166"/>
      <c r="J1242" s="166"/>
      <c r="K1242" s="166"/>
      <c r="L1242" s="166"/>
      <c r="M1242" s="166"/>
      <c r="N1242" s="166"/>
      <c r="O1242" s="166"/>
      <c r="P1242" s="166"/>
      <c r="Q1242" s="166"/>
      <c r="R1242" s="166"/>
      <c r="S1242" s="166"/>
      <c r="T1242" s="166"/>
      <c r="U1242" s="166"/>
      <c r="V1242" s="166"/>
      <c r="W1242" s="166"/>
      <c r="X1242" s="166"/>
      <c r="Y1242" s="137" t="str">
        <f t="shared" si="80"/>
        <v/>
      </c>
      <c r="Z1242" s="137">
        <f t="shared" si="81"/>
        <v>0</v>
      </c>
      <c r="AA1242" s="137">
        <f t="shared" si="82"/>
        <v>0</v>
      </c>
      <c r="AB1242" s="137">
        <f t="shared" si="83"/>
        <v>0</v>
      </c>
    </row>
    <row r="1243" spans="1:28" ht="13.5" customHeight="1">
      <c r="A1243" s="166"/>
      <c r="B1243" s="166"/>
      <c r="C1243" s="166"/>
      <c r="D1243" s="166"/>
      <c r="E1243" s="166"/>
      <c r="F1243" s="166"/>
      <c r="G1243" s="166"/>
      <c r="H1243" s="166"/>
      <c r="I1243" s="166"/>
      <c r="J1243" s="166"/>
      <c r="K1243" s="166"/>
      <c r="L1243" s="166"/>
      <c r="M1243" s="166"/>
      <c r="N1243" s="166"/>
      <c r="O1243" s="166"/>
      <c r="P1243" s="166"/>
      <c r="Q1243" s="166"/>
      <c r="R1243" s="166"/>
      <c r="S1243" s="166"/>
      <c r="T1243" s="166"/>
      <c r="U1243" s="166"/>
      <c r="V1243" s="166"/>
      <c r="W1243" s="166"/>
      <c r="X1243" s="166"/>
      <c r="Y1243" s="137" t="str">
        <f t="shared" si="80"/>
        <v/>
      </c>
      <c r="Z1243" s="137">
        <f t="shared" si="81"/>
        <v>0</v>
      </c>
      <c r="AA1243" s="137">
        <f t="shared" si="82"/>
        <v>0</v>
      </c>
      <c r="AB1243" s="137">
        <f t="shared" si="83"/>
        <v>0</v>
      </c>
    </row>
    <row r="1244" spans="1:28">
      <c r="A1244" s="166"/>
      <c r="B1244" s="166"/>
      <c r="C1244" s="166"/>
      <c r="D1244" s="166"/>
      <c r="E1244" s="166"/>
      <c r="F1244" s="166"/>
      <c r="G1244" s="166"/>
      <c r="H1244" s="166"/>
      <c r="I1244" s="178" t="s">
        <v>262</v>
      </c>
      <c r="J1244" s="178"/>
      <c r="K1244" s="178"/>
      <c r="L1244" s="166"/>
      <c r="M1244" s="166"/>
      <c r="N1244" s="166"/>
      <c r="O1244" s="166"/>
      <c r="P1244" s="166"/>
      <c r="Q1244" s="166"/>
      <c r="R1244" s="166"/>
      <c r="S1244" s="166"/>
      <c r="T1244" s="166"/>
      <c r="U1244" s="166"/>
      <c r="V1244" s="166"/>
      <c r="W1244" s="166"/>
      <c r="X1244" s="166"/>
      <c r="Y1244" s="137" t="str">
        <f t="shared" si="80"/>
        <v/>
      </c>
      <c r="Z1244" s="137">
        <f t="shared" si="81"/>
        <v>0</v>
      </c>
      <c r="AA1244" s="137">
        <f t="shared" si="82"/>
        <v>0</v>
      </c>
      <c r="AB1244" s="137">
        <f t="shared" si="83"/>
        <v>0</v>
      </c>
    </row>
    <row r="1245" spans="1:28">
      <c r="A1245" s="166"/>
      <c r="B1245" s="179"/>
      <c r="C1245" s="179"/>
      <c r="D1245" s="179"/>
      <c r="E1245" s="179"/>
      <c r="F1245" s="166"/>
      <c r="G1245" s="166"/>
      <c r="H1245" s="166"/>
      <c r="I1245" s="178"/>
      <c r="J1245" s="178"/>
      <c r="K1245" s="178"/>
      <c r="L1245" s="166"/>
      <c r="M1245" s="166"/>
      <c r="N1245" s="166"/>
      <c r="O1245" s="166"/>
      <c r="P1245" s="166"/>
      <c r="Q1245" s="166"/>
      <c r="R1245" s="166"/>
      <c r="S1245" s="166"/>
      <c r="T1245" s="166"/>
      <c r="U1245" s="166"/>
      <c r="V1245" s="166"/>
      <c r="W1245" s="166"/>
      <c r="X1245" s="166"/>
      <c r="Y1245" s="137" t="str">
        <f t="shared" si="80"/>
        <v/>
      </c>
      <c r="Z1245" s="137">
        <f t="shared" si="81"/>
        <v>0</v>
      </c>
      <c r="AA1245" s="137">
        <f t="shared" si="82"/>
        <v>0</v>
      </c>
      <c r="AB1245" s="137">
        <f t="shared" si="83"/>
        <v>0</v>
      </c>
    </row>
    <row r="1246" spans="1:28" ht="14.25" customHeight="1">
      <c r="A1246" s="166"/>
      <c r="B1246" s="166"/>
      <c r="C1246" s="180" t="s">
        <v>4695</v>
      </c>
      <c r="D1246" s="180"/>
      <c r="E1246" s="180"/>
      <c r="F1246" s="180"/>
      <c r="G1246" s="180"/>
      <c r="H1246" s="180"/>
      <c r="I1246" s="180"/>
      <c r="J1246" s="180"/>
      <c r="K1246" s="180"/>
      <c r="L1246" s="166"/>
      <c r="M1246" s="166"/>
      <c r="N1246" s="166"/>
      <c r="O1246" s="181" t="s">
        <v>4696</v>
      </c>
      <c r="P1246" s="181"/>
      <c r="Q1246" s="181"/>
      <c r="R1246" s="181"/>
      <c r="S1246" s="181"/>
      <c r="T1246" s="168" t="s">
        <v>708</v>
      </c>
      <c r="U1246" s="167" t="s">
        <v>264</v>
      </c>
      <c r="V1246" s="166"/>
      <c r="W1246" s="166"/>
      <c r="X1246" s="166"/>
      <c r="Y1246" s="137" t="str">
        <f t="shared" si="80"/>
        <v/>
      </c>
      <c r="Z1246" s="137">
        <f t="shared" si="81"/>
        <v>0</v>
      </c>
      <c r="AA1246" s="137">
        <f t="shared" si="82"/>
        <v>0</v>
      </c>
      <c r="AB1246" s="137">
        <f t="shared" si="83"/>
        <v>0</v>
      </c>
    </row>
    <row r="1247" spans="1:28" ht="34.5" customHeight="1" thickBot="1">
      <c r="A1247" s="166"/>
      <c r="B1247" s="166"/>
      <c r="C1247" s="166"/>
      <c r="D1247" s="166"/>
      <c r="E1247" s="166"/>
      <c r="F1247" s="166"/>
      <c r="G1247" s="166"/>
      <c r="H1247" s="166"/>
      <c r="I1247" s="166"/>
      <c r="J1247" s="166"/>
      <c r="K1247" s="166"/>
      <c r="L1247" s="166"/>
      <c r="M1247" s="166"/>
      <c r="N1247" s="166"/>
      <c r="O1247" s="166"/>
      <c r="P1247" s="166"/>
      <c r="Q1247" s="166"/>
      <c r="R1247" s="166"/>
      <c r="S1247" s="166"/>
      <c r="T1247" s="166"/>
      <c r="U1247" s="166"/>
      <c r="V1247" s="166"/>
      <c r="W1247" s="166"/>
      <c r="X1247" s="166"/>
      <c r="Y1247" s="137" t="str">
        <f t="shared" si="80"/>
        <v/>
      </c>
      <c r="Z1247" s="137">
        <f t="shared" si="81"/>
        <v>0</v>
      </c>
      <c r="AA1247" s="137">
        <f t="shared" si="82"/>
        <v>0</v>
      </c>
      <c r="AB1247" s="137">
        <f t="shared" si="83"/>
        <v>0</v>
      </c>
    </row>
    <row r="1248" spans="1:28" ht="23.25" customHeight="1">
      <c r="A1248" s="166"/>
      <c r="B1248" s="182"/>
      <c r="C1248" s="182"/>
      <c r="D1248" s="182"/>
      <c r="E1248" s="182"/>
      <c r="F1248" s="182"/>
      <c r="G1248" s="182"/>
      <c r="H1248" s="182"/>
      <c r="I1248" s="182"/>
      <c r="J1248" s="182"/>
      <c r="K1248" s="182"/>
      <c r="L1248" s="182"/>
      <c r="M1248" s="182"/>
      <c r="N1248" s="182"/>
      <c r="O1248" s="182"/>
      <c r="P1248" s="182"/>
      <c r="Q1248" s="182"/>
      <c r="R1248" s="182"/>
      <c r="S1248" s="182"/>
      <c r="T1248" s="182"/>
      <c r="U1248" s="182"/>
      <c r="V1248" s="182"/>
      <c r="W1248" s="182"/>
      <c r="X1248" s="166"/>
      <c r="Y1248" s="137" t="str">
        <f t="shared" si="80"/>
        <v/>
      </c>
      <c r="Z1248" s="137">
        <f t="shared" si="81"/>
        <v>0</v>
      </c>
      <c r="AA1248" s="137">
        <f t="shared" si="82"/>
        <v>0</v>
      </c>
      <c r="AB1248" s="137">
        <f t="shared" si="83"/>
        <v>0</v>
      </c>
    </row>
    <row r="1249" spans="1:28" ht="23.25" customHeight="1" thickBot="1">
      <c r="A1249" s="166"/>
      <c r="B1249" s="169"/>
      <c r="C1249" s="170" t="s">
        <v>265</v>
      </c>
      <c r="D1249" s="169"/>
      <c r="E1249" s="177" t="s">
        <v>266</v>
      </c>
      <c r="F1249" s="177"/>
      <c r="G1249" s="169"/>
      <c r="H1249" s="177" t="s">
        <v>267</v>
      </c>
      <c r="I1249" s="177"/>
      <c r="J1249" s="169"/>
      <c r="K1249" s="177" t="s">
        <v>268</v>
      </c>
      <c r="L1249" s="177"/>
      <c r="M1249" s="169"/>
      <c r="N1249" s="177" t="s">
        <v>269</v>
      </c>
      <c r="O1249" s="177"/>
      <c r="P1249" s="169"/>
      <c r="Q1249" s="171" t="s">
        <v>270</v>
      </c>
      <c r="R1249" s="169"/>
      <c r="S1249" s="177" t="s">
        <v>271</v>
      </c>
      <c r="T1249" s="177"/>
      <c r="U1249" s="177"/>
      <c r="V1249" s="177"/>
      <c r="W1249" s="169"/>
      <c r="X1249" s="166"/>
      <c r="Y1249" s="137" t="str">
        <f t="shared" si="80"/>
        <v>ｽﾃｼｮﾝｺﾄ</v>
      </c>
      <c r="Z1249" s="137" t="str">
        <f t="shared" si="81"/>
        <v>事業者名/事業所名</v>
      </c>
      <c r="AA1249" s="137" t="str">
        <f t="shared" si="82"/>
        <v>電話(FAX)番号</v>
      </c>
      <c r="AB1249" s="137" t="str">
        <f t="shared" si="83"/>
        <v>受理番号</v>
      </c>
    </row>
    <row r="1250" spans="1:28" ht="45.75" customHeight="1" thickBot="1">
      <c r="A1250" s="166"/>
      <c r="B1250" s="174"/>
      <c r="C1250" s="172" t="s">
        <v>4443</v>
      </c>
      <c r="D1250" s="174"/>
      <c r="E1250" s="175" t="s">
        <v>4437</v>
      </c>
      <c r="F1250" s="175"/>
      <c r="G1250" s="174"/>
      <c r="H1250" s="176" t="s">
        <v>4438</v>
      </c>
      <c r="I1250" s="176"/>
      <c r="J1250" s="174"/>
      <c r="K1250" s="176" t="s">
        <v>4439</v>
      </c>
      <c r="L1250" s="176"/>
      <c r="M1250" s="174"/>
      <c r="N1250" s="183" t="s">
        <v>4440</v>
      </c>
      <c r="O1250" s="183"/>
      <c r="P1250" s="174"/>
      <c r="Q1250" s="173" t="s">
        <v>4441</v>
      </c>
      <c r="R1250" s="174"/>
      <c r="S1250" s="184" t="s">
        <v>4442</v>
      </c>
      <c r="T1250" s="184"/>
      <c r="U1250" s="184"/>
      <c r="V1250" s="184"/>
      <c r="W1250" s="174"/>
      <c r="X1250" s="166"/>
      <c r="Y1250" s="137" t="str">
        <f t="shared" si="80"/>
        <v>5790114</v>
      </c>
      <c r="Z1250" s="137" t="str">
        <f t="shared" si="81"/>
        <v>株式会社　元気な介護
訪問看護ステーション　くらしさ岩見沢</v>
      </c>
      <c r="AA1250" s="137" t="str">
        <f t="shared" si="82"/>
        <v>0126-32-1210
(0126-35-1710)</v>
      </c>
      <c r="AB1250" s="137" t="str">
        <f t="shared" si="83"/>
        <v>( 訪看10 )第    411 号
( 訪看23 )第    636 号
( 訪看25 )第    710 号
( 訪看27 )第    177 号
( 訪看28 )第    115 号</v>
      </c>
    </row>
    <row r="1251" spans="1:28" ht="23.25" customHeight="1" thickBot="1">
      <c r="A1251" s="166"/>
      <c r="B1251" s="174"/>
      <c r="C1251" s="172" t="s">
        <v>4450</v>
      </c>
      <c r="D1251" s="174"/>
      <c r="E1251" s="175" t="s">
        <v>4444</v>
      </c>
      <c r="F1251" s="175"/>
      <c r="G1251" s="174"/>
      <c r="H1251" s="176" t="s">
        <v>4445</v>
      </c>
      <c r="I1251" s="176"/>
      <c r="J1251" s="174"/>
      <c r="K1251" s="176" t="s">
        <v>4446</v>
      </c>
      <c r="L1251" s="176"/>
      <c r="M1251" s="174"/>
      <c r="N1251" s="183" t="s">
        <v>4447</v>
      </c>
      <c r="O1251" s="183"/>
      <c r="P1251" s="174"/>
      <c r="Q1251" s="173" t="s">
        <v>4448</v>
      </c>
      <c r="R1251" s="174"/>
      <c r="S1251" s="184" t="s">
        <v>4449</v>
      </c>
      <c r="T1251" s="184"/>
      <c r="U1251" s="184"/>
      <c r="V1251" s="184"/>
      <c r="W1251" s="174"/>
      <c r="X1251" s="166"/>
      <c r="Y1251" s="137" t="str">
        <f t="shared" si="80"/>
        <v>5790122</v>
      </c>
      <c r="Z1251" s="137" t="str">
        <f t="shared" si="81"/>
        <v>株式会社　ＹＯＵＫＡＫＵ
訪問看護ステーション　心護</v>
      </c>
      <c r="AA1251" s="137" t="str">
        <f t="shared" si="82"/>
        <v>090-5987-4785
(03-6748-8284)</v>
      </c>
      <c r="AB1251" s="137" t="str">
        <f t="shared" si="83"/>
        <v>( 訪看10 )第    412 号
( 訪看23 )第    645 号
( 訪看25 )第    719 号</v>
      </c>
    </row>
    <row r="1252" spans="1:28" ht="34.5" customHeight="1" thickBot="1">
      <c r="A1252" s="166"/>
      <c r="B1252" s="174"/>
      <c r="C1252" s="172" t="s">
        <v>4456</v>
      </c>
      <c r="D1252" s="174"/>
      <c r="E1252" s="175" t="s">
        <v>4451</v>
      </c>
      <c r="F1252" s="175"/>
      <c r="G1252" s="174"/>
      <c r="H1252" s="176" t="s">
        <v>4452</v>
      </c>
      <c r="I1252" s="176"/>
      <c r="J1252" s="174"/>
      <c r="K1252" s="176" t="s">
        <v>4453</v>
      </c>
      <c r="L1252" s="176"/>
      <c r="M1252" s="174"/>
      <c r="N1252" s="183" t="s">
        <v>4454</v>
      </c>
      <c r="O1252" s="183"/>
      <c r="P1252" s="174"/>
      <c r="Q1252" s="173" t="s">
        <v>4455</v>
      </c>
      <c r="R1252" s="174"/>
      <c r="S1252" s="184" t="s">
        <v>2278</v>
      </c>
      <c r="T1252" s="184"/>
      <c r="U1252" s="184"/>
      <c r="V1252" s="184"/>
      <c r="W1252" s="174"/>
      <c r="X1252" s="166"/>
      <c r="Y1252" s="137" t="str">
        <f t="shared" si="80"/>
        <v>5790130</v>
      </c>
      <c r="Z1252" s="137" t="str">
        <f t="shared" si="81"/>
        <v>合同会社　Ｂｅ　ｆｉｎｅ
訪問看護ステーションＳＯＲＡ</v>
      </c>
      <c r="AA1252" s="137" t="str">
        <f t="shared" si="82"/>
        <v>0126-35-7473
(0126-35-7473)</v>
      </c>
      <c r="AB1252" s="137" t="str">
        <f t="shared" si="83"/>
        <v>( 訪看23 )第    734 号
( 訪看25 )第    807 号</v>
      </c>
    </row>
    <row r="1253" spans="1:28" ht="34.5" customHeight="1" thickBot="1">
      <c r="A1253" s="166"/>
      <c r="B1253" s="174"/>
      <c r="C1253" s="172" t="s">
        <v>4462</v>
      </c>
      <c r="D1253" s="174"/>
      <c r="E1253" s="175" t="s">
        <v>4457</v>
      </c>
      <c r="F1253" s="175"/>
      <c r="G1253" s="174"/>
      <c r="H1253" s="176" t="s">
        <v>4458</v>
      </c>
      <c r="I1253" s="176"/>
      <c r="J1253" s="174"/>
      <c r="K1253" s="176" t="s">
        <v>4459</v>
      </c>
      <c r="L1253" s="176"/>
      <c r="M1253" s="174"/>
      <c r="N1253" s="183" t="s">
        <v>4460</v>
      </c>
      <c r="O1253" s="183"/>
      <c r="P1253" s="174"/>
      <c r="Q1253" s="173" t="s">
        <v>4461</v>
      </c>
      <c r="R1253" s="174"/>
      <c r="S1253" s="184" t="s">
        <v>665</v>
      </c>
      <c r="T1253" s="184"/>
      <c r="U1253" s="184"/>
      <c r="V1253" s="184"/>
      <c r="W1253" s="174"/>
      <c r="X1253" s="166"/>
      <c r="Y1253" s="137" t="str">
        <f t="shared" si="80"/>
        <v>5794017</v>
      </c>
      <c r="Z1253" s="137" t="str">
        <f t="shared" si="81"/>
        <v>医療法人社団　萌佑会
訪問看護ステーション佑</v>
      </c>
      <c r="AA1253" s="137" t="str">
        <f t="shared" si="82"/>
        <v>0126-20-2350
(0126-20-2351)</v>
      </c>
      <c r="AB1253" s="137" t="str">
        <f t="shared" si="83"/>
        <v>( 訪看23 )第    762 号
( 訪看25 )第    836 号</v>
      </c>
    </row>
    <row r="1254" spans="1:28" ht="45.75" customHeight="1" thickBot="1">
      <c r="A1254" s="166"/>
      <c r="B1254" s="174"/>
      <c r="C1254" s="172" t="s">
        <v>4469</v>
      </c>
      <c r="D1254" s="174"/>
      <c r="E1254" s="175" t="s">
        <v>4463</v>
      </c>
      <c r="F1254" s="175"/>
      <c r="G1254" s="174"/>
      <c r="H1254" s="176" t="s">
        <v>4464</v>
      </c>
      <c r="I1254" s="176"/>
      <c r="J1254" s="174"/>
      <c r="K1254" s="176" t="s">
        <v>4465</v>
      </c>
      <c r="L1254" s="176"/>
      <c r="M1254" s="174"/>
      <c r="N1254" s="183" t="s">
        <v>4466</v>
      </c>
      <c r="O1254" s="183"/>
      <c r="P1254" s="174"/>
      <c r="Q1254" s="173" t="s">
        <v>4467</v>
      </c>
      <c r="R1254" s="174"/>
      <c r="S1254" s="184" t="s">
        <v>4468</v>
      </c>
      <c r="T1254" s="184"/>
      <c r="U1254" s="184"/>
      <c r="V1254" s="184"/>
      <c r="W1254" s="174"/>
      <c r="X1254" s="166"/>
      <c r="Y1254" s="137" t="str">
        <f t="shared" si="80"/>
        <v>5794025</v>
      </c>
      <c r="Z1254" s="137" t="str">
        <f t="shared" si="81"/>
        <v>合同会社Ｇｒａｃｅ．Ｉ
訪問看護ステーション恵</v>
      </c>
      <c r="AA1254" s="137" t="str">
        <f t="shared" si="82"/>
        <v>0126-34-2230
(0126-34-2231)</v>
      </c>
      <c r="AB1254" s="137" t="str">
        <f t="shared" si="83"/>
        <v>( 訪看23 )第    630 号
( 訪看25 )第    703 号
( 訪看26 )第     30 号
( 訪看32 )第     24 号</v>
      </c>
    </row>
    <row r="1255" spans="1:28" ht="14.25" customHeight="1" thickBot="1">
      <c r="A1255" s="166"/>
      <c r="B1255" s="174"/>
      <c r="C1255" s="172" t="s">
        <v>4475</v>
      </c>
      <c r="D1255" s="174"/>
      <c r="E1255" s="175" t="s">
        <v>4470</v>
      </c>
      <c r="F1255" s="175"/>
      <c r="G1255" s="174"/>
      <c r="H1255" s="176" t="s">
        <v>4471</v>
      </c>
      <c r="I1255" s="176"/>
      <c r="J1255" s="174"/>
      <c r="K1255" s="176" t="s">
        <v>4472</v>
      </c>
      <c r="L1255" s="176"/>
      <c r="M1255" s="174"/>
      <c r="N1255" s="183" t="s">
        <v>4473</v>
      </c>
      <c r="O1255" s="183"/>
      <c r="P1255" s="174"/>
      <c r="Q1255" s="173" t="s">
        <v>4474</v>
      </c>
      <c r="R1255" s="174"/>
      <c r="S1255" s="184" t="s">
        <v>1160</v>
      </c>
      <c r="T1255" s="184"/>
      <c r="U1255" s="184"/>
      <c r="V1255" s="184"/>
      <c r="W1255" s="174"/>
      <c r="X1255" s="166"/>
      <c r="Y1255" s="137" t="str">
        <f t="shared" si="80"/>
        <v>5794033</v>
      </c>
      <c r="Z1255" s="137" t="str">
        <f t="shared" si="81"/>
        <v>合同会社　ｂｅｉｎｇ
合同会社　ｂｅｉｎｇ　訪問看護ステーション　クローバー</v>
      </c>
      <c r="AA1255" s="137" t="str">
        <f t="shared" si="82"/>
        <v xml:space="preserve">090-6875-8311
</v>
      </c>
      <c r="AB1255" s="137" t="str">
        <f t="shared" si="83"/>
        <v>( 訪看23 )第    782 号
( 訪看25 )第    856 号</v>
      </c>
    </row>
    <row r="1256" spans="1:28" ht="45.75" customHeight="1" thickBot="1">
      <c r="A1256" s="166"/>
      <c r="B1256" s="174"/>
      <c r="C1256" s="172" t="s">
        <v>4482</v>
      </c>
      <c r="D1256" s="174"/>
      <c r="E1256" s="175" t="s">
        <v>4476</v>
      </c>
      <c r="F1256" s="175"/>
      <c r="G1256" s="174"/>
      <c r="H1256" s="176" t="s">
        <v>4477</v>
      </c>
      <c r="I1256" s="176"/>
      <c r="J1256" s="174"/>
      <c r="K1256" s="176" t="s">
        <v>4478</v>
      </c>
      <c r="L1256" s="176"/>
      <c r="M1256" s="174"/>
      <c r="N1256" s="183" t="s">
        <v>4479</v>
      </c>
      <c r="O1256" s="183"/>
      <c r="P1256" s="174"/>
      <c r="Q1256" s="173" t="s">
        <v>4480</v>
      </c>
      <c r="R1256" s="174"/>
      <c r="S1256" s="184" t="s">
        <v>4481</v>
      </c>
      <c r="T1256" s="184"/>
      <c r="U1256" s="184"/>
      <c r="V1256" s="184"/>
      <c r="W1256" s="174"/>
      <c r="X1256" s="166"/>
      <c r="Y1256" s="137" t="str">
        <f t="shared" si="80"/>
        <v>5794041</v>
      </c>
      <c r="Z1256" s="137" t="str">
        <f t="shared" si="81"/>
        <v>合同会社　ＨａｐｐｙＳｍｉｌｅ
訪問看護ステーション　ほおむ・幌向</v>
      </c>
      <c r="AA1256" s="137" t="str">
        <f t="shared" si="82"/>
        <v xml:space="preserve">0126-35-4491
</v>
      </c>
      <c r="AB1256" s="137" t="str">
        <f t="shared" si="83"/>
        <v>( 訪看10 )第    553 号
( 訪看23 )第    831 号
( 訪看25 )第    905 号</v>
      </c>
    </row>
    <row r="1257" spans="1:28" ht="34.5" thickBot="1">
      <c r="A1257" s="166"/>
      <c r="B1257" s="174"/>
      <c r="C1257" s="172" t="s">
        <v>4489</v>
      </c>
      <c r="D1257" s="174"/>
      <c r="E1257" s="175" t="s">
        <v>4483</v>
      </c>
      <c r="F1257" s="175"/>
      <c r="G1257" s="174"/>
      <c r="H1257" s="176" t="s">
        <v>4484</v>
      </c>
      <c r="I1257" s="176"/>
      <c r="J1257" s="174"/>
      <c r="K1257" s="176" t="s">
        <v>4485</v>
      </c>
      <c r="L1257" s="176"/>
      <c r="M1257" s="174"/>
      <c r="N1257" s="183" t="s">
        <v>4486</v>
      </c>
      <c r="O1257" s="183"/>
      <c r="P1257" s="174"/>
      <c r="Q1257" s="173" t="s">
        <v>4487</v>
      </c>
      <c r="R1257" s="174"/>
      <c r="S1257" s="184" t="s">
        <v>4488</v>
      </c>
      <c r="T1257" s="184"/>
      <c r="U1257" s="184"/>
      <c r="V1257" s="184"/>
      <c r="W1257" s="174"/>
      <c r="X1257" s="166"/>
      <c r="Y1257" s="137" t="str">
        <f t="shared" si="80"/>
        <v>5890013</v>
      </c>
      <c r="Z1257" s="137" t="str">
        <f t="shared" si="81"/>
        <v>医療法人　やわらぎ
訪問看護ステーションマーガレット</v>
      </c>
      <c r="AA1257" s="137" t="str">
        <f t="shared" si="82"/>
        <v xml:space="preserve">011-378-0092
</v>
      </c>
      <c r="AB1257" s="137" t="str">
        <f t="shared" si="83"/>
        <v>( 訪看10 )第      4 号
( 訪看23 )第    103 号
( 訪看25 )第     84 号</v>
      </c>
    </row>
    <row r="1258" spans="1:28" ht="45.75" thickBot="1">
      <c r="A1258" s="166"/>
      <c r="B1258" s="174"/>
      <c r="C1258" s="172" t="s">
        <v>4496</v>
      </c>
      <c r="D1258" s="174"/>
      <c r="E1258" s="175" t="s">
        <v>4490</v>
      </c>
      <c r="F1258" s="175"/>
      <c r="G1258" s="174"/>
      <c r="H1258" s="176" t="s">
        <v>4491</v>
      </c>
      <c r="I1258" s="176"/>
      <c r="J1258" s="174"/>
      <c r="K1258" s="176" t="s">
        <v>4492</v>
      </c>
      <c r="L1258" s="176"/>
      <c r="M1258" s="174"/>
      <c r="N1258" s="183" t="s">
        <v>4493</v>
      </c>
      <c r="O1258" s="183"/>
      <c r="P1258" s="174"/>
      <c r="Q1258" s="173" t="s">
        <v>4494</v>
      </c>
      <c r="R1258" s="174"/>
      <c r="S1258" s="184" t="s">
        <v>4495</v>
      </c>
      <c r="T1258" s="184"/>
      <c r="U1258" s="184"/>
      <c r="V1258" s="184"/>
      <c r="W1258" s="174"/>
      <c r="X1258" s="166"/>
      <c r="Y1258" s="137" t="str">
        <f t="shared" si="80"/>
        <v>5890021</v>
      </c>
      <c r="Z1258" s="137" t="str">
        <f t="shared" si="81"/>
        <v>一般社団法人　北海道総合在宅ケア事業団
一般社団法人北海道総合在宅ケア事業団長沼地域訪問看護ステーション</v>
      </c>
      <c r="AA1258" s="137" t="str">
        <f t="shared" si="82"/>
        <v>01238-8-1052
(01238-8-1204)</v>
      </c>
      <c r="AB1258" s="137" t="str">
        <f t="shared" si="83"/>
        <v>( 訪看10 )第    101 号
( 訪看23 )第    559 号
( 訪看25 )第    645 号
( 訪看27 )第    147 号</v>
      </c>
    </row>
    <row r="1259" spans="1:28" ht="14.25" thickBot="1">
      <c r="A1259" s="166"/>
      <c r="B1259" s="174"/>
      <c r="C1259" s="172" t="s">
        <v>4502</v>
      </c>
      <c r="D1259" s="174"/>
      <c r="E1259" s="175" t="s">
        <v>4497</v>
      </c>
      <c r="F1259" s="175"/>
      <c r="G1259" s="174"/>
      <c r="H1259" s="176" t="s">
        <v>4498</v>
      </c>
      <c r="I1259" s="176"/>
      <c r="J1259" s="174"/>
      <c r="K1259" s="176" t="s">
        <v>4499</v>
      </c>
      <c r="L1259" s="176"/>
      <c r="M1259" s="174"/>
      <c r="N1259" s="183" t="s">
        <v>4500</v>
      </c>
      <c r="O1259" s="183"/>
      <c r="P1259" s="174"/>
      <c r="Q1259" s="173" t="s">
        <v>4501</v>
      </c>
      <c r="R1259" s="174"/>
      <c r="S1259" s="184" t="s">
        <v>3650</v>
      </c>
      <c r="T1259" s="184"/>
      <c r="U1259" s="184"/>
      <c r="V1259" s="184"/>
      <c r="W1259" s="174"/>
      <c r="X1259" s="166"/>
      <c r="Y1259" s="137" t="str">
        <f t="shared" si="80"/>
        <v>5990011</v>
      </c>
      <c r="Z1259" s="137" t="str">
        <f t="shared" si="81"/>
        <v>一般社団法人　北海道総合在宅ケア事業団
一般社団法人北海道総合在宅ケア事業団夕張訪問看護ステーション</v>
      </c>
      <c r="AA1259" s="137" t="str">
        <f t="shared" si="82"/>
        <v xml:space="preserve">01235-9-2222
</v>
      </c>
      <c r="AB1259" s="137" t="str">
        <f t="shared" si="83"/>
        <v>( 訪看10 )第    102 号</v>
      </c>
    </row>
    <row r="1260" spans="1:28" ht="14.25" thickBot="1">
      <c r="A1260" s="166"/>
      <c r="B1260" s="174"/>
      <c r="C1260" s="166"/>
      <c r="D1260" s="174"/>
      <c r="E1260" s="166"/>
      <c r="F1260" s="166"/>
      <c r="G1260" s="174"/>
      <c r="H1260" s="166"/>
      <c r="I1260" s="166"/>
      <c r="J1260" s="174"/>
      <c r="K1260" s="166"/>
      <c r="L1260" s="166"/>
      <c r="M1260" s="174"/>
      <c r="N1260" s="166"/>
      <c r="O1260" s="166"/>
      <c r="P1260" s="174"/>
      <c r="Q1260" s="166"/>
      <c r="R1260" s="174"/>
      <c r="S1260" s="166"/>
      <c r="T1260" s="166"/>
      <c r="U1260" s="166"/>
      <c r="V1260" s="166"/>
      <c r="W1260" s="174"/>
      <c r="X1260" s="166"/>
      <c r="Y1260" s="137" t="str">
        <f t="shared" si="80"/>
        <v/>
      </c>
      <c r="Z1260" s="137">
        <f t="shared" si="81"/>
        <v>0</v>
      </c>
      <c r="AA1260" s="137">
        <f t="shared" si="82"/>
        <v>0</v>
      </c>
      <c r="AB1260" s="137">
        <f t="shared" si="83"/>
        <v>0</v>
      </c>
    </row>
    <row r="1261" spans="1:28" ht="13.5" customHeight="1">
      <c r="A1261" s="166"/>
      <c r="B1261" s="185"/>
      <c r="C1261" s="185"/>
      <c r="D1261" s="185"/>
      <c r="E1261" s="185"/>
      <c r="F1261" s="185"/>
      <c r="G1261" s="185"/>
      <c r="H1261" s="185"/>
      <c r="I1261" s="185"/>
      <c r="J1261" s="185"/>
      <c r="K1261" s="185"/>
      <c r="L1261" s="185"/>
      <c r="M1261" s="185"/>
      <c r="N1261" s="185"/>
      <c r="O1261" s="185"/>
      <c r="P1261" s="185"/>
      <c r="Q1261" s="185"/>
      <c r="R1261" s="185"/>
      <c r="S1261" s="185"/>
      <c r="T1261" s="185"/>
      <c r="U1261" s="185"/>
      <c r="V1261" s="185"/>
      <c r="W1261" s="166"/>
      <c r="X1261" s="166"/>
      <c r="Y1261" s="137" t="str">
        <f t="shared" si="80"/>
        <v/>
      </c>
      <c r="Z1261" s="137">
        <f t="shared" si="81"/>
        <v>0</v>
      </c>
      <c r="AA1261" s="137">
        <f t="shared" si="82"/>
        <v>0</v>
      </c>
      <c r="AB1261" s="137">
        <f t="shared" si="83"/>
        <v>0</v>
      </c>
    </row>
    <row r="1262" spans="1:28" ht="13.5" customHeight="1">
      <c r="A1262" s="166"/>
      <c r="B1262" s="166"/>
      <c r="C1262" s="166"/>
      <c r="D1262" s="166"/>
      <c r="E1262" s="166"/>
      <c r="F1262" s="166"/>
      <c r="G1262" s="166"/>
      <c r="H1262" s="166"/>
      <c r="I1262" s="166"/>
      <c r="J1262" s="166"/>
      <c r="K1262" s="166"/>
      <c r="L1262" s="166"/>
      <c r="M1262" s="166"/>
      <c r="N1262" s="166"/>
      <c r="O1262" s="166"/>
      <c r="P1262" s="166"/>
      <c r="Q1262" s="166"/>
      <c r="R1262" s="166"/>
      <c r="S1262" s="166"/>
      <c r="T1262" s="166"/>
      <c r="U1262" s="166"/>
      <c r="V1262" s="166"/>
      <c r="W1262" s="166"/>
      <c r="X1262" s="166"/>
      <c r="Y1262" s="137" t="str">
        <f t="shared" si="80"/>
        <v/>
      </c>
      <c r="Z1262" s="137">
        <f t="shared" si="81"/>
        <v>0</v>
      </c>
      <c r="AA1262" s="137">
        <f t="shared" si="82"/>
        <v>0</v>
      </c>
      <c r="AB1262" s="137">
        <f t="shared" si="83"/>
        <v>0</v>
      </c>
    </row>
    <row r="1263" spans="1:28" ht="13.5" customHeight="1">
      <c r="A1263" s="166"/>
      <c r="B1263" s="166"/>
      <c r="C1263" s="166"/>
      <c r="D1263" s="166"/>
      <c r="E1263" s="166"/>
      <c r="F1263" s="166"/>
      <c r="G1263" s="166"/>
      <c r="H1263" s="166"/>
      <c r="I1263" s="166"/>
      <c r="J1263" s="166"/>
      <c r="K1263" s="166"/>
      <c r="L1263" s="166"/>
      <c r="M1263" s="166"/>
      <c r="N1263" s="166"/>
      <c r="O1263" s="166"/>
      <c r="P1263" s="166"/>
      <c r="Q1263" s="166"/>
      <c r="R1263" s="166"/>
      <c r="S1263" s="166"/>
      <c r="T1263" s="166"/>
      <c r="U1263" s="166"/>
      <c r="V1263" s="166"/>
      <c r="W1263" s="166"/>
      <c r="X1263" s="166"/>
      <c r="Y1263" s="137" t="str">
        <f t="shared" si="80"/>
        <v/>
      </c>
      <c r="Z1263" s="137">
        <f t="shared" si="81"/>
        <v>0</v>
      </c>
      <c r="AA1263" s="137">
        <f t="shared" si="82"/>
        <v>0</v>
      </c>
      <c r="AB1263" s="137">
        <f t="shared" si="83"/>
        <v>0</v>
      </c>
    </row>
    <row r="1264" spans="1:28">
      <c r="A1264" s="166"/>
      <c r="B1264" s="166"/>
      <c r="C1264" s="166"/>
      <c r="D1264" s="166"/>
      <c r="E1264" s="166"/>
      <c r="F1264" s="166"/>
      <c r="G1264" s="166"/>
      <c r="H1264" s="166"/>
      <c r="I1264" s="178" t="s">
        <v>262</v>
      </c>
      <c r="J1264" s="178"/>
      <c r="K1264" s="178"/>
      <c r="L1264" s="166"/>
      <c r="M1264" s="166"/>
      <c r="N1264" s="166"/>
      <c r="O1264" s="166"/>
      <c r="P1264" s="166"/>
      <c r="Q1264" s="166"/>
      <c r="R1264" s="166"/>
      <c r="S1264" s="166"/>
      <c r="T1264" s="166"/>
      <c r="U1264" s="166"/>
      <c r="V1264" s="166"/>
      <c r="W1264" s="166"/>
      <c r="X1264" s="166"/>
      <c r="Y1264" s="137" t="str">
        <f t="shared" si="80"/>
        <v/>
      </c>
      <c r="Z1264" s="137">
        <f t="shared" si="81"/>
        <v>0</v>
      </c>
      <c r="AA1264" s="137">
        <f t="shared" si="82"/>
        <v>0</v>
      </c>
      <c r="AB1264" s="137">
        <f t="shared" si="83"/>
        <v>0</v>
      </c>
    </row>
    <row r="1265" spans="1:28">
      <c r="A1265" s="166"/>
      <c r="B1265" s="179"/>
      <c r="C1265" s="179"/>
      <c r="D1265" s="179"/>
      <c r="E1265" s="179"/>
      <c r="F1265" s="166"/>
      <c r="G1265" s="166"/>
      <c r="H1265" s="166"/>
      <c r="I1265" s="178"/>
      <c r="J1265" s="178"/>
      <c r="K1265" s="178"/>
      <c r="L1265" s="166"/>
      <c r="M1265" s="166"/>
      <c r="N1265" s="166"/>
      <c r="O1265" s="166"/>
      <c r="P1265" s="166"/>
      <c r="Q1265" s="166"/>
      <c r="R1265" s="166"/>
      <c r="S1265" s="166"/>
      <c r="T1265" s="166"/>
      <c r="U1265" s="166"/>
      <c r="V1265" s="166"/>
      <c r="W1265" s="166"/>
      <c r="X1265" s="166"/>
      <c r="Y1265" s="137" t="str">
        <f t="shared" si="80"/>
        <v/>
      </c>
      <c r="Z1265" s="137">
        <f t="shared" si="81"/>
        <v>0</v>
      </c>
      <c r="AA1265" s="137">
        <f t="shared" si="82"/>
        <v>0</v>
      </c>
      <c r="AB1265" s="137">
        <f t="shared" si="83"/>
        <v>0</v>
      </c>
    </row>
    <row r="1266" spans="1:28" ht="14.25" customHeight="1">
      <c r="A1266" s="166"/>
      <c r="B1266" s="166"/>
      <c r="C1266" s="180" t="s">
        <v>4695</v>
      </c>
      <c r="D1266" s="180"/>
      <c r="E1266" s="180"/>
      <c r="F1266" s="180"/>
      <c r="G1266" s="180"/>
      <c r="H1266" s="180"/>
      <c r="I1266" s="180"/>
      <c r="J1266" s="180"/>
      <c r="K1266" s="180"/>
      <c r="L1266" s="166"/>
      <c r="M1266" s="166"/>
      <c r="N1266" s="166"/>
      <c r="O1266" s="181" t="s">
        <v>4696</v>
      </c>
      <c r="P1266" s="181"/>
      <c r="Q1266" s="181"/>
      <c r="R1266" s="181"/>
      <c r="S1266" s="181"/>
      <c r="T1266" s="168" t="s">
        <v>715</v>
      </c>
      <c r="U1266" s="167" t="s">
        <v>264</v>
      </c>
      <c r="V1266" s="166"/>
      <c r="W1266" s="166"/>
      <c r="X1266" s="166"/>
      <c r="Y1266" s="137" t="str">
        <f t="shared" si="80"/>
        <v/>
      </c>
      <c r="Z1266" s="137">
        <f t="shared" si="81"/>
        <v>0</v>
      </c>
      <c r="AA1266" s="137">
        <f t="shared" si="82"/>
        <v>0</v>
      </c>
      <c r="AB1266" s="137">
        <f t="shared" si="83"/>
        <v>0</v>
      </c>
    </row>
    <row r="1267" spans="1:28" ht="34.5" customHeight="1" thickBot="1">
      <c r="A1267" s="166"/>
      <c r="B1267" s="166"/>
      <c r="C1267" s="166"/>
      <c r="D1267" s="166"/>
      <c r="E1267" s="166"/>
      <c r="F1267" s="166"/>
      <c r="G1267" s="166"/>
      <c r="H1267" s="166"/>
      <c r="I1267" s="166"/>
      <c r="J1267" s="166"/>
      <c r="K1267" s="166"/>
      <c r="L1267" s="166"/>
      <c r="M1267" s="166"/>
      <c r="N1267" s="166"/>
      <c r="O1267" s="166"/>
      <c r="P1267" s="166"/>
      <c r="Q1267" s="166"/>
      <c r="R1267" s="166"/>
      <c r="S1267" s="166"/>
      <c r="T1267" s="166"/>
      <c r="U1267" s="166"/>
      <c r="V1267" s="166"/>
      <c r="W1267" s="166"/>
      <c r="X1267" s="166"/>
      <c r="Y1267" s="137" t="str">
        <f t="shared" si="80"/>
        <v/>
      </c>
      <c r="Z1267" s="137">
        <f t="shared" si="81"/>
        <v>0</v>
      </c>
      <c r="AA1267" s="137">
        <f t="shared" si="82"/>
        <v>0</v>
      </c>
      <c r="AB1267" s="137">
        <f t="shared" si="83"/>
        <v>0</v>
      </c>
    </row>
    <row r="1268" spans="1:28" ht="45.75" customHeight="1">
      <c r="A1268" s="166"/>
      <c r="B1268" s="182"/>
      <c r="C1268" s="182"/>
      <c r="D1268" s="182"/>
      <c r="E1268" s="182"/>
      <c r="F1268" s="182"/>
      <c r="G1268" s="182"/>
      <c r="H1268" s="182"/>
      <c r="I1268" s="182"/>
      <c r="J1268" s="182"/>
      <c r="K1268" s="182"/>
      <c r="L1268" s="182"/>
      <c r="M1268" s="182"/>
      <c r="N1268" s="182"/>
      <c r="O1268" s="182"/>
      <c r="P1268" s="182"/>
      <c r="Q1268" s="182"/>
      <c r="R1268" s="182"/>
      <c r="S1268" s="182"/>
      <c r="T1268" s="182"/>
      <c r="U1268" s="182"/>
      <c r="V1268" s="182"/>
      <c r="W1268" s="182"/>
      <c r="X1268" s="166"/>
      <c r="Y1268" s="137" t="str">
        <f t="shared" si="80"/>
        <v/>
      </c>
      <c r="Z1268" s="137">
        <f t="shared" si="81"/>
        <v>0</v>
      </c>
      <c r="AA1268" s="137">
        <f t="shared" si="82"/>
        <v>0</v>
      </c>
      <c r="AB1268" s="137">
        <f t="shared" si="83"/>
        <v>0</v>
      </c>
    </row>
    <row r="1269" spans="1:28" ht="57" customHeight="1" thickBot="1">
      <c r="A1269" s="166"/>
      <c r="B1269" s="169"/>
      <c r="C1269" s="170" t="s">
        <v>265</v>
      </c>
      <c r="D1269" s="169"/>
      <c r="E1269" s="177" t="s">
        <v>266</v>
      </c>
      <c r="F1269" s="177"/>
      <c r="G1269" s="169"/>
      <c r="H1269" s="177" t="s">
        <v>267</v>
      </c>
      <c r="I1269" s="177"/>
      <c r="J1269" s="169"/>
      <c r="K1269" s="177" t="s">
        <v>268</v>
      </c>
      <c r="L1269" s="177"/>
      <c r="M1269" s="169"/>
      <c r="N1269" s="177" t="s">
        <v>269</v>
      </c>
      <c r="O1269" s="177"/>
      <c r="P1269" s="169"/>
      <c r="Q1269" s="171" t="s">
        <v>270</v>
      </c>
      <c r="R1269" s="169"/>
      <c r="S1269" s="177" t="s">
        <v>271</v>
      </c>
      <c r="T1269" s="177"/>
      <c r="U1269" s="177"/>
      <c r="V1269" s="177"/>
      <c r="W1269" s="169"/>
      <c r="X1269" s="166"/>
      <c r="Y1269" s="137" t="str">
        <f t="shared" si="80"/>
        <v>ｽﾃｼｮﾝｺﾄ</v>
      </c>
      <c r="Z1269" s="137" t="str">
        <f t="shared" si="81"/>
        <v>事業者名/事業所名</v>
      </c>
      <c r="AA1269" s="137" t="str">
        <f t="shared" si="82"/>
        <v>電話(FAX)番号</v>
      </c>
      <c r="AB1269" s="137" t="str">
        <f t="shared" si="83"/>
        <v>受理番号</v>
      </c>
    </row>
    <row r="1270" spans="1:28" ht="14.25" customHeight="1" thickBot="1">
      <c r="A1270" s="166"/>
      <c r="B1270" s="174"/>
      <c r="C1270" s="172" t="s">
        <v>4509</v>
      </c>
      <c r="D1270" s="174"/>
      <c r="E1270" s="175" t="s">
        <v>4503</v>
      </c>
      <c r="F1270" s="175"/>
      <c r="G1270" s="174"/>
      <c r="H1270" s="176" t="s">
        <v>4504</v>
      </c>
      <c r="I1270" s="176"/>
      <c r="J1270" s="174"/>
      <c r="K1270" s="176" t="s">
        <v>4505</v>
      </c>
      <c r="L1270" s="176"/>
      <c r="M1270" s="174"/>
      <c r="N1270" s="183" t="s">
        <v>4506</v>
      </c>
      <c r="O1270" s="183"/>
      <c r="P1270" s="174"/>
      <c r="Q1270" s="173" t="s">
        <v>4507</v>
      </c>
      <c r="R1270" s="174"/>
      <c r="S1270" s="184" t="s">
        <v>4508</v>
      </c>
      <c r="T1270" s="184"/>
      <c r="U1270" s="184"/>
      <c r="V1270" s="184"/>
      <c r="W1270" s="174"/>
      <c r="X1270" s="166"/>
      <c r="Y1270" s="137" t="str">
        <f t="shared" si="80"/>
        <v>6090019</v>
      </c>
      <c r="Z1270" s="137" t="str">
        <f t="shared" si="81"/>
        <v>一般社団法人　北海道総合在宅ケア事業団
一般社団法人北海道総合在宅ケア事業団三笠訪問看護ステーション</v>
      </c>
      <c r="AA1270" s="137" t="str">
        <f t="shared" si="82"/>
        <v xml:space="preserve">01267-3-2200
</v>
      </c>
      <c r="AB1270" s="137" t="str">
        <f t="shared" si="83"/>
        <v>( 訪看10 )第    103 号
( 訪看23 )第    117 号
( 訪看25 )第    124 号
( 訪看27 )第    137 号</v>
      </c>
    </row>
    <row r="1271" spans="1:28" ht="14.25" customHeight="1" thickBot="1">
      <c r="A1271" s="166"/>
      <c r="B1271" s="174"/>
      <c r="C1271" s="172" t="s">
        <v>4516</v>
      </c>
      <c r="D1271" s="174"/>
      <c r="E1271" s="175" t="s">
        <v>4510</v>
      </c>
      <c r="F1271" s="175"/>
      <c r="G1271" s="174"/>
      <c r="H1271" s="176" t="s">
        <v>4511</v>
      </c>
      <c r="I1271" s="176"/>
      <c r="J1271" s="174"/>
      <c r="K1271" s="176" t="s">
        <v>4512</v>
      </c>
      <c r="L1271" s="176"/>
      <c r="M1271" s="174"/>
      <c r="N1271" s="183" t="s">
        <v>4513</v>
      </c>
      <c r="O1271" s="183"/>
      <c r="P1271" s="174"/>
      <c r="Q1271" s="173" t="s">
        <v>4514</v>
      </c>
      <c r="R1271" s="174"/>
      <c r="S1271" s="184" t="s">
        <v>4515</v>
      </c>
      <c r="T1271" s="184"/>
      <c r="U1271" s="184"/>
      <c r="V1271" s="184"/>
      <c r="W1271" s="174"/>
      <c r="X1271" s="166"/>
      <c r="Y1271" s="137" t="str">
        <f t="shared" si="80"/>
        <v>6090027</v>
      </c>
      <c r="Z1271" s="137" t="str">
        <f t="shared" si="81"/>
        <v>三笠市
市立三笠総合病院訪問看護ステーション　ゆうゆう</v>
      </c>
      <c r="AA1271" s="137" t="str">
        <f t="shared" si="82"/>
        <v>0126-72-3131
(0126-72-2493)</v>
      </c>
      <c r="AB1271" s="137" t="str">
        <f t="shared" si="83"/>
        <v>( 訪看10 )第    251 号
( 訪看23 )第    454 号
( 訪看25 )第    549 号</v>
      </c>
    </row>
    <row r="1272" spans="1:28" ht="23.25" customHeight="1" thickBot="1">
      <c r="A1272" s="166"/>
      <c r="B1272" s="174"/>
      <c r="C1272" s="172" t="s">
        <v>4523</v>
      </c>
      <c r="D1272" s="174"/>
      <c r="E1272" s="175" t="s">
        <v>4517</v>
      </c>
      <c r="F1272" s="175"/>
      <c r="G1272" s="174"/>
      <c r="H1272" s="176" t="s">
        <v>4518</v>
      </c>
      <c r="I1272" s="176"/>
      <c r="J1272" s="174"/>
      <c r="K1272" s="176" t="s">
        <v>4519</v>
      </c>
      <c r="L1272" s="176"/>
      <c r="M1272" s="174"/>
      <c r="N1272" s="183" t="s">
        <v>4520</v>
      </c>
      <c r="O1272" s="183"/>
      <c r="P1272" s="174"/>
      <c r="Q1272" s="173" t="s">
        <v>4521</v>
      </c>
      <c r="R1272" s="174"/>
      <c r="S1272" s="184" t="s">
        <v>4522</v>
      </c>
      <c r="T1272" s="184"/>
      <c r="U1272" s="184"/>
      <c r="V1272" s="184"/>
      <c r="W1272" s="174"/>
      <c r="X1272" s="166"/>
      <c r="Y1272" s="137" t="str">
        <f t="shared" si="80"/>
        <v>6190017</v>
      </c>
      <c r="Z1272" s="137" t="str">
        <f t="shared" si="81"/>
        <v>一般社団法人　北海道総合在宅ケア事業団
一般社団法人北海道総合在宅ケア事業団美唄訪問看護ステーション</v>
      </c>
      <c r="AA1272" s="137" t="str">
        <f t="shared" si="82"/>
        <v xml:space="preserve">01266-2-3977
</v>
      </c>
      <c r="AB1272" s="137" t="str">
        <f t="shared" si="83"/>
        <v>( 訪看10 )第    104 号
( 訪看23 )第    133 号
( 訪看25 )第    236 号
( 訪看27 )第    138 号</v>
      </c>
    </row>
    <row r="1273" spans="1:28" ht="23.25" customHeight="1" thickBot="1">
      <c r="A1273" s="166"/>
      <c r="B1273" s="174"/>
      <c r="C1273" s="172" t="s">
        <v>4530</v>
      </c>
      <c r="D1273" s="174"/>
      <c r="E1273" s="175" t="s">
        <v>4524</v>
      </c>
      <c r="F1273" s="175"/>
      <c r="G1273" s="174"/>
      <c r="H1273" s="176" t="s">
        <v>4525</v>
      </c>
      <c r="I1273" s="176"/>
      <c r="J1273" s="174"/>
      <c r="K1273" s="176" t="s">
        <v>4526</v>
      </c>
      <c r="L1273" s="176"/>
      <c r="M1273" s="174"/>
      <c r="N1273" s="183" t="s">
        <v>4527</v>
      </c>
      <c r="O1273" s="183"/>
      <c r="P1273" s="174"/>
      <c r="Q1273" s="173" t="s">
        <v>4528</v>
      </c>
      <c r="R1273" s="174"/>
      <c r="S1273" s="184" t="s">
        <v>4529</v>
      </c>
      <c r="T1273" s="184"/>
      <c r="U1273" s="184"/>
      <c r="V1273" s="184"/>
      <c r="W1273" s="174"/>
      <c r="X1273" s="166"/>
      <c r="Y1273" s="137" t="str">
        <f t="shared" si="80"/>
        <v>6190025</v>
      </c>
      <c r="Z1273" s="137" t="str">
        <f t="shared" si="81"/>
        <v>医療法人社団　慶北会花田病院
訪問看護ステーションよろこび</v>
      </c>
      <c r="AA1273" s="137" t="str">
        <f t="shared" si="82"/>
        <v xml:space="preserve">01266-2-2171
</v>
      </c>
      <c r="AB1273" s="137" t="str">
        <f t="shared" si="83"/>
        <v>( 訪看10 )第    219 号
( 訪看23 )第    523 号
( 訪看25 )第    359 号
( 訪看27 )第     93 号
( 訪看28 )第     75 号</v>
      </c>
    </row>
    <row r="1274" spans="1:28" ht="45.75" customHeight="1" thickBot="1">
      <c r="A1274" s="166"/>
      <c r="B1274" s="174"/>
      <c r="C1274" s="172" t="s">
        <v>4536</v>
      </c>
      <c r="D1274" s="174"/>
      <c r="E1274" s="175" t="s">
        <v>4531</v>
      </c>
      <c r="F1274" s="175"/>
      <c r="G1274" s="174"/>
      <c r="H1274" s="176" t="s">
        <v>4532</v>
      </c>
      <c r="I1274" s="176"/>
      <c r="J1274" s="174"/>
      <c r="K1274" s="176" t="s">
        <v>4533</v>
      </c>
      <c r="L1274" s="176"/>
      <c r="M1274" s="174"/>
      <c r="N1274" s="183" t="s">
        <v>4534</v>
      </c>
      <c r="O1274" s="183"/>
      <c r="P1274" s="174"/>
      <c r="Q1274" s="173" t="s">
        <v>4535</v>
      </c>
      <c r="R1274" s="174"/>
      <c r="S1274" s="184" t="s">
        <v>2445</v>
      </c>
      <c r="T1274" s="184"/>
      <c r="U1274" s="184"/>
      <c r="V1274" s="184"/>
      <c r="W1274" s="174"/>
      <c r="X1274" s="166"/>
      <c r="Y1274" s="137" t="str">
        <f t="shared" si="80"/>
        <v>6490011</v>
      </c>
      <c r="Z1274" s="137" t="str">
        <f t="shared" si="81"/>
        <v>一般社団法人　北海道総合在宅ケア事業団
一般社団法人北海道総合在宅ケア事業団留萌地域訪問看護ステーション</v>
      </c>
      <c r="AA1274" s="137" t="str">
        <f t="shared" si="82"/>
        <v>0164-43-8383
(0164-43-2800)</v>
      </c>
      <c r="AB1274" s="137" t="str">
        <f t="shared" si="83"/>
        <v>( 訪看10 )第    566 号</v>
      </c>
    </row>
    <row r="1275" spans="1:28" ht="34.5" customHeight="1" thickBot="1">
      <c r="A1275" s="166"/>
      <c r="B1275" s="174"/>
      <c r="C1275" s="172" t="s">
        <v>4542</v>
      </c>
      <c r="D1275" s="174"/>
      <c r="E1275" s="175" t="s">
        <v>4537</v>
      </c>
      <c r="F1275" s="175"/>
      <c r="G1275" s="174"/>
      <c r="H1275" s="176" t="s">
        <v>4538</v>
      </c>
      <c r="I1275" s="176"/>
      <c r="J1275" s="174"/>
      <c r="K1275" s="176" t="s">
        <v>4539</v>
      </c>
      <c r="L1275" s="176"/>
      <c r="M1275" s="174"/>
      <c r="N1275" s="183" t="s">
        <v>4540</v>
      </c>
      <c r="O1275" s="183"/>
      <c r="P1275" s="174"/>
      <c r="Q1275" s="173" t="s">
        <v>4541</v>
      </c>
      <c r="R1275" s="174"/>
      <c r="S1275" s="184" t="s">
        <v>3588</v>
      </c>
      <c r="T1275" s="184"/>
      <c r="U1275" s="184"/>
      <c r="V1275" s="184"/>
      <c r="W1275" s="174"/>
      <c r="X1275" s="166"/>
      <c r="Y1275" s="137" t="str">
        <f t="shared" si="80"/>
        <v>6490029</v>
      </c>
      <c r="Z1275" s="137" t="str">
        <f t="shared" si="81"/>
        <v>一般社団法人　北海道総合在宅ケア事業団
一般社団法人北海道総合在宅ケア事業団羽幌地域訪問看護ステーション</v>
      </c>
      <c r="AA1275" s="137" t="str">
        <f t="shared" si="82"/>
        <v>01646-9-2101
(01646-9-2111)</v>
      </c>
      <c r="AB1275" s="137" t="str">
        <f t="shared" si="83"/>
        <v>( 訪看10 )第    105 号</v>
      </c>
    </row>
    <row r="1276" spans="1:28" ht="34.5" customHeight="1" thickBot="1">
      <c r="A1276" s="166"/>
      <c r="B1276" s="174"/>
      <c r="C1276" s="172" t="s">
        <v>4549</v>
      </c>
      <c r="D1276" s="174"/>
      <c r="E1276" s="175" t="s">
        <v>4543</v>
      </c>
      <c r="F1276" s="175"/>
      <c r="G1276" s="174"/>
      <c r="H1276" s="176" t="s">
        <v>4544</v>
      </c>
      <c r="I1276" s="176"/>
      <c r="J1276" s="174"/>
      <c r="K1276" s="176" t="s">
        <v>4545</v>
      </c>
      <c r="L1276" s="176"/>
      <c r="M1276" s="174"/>
      <c r="N1276" s="183" t="s">
        <v>4546</v>
      </c>
      <c r="O1276" s="183"/>
      <c r="P1276" s="174"/>
      <c r="Q1276" s="173" t="s">
        <v>4547</v>
      </c>
      <c r="R1276" s="174"/>
      <c r="S1276" s="184" t="s">
        <v>4548</v>
      </c>
      <c r="T1276" s="184"/>
      <c r="U1276" s="184"/>
      <c r="V1276" s="184"/>
      <c r="W1276" s="174"/>
      <c r="X1276" s="166"/>
      <c r="Y1276" s="137" t="str">
        <f t="shared" si="80"/>
        <v>6490037</v>
      </c>
      <c r="Z1276" s="137" t="str">
        <f t="shared" si="81"/>
        <v>医療法人孝仁会
医療法人孝仁会　留萌セントラル訪問看護ステーション　サンタ</v>
      </c>
      <c r="AA1276" s="137" t="str">
        <f t="shared" si="82"/>
        <v>0164-43-9111
(0164-43-9888)</v>
      </c>
      <c r="AB1276" s="137" t="str">
        <f t="shared" si="83"/>
        <v>( 訪看23 )第    321 号
( 訪看25 )第    421 号</v>
      </c>
    </row>
    <row r="1277" spans="1:28" ht="23.25" thickBot="1">
      <c r="A1277" s="166"/>
      <c r="B1277" s="174"/>
      <c r="C1277" s="172" t="s">
        <v>4555</v>
      </c>
      <c r="D1277" s="174"/>
      <c r="E1277" s="175" t="s">
        <v>4550</v>
      </c>
      <c r="F1277" s="175"/>
      <c r="G1277" s="174"/>
      <c r="H1277" s="176" t="s">
        <v>4551</v>
      </c>
      <c r="I1277" s="176"/>
      <c r="J1277" s="174"/>
      <c r="K1277" s="176" t="s">
        <v>4552</v>
      </c>
      <c r="L1277" s="176"/>
      <c r="M1277" s="174"/>
      <c r="N1277" s="183" t="s">
        <v>4553</v>
      </c>
      <c r="O1277" s="183"/>
      <c r="P1277" s="174"/>
      <c r="Q1277" s="173" t="s">
        <v>4554</v>
      </c>
      <c r="R1277" s="174"/>
      <c r="S1277" s="184" t="s">
        <v>981</v>
      </c>
      <c r="T1277" s="184"/>
      <c r="U1277" s="184"/>
      <c r="V1277" s="184"/>
      <c r="W1277" s="174"/>
      <c r="X1277" s="166"/>
      <c r="Y1277" s="137" t="str">
        <f t="shared" si="80"/>
        <v>6490045</v>
      </c>
      <c r="Z1277" s="137" t="str">
        <f t="shared" si="81"/>
        <v>医療法人社団　心優会
医療法人社団　心優会　訪問看護ステーション　季実の杜</v>
      </c>
      <c r="AA1277" s="137" t="str">
        <f t="shared" si="82"/>
        <v>0164-43-4405
(0164-43-4407)</v>
      </c>
      <c r="AB1277" s="137" t="str">
        <f t="shared" si="83"/>
        <v>( 訪看23 )第    524 号
( 訪看25 )第    613 号</v>
      </c>
    </row>
    <row r="1278" spans="1:28" ht="45.75" thickBot="1">
      <c r="A1278" s="166"/>
      <c r="B1278" s="174"/>
      <c r="C1278" s="172" t="s">
        <v>4561</v>
      </c>
      <c r="D1278" s="174"/>
      <c r="E1278" s="175" t="s">
        <v>4556</v>
      </c>
      <c r="F1278" s="175"/>
      <c r="G1278" s="174"/>
      <c r="H1278" s="176" t="s">
        <v>4557</v>
      </c>
      <c r="I1278" s="176"/>
      <c r="J1278" s="174"/>
      <c r="K1278" s="176" t="s">
        <v>4558</v>
      </c>
      <c r="L1278" s="176"/>
      <c r="M1278" s="174"/>
      <c r="N1278" s="183" t="s">
        <v>4559</v>
      </c>
      <c r="O1278" s="183"/>
      <c r="P1278" s="174"/>
      <c r="Q1278" s="173" t="s">
        <v>4560</v>
      </c>
      <c r="R1278" s="174"/>
      <c r="S1278" s="184" t="s">
        <v>1270</v>
      </c>
      <c r="T1278" s="184"/>
      <c r="U1278" s="184"/>
      <c r="V1278" s="184"/>
      <c r="W1278" s="174"/>
      <c r="X1278" s="166"/>
      <c r="Y1278" s="137" t="str">
        <f t="shared" si="80"/>
        <v>6790014</v>
      </c>
      <c r="Z1278" s="137" t="str">
        <f t="shared" si="81"/>
        <v>一般社団法人　北海道総合在宅ケア事業団
一般社団法人北海道総合在宅ケア事業団稚内訪問看護ステーション</v>
      </c>
      <c r="AA1278" s="137" t="str">
        <f t="shared" si="82"/>
        <v xml:space="preserve">0162-22-0800
</v>
      </c>
      <c r="AB1278" s="137" t="str">
        <f t="shared" si="83"/>
        <v>( 訪看10 )第    106 号
( 訪看23 )第    122 号
( 訪看25 )第     30 号
( 訪看27 )第    139 号</v>
      </c>
    </row>
    <row r="1279" spans="1:28" ht="34.5" thickBot="1">
      <c r="A1279" s="166"/>
      <c r="B1279" s="174"/>
      <c r="C1279" s="172" t="s">
        <v>4568</v>
      </c>
      <c r="D1279" s="174"/>
      <c r="E1279" s="175" t="s">
        <v>4562</v>
      </c>
      <c r="F1279" s="175"/>
      <c r="G1279" s="174"/>
      <c r="H1279" s="176" t="s">
        <v>4563</v>
      </c>
      <c r="I1279" s="176"/>
      <c r="J1279" s="174"/>
      <c r="K1279" s="176" t="s">
        <v>4564</v>
      </c>
      <c r="L1279" s="176"/>
      <c r="M1279" s="174"/>
      <c r="N1279" s="183" t="s">
        <v>4565</v>
      </c>
      <c r="O1279" s="183"/>
      <c r="P1279" s="174"/>
      <c r="Q1279" s="173" t="s">
        <v>4566</v>
      </c>
      <c r="R1279" s="174"/>
      <c r="S1279" s="184" t="s">
        <v>4567</v>
      </c>
      <c r="T1279" s="184"/>
      <c r="U1279" s="184"/>
      <c r="V1279" s="184"/>
      <c r="W1279" s="174"/>
      <c r="X1279" s="166"/>
      <c r="Y1279" s="137" t="str">
        <f t="shared" si="80"/>
        <v>6790022</v>
      </c>
      <c r="Z1279" s="137" t="str">
        <f t="shared" si="81"/>
        <v>利尻島国民健康保険病院組合
訪問看護ステーションやすらぎ</v>
      </c>
      <c r="AA1279" s="137" t="str">
        <f t="shared" si="82"/>
        <v xml:space="preserve">01638-4-3399
</v>
      </c>
      <c r="AB1279" s="137" t="str">
        <f t="shared" si="83"/>
        <v>( 訪看10 )第    293 号
( 訪看23 )第    285 号
( 訪看25 )第    383 号</v>
      </c>
    </row>
    <row r="1280" spans="1:28" ht="14.25" thickBot="1">
      <c r="A1280" s="166"/>
      <c r="B1280" s="174"/>
      <c r="C1280" s="166"/>
      <c r="D1280" s="174"/>
      <c r="E1280" s="166"/>
      <c r="F1280" s="166"/>
      <c r="G1280" s="174"/>
      <c r="H1280" s="166"/>
      <c r="I1280" s="166"/>
      <c r="J1280" s="174"/>
      <c r="K1280" s="166"/>
      <c r="L1280" s="166"/>
      <c r="M1280" s="174"/>
      <c r="N1280" s="166"/>
      <c r="O1280" s="166"/>
      <c r="P1280" s="174"/>
      <c r="Q1280" s="166"/>
      <c r="R1280" s="174"/>
      <c r="S1280" s="166"/>
      <c r="T1280" s="166"/>
      <c r="U1280" s="166"/>
      <c r="V1280" s="166"/>
      <c r="W1280" s="174"/>
      <c r="X1280" s="166"/>
      <c r="Y1280" s="137" t="str">
        <f t="shared" si="80"/>
        <v/>
      </c>
      <c r="Z1280" s="137">
        <f t="shared" si="81"/>
        <v>0</v>
      </c>
      <c r="AA1280" s="137">
        <f t="shared" si="82"/>
        <v>0</v>
      </c>
      <c r="AB1280" s="137">
        <f t="shared" si="83"/>
        <v>0</v>
      </c>
    </row>
    <row r="1281" spans="1:28" ht="13.5" customHeight="1">
      <c r="A1281" s="166"/>
      <c r="B1281" s="185"/>
      <c r="C1281" s="185"/>
      <c r="D1281" s="185"/>
      <c r="E1281" s="185"/>
      <c r="F1281" s="185"/>
      <c r="G1281" s="185"/>
      <c r="H1281" s="185"/>
      <c r="I1281" s="185"/>
      <c r="J1281" s="185"/>
      <c r="K1281" s="185"/>
      <c r="L1281" s="185"/>
      <c r="M1281" s="185"/>
      <c r="N1281" s="185"/>
      <c r="O1281" s="185"/>
      <c r="P1281" s="185"/>
      <c r="Q1281" s="185"/>
      <c r="R1281" s="185"/>
      <c r="S1281" s="185"/>
      <c r="T1281" s="185"/>
      <c r="U1281" s="185"/>
      <c r="V1281" s="185"/>
      <c r="W1281" s="166"/>
      <c r="X1281" s="166"/>
      <c r="Y1281" s="137" t="str">
        <f t="shared" si="80"/>
        <v/>
      </c>
      <c r="Z1281" s="137">
        <f t="shared" si="81"/>
        <v>0</v>
      </c>
      <c r="AA1281" s="137">
        <f t="shared" si="82"/>
        <v>0</v>
      </c>
      <c r="AB1281" s="137">
        <f t="shared" si="83"/>
        <v>0</v>
      </c>
    </row>
    <row r="1282" spans="1:28" ht="13.5" customHeight="1">
      <c r="A1282" s="166"/>
      <c r="B1282" s="166"/>
      <c r="C1282" s="166"/>
      <c r="D1282" s="166"/>
      <c r="E1282" s="166"/>
      <c r="F1282" s="166"/>
      <c r="G1282" s="166"/>
      <c r="H1282" s="166"/>
      <c r="I1282" s="166"/>
      <c r="J1282" s="166"/>
      <c r="K1282" s="166"/>
      <c r="L1282" s="166"/>
      <c r="M1282" s="166"/>
      <c r="N1282" s="166"/>
      <c r="O1282" s="166"/>
      <c r="P1282" s="166"/>
      <c r="Q1282" s="166"/>
      <c r="R1282" s="166"/>
      <c r="S1282" s="166"/>
      <c r="T1282" s="166"/>
      <c r="U1282" s="166"/>
      <c r="V1282" s="166"/>
      <c r="W1282" s="166"/>
      <c r="X1282" s="166"/>
      <c r="Y1282" s="137" t="str">
        <f t="shared" si="80"/>
        <v/>
      </c>
      <c r="Z1282" s="137">
        <f t="shared" si="81"/>
        <v>0</v>
      </c>
      <c r="AA1282" s="137">
        <f t="shared" si="82"/>
        <v>0</v>
      </c>
      <c r="AB1282" s="137">
        <f t="shared" si="83"/>
        <v>0</v>
      </c>
    </row>
    <row r="1283" spans="1:28" ht="13.5" customHeight="1">
      <c r="A1283" s="166"/>
      <c r="B1283" s="166"/>
      <c r="C1283" s="166"/>
      <c r="D1283" s="166"/>
      <c r="E1283" s="166"/>
      <c r="F1283" s="166"/>
      <c r="G1283" s="166"/>
      <c r="H1283" s="166"/>
      <c r="I1283" s="166"/>
      <c r="J1283" s="166"/>
      <c r="K1283" s="166"/>
      <c r="L1283" s="166"/>
      <c r="M1283" s="166"/>
      <c r="N1283" s="166"/>
      <c r="O1283" s="166"/>
      <c r="P1283" s="166"/>
      <c r="Q1283" s="166"/>
      <c r="R1283" s="166"/>
      <c r="S1283" s="166"/>
      <c r="T1283" s="166"/>
      <c r="U1283" s="166"/>
      <c r="V1283" s="166"/>
      <c r="W1283" s="166"/>
      <c r="X1283" s="166"/>
      <c r="Y1283" s="137" t="str">
        <f t="shared" si="80"/>
        <v/>
      </c>
      <c r="Z1283" s="137">
        <f t="shared" si="81"/>
        <v>0</v>
      </c>
      <c r="AA1283" s="137">
        <f t="shared" si="82"/>
        <v>0</v>
      </c>
      <c r="AB1283" s="137">
        <f t="shared" si="83"/>
        <v>0</v>
      </c>
    </row>
    <row r="1284" spans="1:28">
      <c r="A1284" s="166"/>
      <c r="B1284" s="166"/>
      <c r="C1284" s="166"/>
      <c r="D1284" s="166"/>
      <c r="E1284" s="166"/>
      <c r="F1284" s="166"/>
      <c r="G1284" s="166"/>
      <c r="H1284" s="166"/>
      <c r="I1284" s="178" t="s">
        <v>262</v>
      </c>
      <c r="J1284" s="178"/>
      <c r="K1284" s="178"/>
      <c r="L1284" s="166"/>
      <c r="M1284" s="166"/>
      <c r="N1284" s="166"/>
      <c r="O1284" s="166"/>
      <c r="P1284" s="166"/>
      <c r="Q1284" s="166"/>
      <c r="R1284" s="166"/>
      <c r="S1284" s="166"/>
      <c r="T1284" s="166"/>
      <c r="U1284" s="166"/>
      <c r="V1284" s="166"/>
      <c r="W1284" s="166"/>
      <c r="X1284" s="166"/>
      <c r="Y1284" s="137" t="str">
        <f t="shared" si="80"/>
        <v/>
      </c>
      <c r="Z1284" s="137">
        <f t="shared" si="81"/>
        <v>0</v>
      </c>
      <c r="AA1284" s="137">
        <f t="shared" si="82"/>
        <v>0</v>
      </c>
      <c r="AB1284" s="137">
        <f t="shared" si="83"/>
        <v>0</v>
      </c>
    </row>
    <row r="1285" spans="1:28">
      <c r="A1285" s="166"/>
      <c r="B1285" s="179"/>
      <c r="C1285" s="179"/>
      <c r="D1285" s="179"/>
      <c r="E1285" s="179"/>
      <c r="F1285" s="166"/>
      <c r="G1285" s="166"/>
      <c r="H1285" s="166"/>
      <c r="I1285" s="178"/>
      <c r="J1285" s="178"/>
      <c r="K1285" s="178"/>
      <c r="L1285" s="166"/>
      <c r="M1285" s="166"/>
      <c r="N1285" s="166"/>
      <c r="O1285" s="166"/>
      <c r="P1285" s="166"/>
      <c r="Q1285" s="166"/>
      <c r="R1285" s="166"/>
      <c r="S1285" s="166"/>
      <c r="T1285" s="166"/>
      <c r="U1285" s="166"/>
      <c r="V1285" s="166"/>
      <c r="W1285" s="166"/>
      <c r="X1285" s="166"/>
      <c r="Y1285" s="137" t="str">
        <f t="shared" si="80"/>
        <v/>
      </c>
      <c r="Z1285" s="137">
        <f t="shared" si="81"/>
        <v>0</v>
      </c>
      <c r="AA1285" s="137">
        <f t="shared" si="82"/>
        <v>0</v>
      </c>
      <c r="AB1285" s="137">
        <f t="shared" si="83"/>
        <v>0</v>
      </c>
    </row>
    <row r="1286" spans="1:28" ht="14.25" customHeight="1">
      <c r="A1286" s="166"/>
      <c r="B1286" s="166"/>
      <c r="C1286" s="180" t="s">
        <v>4695</v>
      </c>
      <c r="D1286" s="180"/>
      <c r="E1286" s="180"/>
      <c r="F1286" s="180"/>
      <c r="G1286" s="180"/>
      <c r="H1286" s="180"/>
      <c r="I1286" s="180"/>
      <c r="J1286" s="180"/>
      <c r="K1286" s="180"/>
      <c r="L1286" s="166"/>
      <c r="M1286" s="166"/>
      <c r="N1286" s="166"/>
      <c r="O1286" s="181" t="s">
        <v>4696</v>
      </c>
      <c r="P1286" s="181"/>
      <c r="Q1286" s="181"/>
      <c r="R1286" s="181"/>
      <c r="S1286" s="181"/>
      <c r="T1286" s="168" t="s">
        <v>721</v>
      </c>
      <c r="U1286" s="167" t="s">
        <v>264</v>
      </c>
      <c r="V1286" s="166"/>
      <c r="W1286" s="166"/>
      <c r="X1286" s="166"/>
      <c r="Y1286" s="137" t="str">
        <f t="shared" si="80"/>
        <v/>
      </c>
      <c r="Z1286" s="137">
        <f t="shared" si="81"/>
        <v>0</v>
      </c>
      <c r="AA1286" s="137">
        <f t="shared" si="82"/>
        <v>0</v>
      </c>
      <c r="AB1286" s="137">
        <f t="shared" si="83"/>
        <v>0</v>
      </c>
    </row>
    <row r="1287" spans="1:28" ht="57" customHeight="1" thickBot="1">
      <c r="A1287" s="166"/>
      <c r="B1287" s="166"/>
      <c r="C1287" s="166"/>
      <c r="D1287" s="166"/>
      <c r="E1287" s="166"/>
      <c r="F1287" s="166"/>
      <c r="G1287" s="166"/>
      <c r="H1287" s="166"/>
      <c r="I1287" s="166"/>
      <c r="J1287" s="166"/>
      <c r="K1287" s="166"/>
      <c r="L1287" s="166"/>
      <c r="M1287" s="166"/>
      <c r="N1287" s="166"/>
      <c r="O1287" s="166"/>
      <c r="P1287" s="166"/>
      <c r="Q1287" s="166"/>
      <c r="R1287" s="166"/>
      <c r="S1287" s="166"/>
      <c r="T1287" s="166"/>
      <c r="U1287" s="166"/>
      <c r="V1287" s="166"/>
      <c r="W1287" s="166"/>
      <c r="X1287" s="166"/>
      <c r="Y1287" s="137" t="str">
        <f t="shared" si="80"/>
        <v/>
      </c>
      <c r="Z1287" s="137">
        <f t="shared" si="81"/>
        <v>0</v>
      </c>
      <c r="AA1287" s="137">
        <f t="shared" si="82"/>
        <v>0</v>
      </c>
      <c r="AB1287" s="137">
        <f t="shared" si="83"/>
        <v>0</v>
      </c>
    </row>
    <row r="1288" spans="1:28" ht="14.25" customHeight="1">
      <c r="A1288" s="166"/>
      <c r="B1288" s="182"/>
      <c r="C1288" s="182"/>
      <c r="D1288" s="182"/>
      <c r="E1288" s="182"/>
      <c r="F1288" s="182"/>
      <c r="G1288" s="182"/>
      <c r="H1288" s="182"/>
      <c r="I1288" s="182"/>
      <c r="J1288" s="182"/>
      <c r="K1288" s="182"/>
      <c r="L1288" s="182"/>
      <c r="M1288" s="182"/>
      <c r="N1288" s="182"/>
      <c r="O1288" s="182"/>
      <c r="P1288" s="182"/>
      <c r="Q1288" s="182"/>
      <c r="R1288" s="182"/>
      <c r="S1288" s="182"/>
      <c r="T1288" s="182"/>
      <c r="U1288" s="182"/>
      <c r="V1288" s="182"/>
      <c r="W1288" s="182"/>
      <c r="X1288" s="166"/>
      <c r="Y1288" s="137" t="str">
        <f t="shared" si="80"/>
        <v/>
      </c>
      <c r="Z1288" s="137">
        <f t="shared" si="81"/>
        <v>0</v>
      </c>
      <c r="AA1288" s="137">
        <f t="shared" si="82"/>
        <v>0</v>
      </c>
      <c r="AB1288" s="137">
        <f t="shared" si="83"/>
        <v>0</v>
      </c>
    </row>
    <row r="1289" spans="1:28" ht="57" customHeight="1" thickBot="1">
      <c r="A1289" s="166"/>
      <c r="B1289" s="169"/>
      <c r="C1289" s="170" t="s">
        <v>265</v>
      </c>
      <c r="D1289" s="169"/>
      <c r="E1289" s="177" t="s">
        <v>266</v>
      </c>
      <c r="F1289" s="177"/>
      <c r="G1289" s="169"/>
      <c r="H1289" s="177" t="s">
        <v>267</v>
      </c>
      <c r="I1289" s="177"/>
      <c r="J1289" s="169"/>
      <c r="K1289" s="177" t="s">
        <v>268</v>
      </c>
      <c r="L1289" s="177"/>
      <c r="M1289" s="169"/>
      <c r="N1289" s="177" t="s">
        <v>269</v>
      </c>
      <c r="O1289" s="177"/>
      <c r="P1289" s="169"/>
      <c r="Q1289" s="171" t="s">
        <v>270</v>
      </c>
      <c r="R1289" s="169"/>
      <c r="S1289" s="177" t="s">
        <v>271</v>
      </c>
      <c r="T1289" s="177"/>
      <c r="U1289" s="177"/>
      <c r="V1289" s="177"/>
      <c r="W1289" s="169"/>
      <c r="X1289" s="166"/>
      <c r="Y1289" s="137" t="str">
        <f t="shared" si="80"/>
        <v>ｽﾃｼｮﾝｺﾄ</v>
      </c>
      <c r="Z1289" s="137" t="str">
        <f t="shared" si="81"/>
        <v>事業者名/事業所名</v>
      </c>
      <c r="AA1289" s="137" t="str">
        <f t="shared" si="82"/>
        <v>電話(FAX)番号</v>
      </c>
      <c r="AB1289" s="137" t="str">
        <f t="shared" si="83"/>
        <v>受理番号</v>
      </c>
    </row>
    <row r="1290" spans="1:28" ht="14.25" customHeight="1" thickBot="1">
      <c r="A1290" s="166"/>
      <c r="B1290" s="174"/>
      <c r="C1290" s="172" t="s">
        <v>4575</v>
      </c>
      <c r="D1290" s="174"/>
      <c r="E1290" s="175" t="s">
        <v>4569</v>
      </c>
      <c r="F1290" s="175"/>
      <c r="G1290" s="174"/>
      <c r="H1290" s="176" t="s">
        <v>4570</v>
      </c>
      <c r="I1290" s="176"/>
      <c r="J1290" s="174"/>
      <c r="K1290" s="176" t="s">
        <v>4571</v>
      </c>
      <c r="L1290" s="176"/>
      <c r="M1290" s="174"/>
      <c r="N1290" s="183" t="s">
        <v>4572</v>
      </c>
      <c r="O1290" s="183"/>
      <c r="P1290" s="174"/>
      <c r="Q1290" s="173" t="s">
        <v>4573</v>
      </c>
      <c r="R1290" s="174"/>
      <c r="S1290" s="184" t="s">
        <v>4574</v>
      </c>
      <c r="T1290" s="184"/>
      <c r="U1290" s="184"/>
      <c r="V1290" s="184"/>
      <c r="W1290" s="174"/>
      <c r="X1290" s="166"/>
      <c r="Y1290" s="137" t="str">
        <f t="shared" si="80"/>
        <v>6790030</v>
      </c>
      <c r="Z1290" s="137" t="str">
        <f t="shared" si="81"/>
        <v>社会医療法人道北勤労者医療協会
訪問看護ステーション宗谷さわやかポート</v>
      </c>
      <c r="AA1290" s="137" t="str">
        <f t="shared" si="82"/>
        <v xml:space="preserve">0162-24-2223
</v>
      </c>
      <c r="AB1290" s="137" t="str">
        <f t="shared" si="83"/>
        <v>( 訪看10 )第     28 号
( 訪看23 )第    104 号
( 訪看25 )第    259 号</v>
      </c>
    </row>
    <row r="1291" spans="1:28" ht="34.5" customHeight="1" thickBot="1">
      <c r="A1291" s="166"/>
      <c r="B1291" s="174"/>
      <c r="C1291" s="172" t="s">
        <v>4582</v>
      </c>
      <c r="D1291" s="174"/>
      <c r="E1291" s="175" t="s">
        <v>4576</v>
      </c>
      <c r="F1291" s="175"/>
      <c r="G1291" s="174"/>
      <c r="H1291" s="176" t="s">
        <v>4577</v>
      </c>
      <c r="I1291" s="176"/>
      <c r="J1291" s="174"/>
      <c r="K1291" s="176" t="s">
        <v>4578</v>
      </c>
      <c r="L1291" s="176"/>
      <c r="M1291" s="174"/>
      <c r="N1291" s="183" t="s">
        <v>4579</v>
      </c>
      <c r="O1291" s="183"/>
      <c r="P1291" s="174"/>
      <c r="Q1291" s="173" t="s">
        <v>4580</v>
      </c>
      <c r="R1291" s="174"/>
      <c r="S1291" s="184" t="s">
        <v>4581</v>
      </c>
      <c r="T1291" s="184"/>
      <c r="U1291" s="184"/>
      <c r="V1291" s="184"/>
      <c r="W1291" s="174"/>
      <c r="X1291" s="166"/>
      <c r="Y1291" s="137" t="str">
        <f t="shared" si="80"/>
        <v>6790055</v>
      </c>
      <c r="Z1291" s="137" t="str">
        <f t="shared" si="81"/>
        <v>社会医療法人　禎心会
社会医療法人禎心会訪問看護ステーションあい</v>
      </c>
      <c r="AA1291" s="137" t="str">
        <f t="shared" si="82"/>
        <v>0162-34-9812
(0162-29-4323)</v>
      </c>
      <c r="AB1291" s="137" t="str">
        <f t="shared" si="83"/>
        <v>( 訪看10 )第    256 号
( 訪看23 )第    221 号
( 訪看25 )第    311 号
( 訪看27 )第     75 号
( 訪看28 )第     61 号</v>
      </c>
    </row>
    <row r="1292" spans="1:28" ht="23.25" customHeight="1" thickBot="1">
      <c r="A1292" s="166"/>
      <c r="B1292" s="174"/>
      <c r="C1292" s="172" t="s">
        <v>4588</v>
      </c>
      <c r="D1292" s="174"/>
      <c r="E1292" s="175" t="s">
        <v>4583</v>
      </c>
      <c r="F1292" s="175"/>
      <c r="G1292" s="174"/>
      <c r="H1292" s="176" t="s">
        <v>4584</v>
      </c>
      <c r="I1292" s="176"/>
      <c r="J1292" s="174"/>
      <c r="K1292" s="176" t="s">
        <v>4585</v>
      </c>
      <c r="L1292" s="176"/>
      <c r="M1292" s="174"/>
      <c r="N1292" s="183" t="s">
        <v>4586</v>
      </c>
      <c r="O1292" s="183"/>
      <c r="P1292" s="174"/>
      <c r="Q1292" s="173" t="s">
        <v>4587</v>
      </c>
      <c r="R1292" s="174"/>
      <c r="S1292" s="184" t="s">
        <v>2106</v>
      </c>
      <c r="T1292" s="184"/>
      <c r="U1292" s="184"/>
      <c r="V1292" s="184"/>
      <c r="W1292" s="174"/>
      <c r="X1292" s="166"/>
      <c r="Y1292" s="137" t="str">
        <f t="shared" si="80"/>
        <v>6790063</v>
      </c>
      <c r="Z1292" s="137" t="str">
        <f t="shared" si="81"/>
        <v>一般社団法人北海道総合在宅ケア事業団
一般社団法人北海道総合在宅ケア事業団　枝幸訪問看護ステーション</v>
      </c>
      <c r="AA1292" s="137" t="str">
        <f t="shared" si="82"/>
        <v>0163-69-8123
(0163-69-8124)</v>
      </c>
      <c r="AB1292" s="137" t="str">
        <f t="shared" si="83"/>
        <v>( 訪看10 )第    262 号</v>
      </c>
    </row>
    <row r="1293" spans="1:28" ht="45.75" customHeight="1" thickBot="1">
      <c r="A1293" s="166"/>
      <c r="B1293" s="174"/>
      <c r="C1293" s="172" t="s">
        <v>4594</v>
      </c>
      <c r="D1293" s="174"/>
      <c r="E1293" s="175" t="s">
        <v>4589</v>
      </c>
      <c r="F1293" s="175"/>
      <c r="G1293" s="174"/>
      <c r="H1293" s="176" t="s">
        <v>4590</v>
      </c>
      <c r="I1293" s="176"/>
      <c r="J1293" s="174"/>
      <c r="K1293" s="176" t="s">
        <v>4591</v>
      </c>
      <c r="L1293" s="176"/>
      <c r="M1293" s="174"/>
      <c r="N1293" s="183" t="s">
        <v>4592</v>
      </c>
      <c r="O1293" s="183"/>
      <c r="P1293" s="174"/>
      <c r="Q1293" s="173" t="s">
        <v>4593</v>
      </c>
      <c r="R1293" s="174"/>
      <c r="S1293" s="184" t="s">
        <v>904</v>
      </c>
      <c r="T1293" s="184"/>
      <c r="U1293" s="184"/>
      <c r="V1293" s="184"/>
      <c r="W1293" s="174"/>
      <c r="X1293" s="166"/>
      <c r="Y1293" s="137" t="str">
        <f t="shared" si="80"/>
        <v>6790089</v>
      </c>
      <c r="Z1293" s="137" t="str">
        <f t="shared" si="81"/>
        <v>株式会社レラクルーズ
訪問看護ステーションはれ</v>
      </c>
      <c r="AA1293" s="137" t="str">
        <f t="shared" si="82"/>
        <v xml:space="preserve">090-9519-5574
</v>
      </c>
      <c r="AB1293" s="137" t="str">
        <f t="shared" si="83"/>
        <v>( 訪看10 )第    469 号
( 訪看23 )第    722 号
( 訪看25 )第    794 号
( 訪看27 )第    209 号
( 訪看28 )第    129 号</v>
      </c>
    </row>
    <row r="1294" spans="1:28" ht="57" customHeight="1" thickBot="1">
      <c r="A1294" s="166"/>
      <c r="B1294" s="174"/>
      <c r="C1294" s="172" t="s">
        <v>4600</v>
      </c>
      <c r="D1294" s="174"/>
      <c r="E1294" s="175" t="s">
        <v>4595</v>
      </c>
      <c r="F1294" s="175"/>
      <c r="G1294" s="174"/>
      <c r="H1294" s="176" t="s">
        <v>4596</v>
      </c>
      <c r="I1294" s="176"/>
      <c r="J1294" s="174"/>
      <c r="K1294" s="176" t="s">
        <v>4597</v>
      </c>
      <c r="L1294" s="176"/>
      <c r="M1294" s="174"/>
      <c r="N1294" s="183" t="s">
        <v>4598</v>
      </c>
      <c r="O1294" s="183"/>
      <c r="P1294" s="174"/>
      <c r="Q1294" s="173" t="s">
        <v>4599</v>
      </c>
      <c r="R1294" s="174"/>
      <c r="S1294" s="184" t="s">
        <v>3588</v>
      </c>
      <c r="T1294" s="184"/>
      <c r="U1294" s="184"/>
      <c r="V1294" s="184"/>
      <c r="W1294" s="174"/>
      <c r="X1294" s="166"/>
      <c r="Y1294" s="137" t="str">
        <f t="shared" si="80"/>
        <v>7190016</v>
      </c>
      <c r="Z1294" s="137" t="str">
        <f t="shared" si="81"/>
        <v>一般社団法人　北海道総合在宅ケア事業団
一般社団法人北海道総合在宅ケア事業団砂川訪問看護ステーション</v>
      </c>
      <c r="AA1294" s="137" t="str">
        <f t="shared" si="82"/>
        <v xml:space="preserve">0125-52-7710
</v>
      </c>
      <c r="AB1294" s="137" t="str">
        <f t="shared" si="83"/>
        <v>( 訪看10 )第     16 号</v>
      </c>
    </row>
    <row r="1295" spans="1:28" ht="23.25" customHeight="1" thickBot="1">
      <c r="A1295" s="166"/>
      <c r="B1295" s="174"/>
      <c r="C1295" s="172" t="s">
        <v>4607</v>
      </c>
      <c r="D1295" s="174"/>
      <c r="E1295" s="175" t="s">
        <v>4601</v>
      </c>
      <c r="F1295" s="175"/>
      <c r="G1295" s="174"/>
      <c r="H1295" s="176" t="s">
        <v>4602</v>
      </c>
      <c r="I1295" s="176"/>
      <c r="J1295" s="174"/>
      <c r="K1295" s="176" t="s">
        <v>4603</v>
      </c>
      <c r="L1295" s="176"/>
      <c r="M1295" s="174"/>
      <c r="N1295" s="183" t="s">
        <v>4604</v>
      </c>
      <c r="O1295" s="183"/>
      <c r="P1295" s="174"/>
      <c r="Q1295" s="173" t="s">
        <v>4605</v>
      </c>
      <c r="R1295" s="174"/>
      <c r="S1295" s="184" t="s">
        <v>4606</v>
      </c>
      <c r="T1295" s="184"/>
      <c r="U1295" s="184"/>
      <c r="V1295" s="184"/>
      <c r="W1295" s="174"/>
      <c r="X1295" s="166"/>
      <c r="Y1295" s="137" t="str">
        <f t="shared" ref="Y1295:Y1313" si="84">IF(E1295="","",MID(E1295,1,2)&amp;MID(E1295,4,4)&amp;MID(E1295,9,1))</f>
        <v>7190073</v>
      </c>
      <c r="Z1295" s="137" t="str">
        <f t="shared" ref="Z1295:Z1313" si="85">H1295</f>
        <v>砂川市
砂川市立病院　訪問看護ステーション　よつば</v>
      </c>
      <c r="AA1295" s="137" t="str">
        <f t="shared" ref="AA1295:AA1313" si="86">N1295</f>
        <v>0125-54-2131
(0125-54-2156)</v>
      </c>
      <c r="AB1295" s="137" t="str">
        <f t="shared" ref="AB1295:AB1313" si="87">Q1295</f>
        <v>( 訪看23 )第    552 号
( 訪看25 )第    638 号
( 訪看32 )第     14 号</v>
      </c>
    </row>
    <row r="1296" spans="1:28" ht="45.75" customHeight="1" thickBot="1">
      <c r="A1296" s="166"/>
      <c r="B1296" s="174"/>
      <c r="C1296" s="172" t="s">
        <v>4613</v>
      </c>
      <c r="D1296" s="174"/>
      <c r="E1296" s="175" t="s">
        <v>4608</v>
      </c>
      <c r="F1296" s="175"/>
      <c r="G1296" s="174"/>
      <c r="H1296" s="176" t="s">
        <v>4609</v>
      </c>
      <c r="I1296" s="176"/>
      <c r="J1296" s="174"/>
      <c r="K1296" s="176" t="s">
        <v>4610</v>
      </c>
      <c r="L1296" s="176"/>
      <c r="M1296" s="174"/>
      <c r="N1296" s="183" t="s">
        <v>4611</v>
      </c>
      <c r="O1296" s="183"/>
      <c r="P1296" s="174"/>
      <c r="Q1296" s="173" t="s">
        <v>4612</v>
      </c>
      <c r="R1296" s="174"/>
      <c r="S1296" s="184" t="s">
        <v>570</v>
      </c>
      <c r="T1296" s="184"/>
      <c r="U1296" s="184"/>
      <c r="V1296" s="184"/>
      <c r="W1296" s="174"/>
      <c r="X1296" s="166"/>
      <c r="Y1296" s="137" t="str">
        <f t="shared" si="84"/>
        <v>7190081</v>
      </c>
      <c r="Z1296" s="137" t="str">
        <f t="shared" si="85"/>
        <v>社会福祉法人勤医協福祉会
勤医協うたしない訪問看護ステーション</v>
      </c>
      <c r="AA1296" s="137" t="str">
        <f t="shared" si="86"/>
        <v>0125-42-3135
(0125-42-3123)</v>
      </c>
      <c r="AB1296" s="137" t="str">
        <f t="shared" si="87"/>
        <v>( 訪看23 )第    652 号
( 訪看25 )第    726 号</v>
      </c>
    </row>
    <row r="1297" spans="1:28" ht="45.75" thickBot="1">
      <c r="A1297" s="166"/>
      <c r="B1297" s="174"/>
      <c r="C1297" s="172" t="s">
        <v>4620</v>
      </c>
      <c r="D1297" s="174"/>
      <c r="E1297" s="175" t="s">
        <v>4614</v>
      </c>
      <c r="F1297" s="175"/>
      <c r="G1297" s="174"/>
      <c r="H1297" s="176" t="s">
        <v>4615</v>
      </c>
      <c r="I1297" s="176"/>
      <c r="J1297" s="174"/>
      <c r="K1297" s="176" t="s">
        <v>4616</v>
      </c>
      <c r="L1297" s="176"/>
      <c r="M1297" s="174"/>
      <c r="N1297" s="183" t="s">
        <v>4617</v>
      </c>
      <c r="O1297" s="183"/>
      <c r="P1297" s="174"/>
      <c r="Q1297" s="173" t="s">
        <v>4618</v>
      </c>
      <c r="R1297" s="174"/>
      <c r="S1297" s="184" t="s">
        <v>4619</v>
      </c>
      <c r="T1297" s="184"/>
      <c r="U1297" s="184"/>
      <c r="V1297" s="184"/>
      <c r="W1297" s="174"/>
      <c r="X1297" s="166"/>
      <c r="Y1297" s="137" t="str">
        <f t="shared" si="84"/>
        <v>7490010</v>
      </c>
      <c r="Z1297" s="137" t="str">
        <f t="shared" si="85"/>
        <v>一般社団法人　北海道総合在宅ケア事業団
一般社団法人北海道総合在宅ケア事業団深川地域訪問看護ステーション</v>
      </c>
      <c r="AA1297" s="137" t="str">
        <f t="shared" si="86"/>
        <v xml:space="preserve">0164-22-6700
</v>
      </c>
      <c r="AB1297" s="137" t="str">
        <f t="shared" si="87"/>
        <v>( 訪看10 )第    107 号
( 訪看23 )第    631 号
( 訪看25 )第    705 号
( 訪看27 )第    174 号</v>
      </c>
    </row>
    <row r="1298" spans="1:28" ht="57" thickBot="1">
      <c r="A1298" s="166"/>
      <c r="B1298" s="174"/>
      <c r="C1298" s="172" t="s">
        <v>4626</v>
      </c>
      <c r="D1298" s="174"/>
      <c r="E1298" s="175" t="s">
        <v>4621</v>
      </c>
      <c r="F1298" s="175"/>
      <c r="G1298" s="174"/>
      <c r="H1298" s="176" t="s">
        <v>4622</v>
      </c>
      <c r="I1298" s="176"/>
      <c r="J1298" s="174"/>
      <c r="K1298" s="176" t="s">
        <v>4623</v>
      </c>
      <c r="L1298" s="176"/>
      <c r="M1298" s="174"/>
      <c r="N1298" s="183" t="s">
        <v>4624</v>
      </c>
      <c r="O1298" s="183"/>
      <c r="P1298" s="174"/>
      <c r="Q1298" s="173" t="s">
        <v>4625</v>
      </c>
      <c r="R1298" s="174"/>
      <c r="S1298" s="184" t="s">
        <v>1188</v>
      </c>
      <c r="T1298" s="184"/>
      <c r="U1298" s="184"/>
      <c r="V1298" s="184"/>
      <c r="W1298" s="174"/>
      <c r="X1298" s="166"/>
      <c r="Y1298" s="137" t="str">
        <f t="shared" si="84"/>
        <v>7490036</v>
      </c>
      <c r="Z1298" s="137" t="str">
        <f t="shared" si="85"/>
        <v>特定非営利活動法人精神医療サポートセンター
訪問看護ステーションいしずえ深川</v>
      </c>
      <c r="AA1298" s="137" t="str">
        <f t="shared" si="86"/>
        <v>0164-34-5358
(0164-34-5359)</v>
      </c>
      <c r="AB1298" s="137" t="str">
        <f t="shared" si="87"/>
        <v>( 訪看10 )第    573 号
( 訪看23 )第    851 号
( 訪看25 )第    923 号
( 訪看27 )第    279 号
( 訪看28 )第    180 号</v>
      </c>
    </row>
    <row r="1299" spans="1:28" ht="23.25" thickBot="1">
      <c r="A1299" s="166"/>
      <c r="B1299" s="174"/>
      <c r="C1299" s="172" t="s">
        <v>4632</v>
      </c>
      <c r="D1299" s="174"/>
      <c r="E1299" s="175" t="s">
        <v>4627</v>
      </c>
      <c r="F1299" s="175"/>
      <c r="G1299" s="174"/>
      <c r="H1299" s="176" t="s">
        <v>4628</v>
      </c>
      <c r="I1299" s="176"/>
      <c r="J1299" s="174"/>
      <c r="K1299" s="176" t="s">
        <v>4629</v>
      </c>
      <c r="L1299" s="176"/>
      <c r="M1299" s="174"/>
      <c r="N1299" s="183" t="s">
        <v>4630</v>
      </c>
      <c r="O1299" s="183"/>
      <c r="P1299" s="174"/>
      <c r="Q1299" s="173" t="s">
        <v>4631</v>
      </c>
      <c r="R1299" s="174"/>
      <c r="S1299" s="184" t="s">
        <v>2278</v>
      </c>
      <c r="T1299" s="184"/>
      <c r="U1299" s="184"/>
      <c r="V1299" s="184"/>
      <c r="W1299" s="174"/>
      <c r="X1299" s="166"/>
      <c r="Y1299" s="137" t="str">
        <f t="shared" si="84"/>
        <v>7494012</v>
      </c>
      <c r="Z1299" s="137" t="str">
        <f t="shared" si="85"/>
        <v>株式会社ライフデザイン
サポート２４　深川</v>
      </c>
      <c r="AA1299" s="137" t="str">
        <f t="shared" si="86"/>
        <v xml:space="preserve">070-4799-2096
</v>
      </c>
      <c r="AB1299" s="137" t="str">
        <f t="shared" si="87"/>
        <v>( 訪看23 )第    739 号
( 訪看25 )第    812 号</v>
      </c>
    </row>
    <row r="1300" spans="1:28" ht="14.25" thickBot="1">
      <c r="A1300" s="166"/>
      <c r="B1300" s="174"/>
      <c r="C1300" s="166"/>
      <c r="D1300" s="174"/>
      <c r="E1300" s="166"/>
      <c r="F1300" s="166"/>
      <c r="G1300" s="174"/>
      <c r="H1300" s="166"/>
      <c r="I1300" s="166"/>
      <c r="J1300" s="174"/>
      <c r="K1300" s="166"/>
      <c r="L1300" s="166"/>
      <c r="M1300" s="174"/>
      <c r="N1300" s="166"/>
      <c r="O1300" s="166"/>
      <c r="P1300" s="174"/>
      <c r="Q1300" s="166"/>
      <c r="R1300" s="174"/>
      <c r="S1300" s="166"/>
      <c r="T1300" s="166"/>
      <c r="U1300" s="166"/>
      <c r="V1300" s="166"/>
      <c r="W1300" s="174"/>
      <c r="X1300" s="166"/>
      <c r="Y1300" s="137" t="str">
        <f t="shared" si="84"/>
        <v/>
      </c>
      <c r="Z1300" s="137">
        <f t="shared" si="85"/>
        <v>0</v>
      </c>
      <c r="AA1300" s="137">
        <f t="shared" si="86"/>
        <v>0</v>
      </c>
      <c r="AB1300" s="137">
        <f t="shared" si="87"/>
        <v>0</v>
      </c>
    </row>
    <row r="1301" spans="1:28" ht="13.5" customHeight="1">
      <c r="A1301" s="166"/>
      <c r="B1301" s="185"/>
      <c r="C1301" s="185"/>
      <c r="D1301" s="185"/>
      <c r="E1301" s="185"/>
      <c r="F1301" s="185"/>
      <c r="G1301" s="185"/>
      <c r="H1301" s="185"/>
      <c r="I1301" s="185"/>
      <c r="J1301" s="185"/>
      <c r="K1301" s="185"/>
      <c r="L1301" s="185"/>
      <c r="M1301" s="185"/>
      <c r="N1301" s="185"/>
      <c r="O1301" s="185"/>
      <c r="P1301" s="185"/>
      <c r="Q1301" s="185"/>
      <c r="R1301" s="185"/>
      <c r="S1301" s="185"/>
      <c r="T1301" s="185"/>
      <c r="U1301" s="185"/>
      <c r="V1301" s="185"/>
      <c r="W1301" s="166"/>
      <c r="X1301" s="166"/>
      <c r="Y1301" s="137" t="str">
        <f t="shared" si="84"/>
        <v/>
      </c>
      <c r="Z1301" s="137">
        <f t="shared" si="85"/>
        <v>0</v>
      </c>
      <c r="AA1301" s="137">
        <f t="shared" si="86"/>
        <v>0</v>
      </c>
      <c r="AB1301" s="137">
        <f t="shared" si="87"/>
        <v>0</v>
      </c>
    </row>
    <row r="1302" spans="1:28" ht="13.5" customHeight="1">
      <c r="A1302" s="166"/>
      <c r="B1302" s="166"/>
      <c r="C1302" s="166"/>
      <c r="D1302" s="166"/>
      <c r="E1302" s="166"/>
      <c r="F1302" s="166"/>
      <c r="G1302" s="166"/>
      <c r="H1302" s="166"/>
      <c r="I1302" s="166"/>
      <c r="J1302" s="166"/>
      <c r="K1302" s="166"/>
      <c r="L1302" s="166"/>
      <c r="M1302" s="166"/>
      <c r="N1302" s="166"/>
      <c r="O1302" s="166"/>
      <c r="P1302" s="166"/>
      <c r="Q1302" s="166"/>
      <c r="R1302" s="166"/>
      <c r="S1302" s="166"/>
      <c r="T1302" s="166"/>
      <c r="U1302" s="166"/>
      <c r="V1302" s="166"/>
      <c r="W1302" s="166"/>
      <c r="X1302" s="166"/>
      <c r="Y1302" s="137" t="str">
        <f t="shared" si="84"/>
        <v/>
      </c>
      <c r="Z1302" s="137">
        <f t="shared" si="85"/>
        <v>0</v>
      </c>
      <c r="AA1302" s="137">
        <f t="shared" si="86"/>
        <v>0</v>
      </c>
      <c r="AB1302" s="137">
        <f t="shared" si="87"/>
        <v>0</v>
      </c>
    </row>
    <row r="1303" spans="1:28" ht="13.5" customHeight="1">
      <c r="A1303" s="166"/>
      <c r="B1303" s="166"/>
      <c r="C1303" s="166"/>
      <c r="D1303" s="166"/>
      <c r="E1303" s="166"/>
      <c r="F1303" s="166"/>
      <c r="G1303" s="166"/>
      <c r="H1303" s="166"/>
      <c r="I1303" s="166"/>
      <c r="J1303" s="166"/>
      <c r="K1303" s="166"/>
      <c r="L1303" s="166"/>
      <c r="M1303" s="166"/>
      <c r="N1303" s="166"/>
      <c r="O1303" s="166"/>
      <c r="P1303" s="166"/>
      <c r="Q1303" s="166"/>
      <c r="R1303" s="166"/>
      <c r="S1303" s="166"/>
      <c r="T1303" s="166"/>
      <c r="U1303" s="166"/>
      <c r="V1303" s="166"/>
      <c r="W1303" s="166"/>
      <c r="X1303" s="166"/>
      <c r="Y1303" s="137" t="str">
        <f t="shared" si="84"/>
        <v/>
      </c>
      <c r="Z1303" s="137">
        <f t="shared" si="85"/>
        <v>0</v>
      </c>
      <c r="AA1303" s="137">
        <f t="shared" si="86"/>
        <v>0</v>
      </c>
      <c r="AB1303" s="137">
        <f t="shared" si="87"/>
        <v>0</v>
      </c>
    </row>
    <row r="1304" spans="1:28">
      <c r="A1304" s="166"/>
      <c r="B1304" s="166"/>
      <c r="C1304" s="166"/>
      <c r="D1304" s="166"/>
      <c r="E1304" s="166"/>
      <c r="F1304" s="166"/>
      <c r="G1304" s="166"/>
      <c r="H1304" s="166"/>
      <c r="I1304" s="178" t="s">
        <v>262</v>
      </c>
      <c r="J1304" s="178"/>
      <c r="K1304" s="178"/>
      <c r="L1304" s="166"/>
      <c r="M1304" s="166"/>
      <c r="N1304" s="166"/>
      <c r="O1304" s="166"/>
      <c r="P1304" s="166"/>
      <c r="Q1304" s="166"/>
      <c r="R1304" s="166"/>
      <c r="S1304" s="166"/>
      <c r="T1304" s="166"/>
      <c r="U1304" s="166"/>
      <c r="V1304" s="166"/>
      <c r="W1304" s="166"/>
      <c r="X1304" s="166"/>
      <c r="Y1304" s="137" t="str">
        <f t="shared" si="84"/>
        <v/>
      </c>
      <c r="Z1304" s="137">
        <f t="shared" si="85"/>
        <v>0</v>
      </c>
      <c r="AA1304" s="137">
        <f t="shared" si="86"/>
        <v>0</v>
      </c>
      <c r="AB1304" s="137">
        <f t="shared" si="87"/>
        <v>0</v>
      </c>
    </row>
    <row r="1305" spans="1:28">
      <c r="A1305" s="166"/>
      <c r="B1305" s="179"/>
      <c r="C1305" s="179"/>
      <c r="D1305" s="179"/>
      <c r="E1305" s="179"/>
      <c r="F1305" s="166"/>
      <c r="G1305" s="166"/>
      <c r="H1305" s="166"/>
      <c r="I1305" s="178"/>
      <c r="J1305" s="178"/>
      <c r="K1305" s="178"/>
      <c r="L1305" s="166"/>
      <c r="M1305" s="166"/>
      <c r="N1305" s="166"/>
      <c r="O1305" s="166"/>
      <c r="P1305" s="166"/>
      <c r="Q1305" s="166"/>
      <c r="R1305" s="166"/>
      <c r="S1305" s="166"/>
      <c r="T1305" s="166"/>
      <c r="U1305" s="166"/>
      <c r="V1305" s="166"/>
      <c r="W1305" s="166"/>
      <c r="X1305" s="166"/>
      <c r="Y1305" s="137" t="str">
        <f t="shared" si="84"/>
        <v/>
      </c>
      <c r="Z1305" s="137">
        <f t="shared" si="85"/>
        <v>0</v>
      </c>
      <c r="AA1305" s="137">
        <f t="shared" si="86"/>
        <v>0</v>
      </c>
      <c r="AB1305" s="137">
        <f t="shared" si="87"/>
        <v>0</v>
      </c>
    </row>
    <row r="1306" spans="1:28" ht="14.25" customHeight="1">
      <c r="A1306" s="166"/>
      <c r="B1306" s="166"/>
      <c r="C1306" s="180" t="s">
        <v>4695</v>
      </c>
      <c r="D1306" s="180"/>
      <c r="E1306" s="180"/>
      <c r="F1306" s="180"/>
      <c r="G1306" s="180"/>
      <c r="H1306" s="180"/>
      <c r="I1306" s="180"/>
      <c r="J1306" s="180"/>
      <c r="K1306" s="180"/>
      <c r="L1306" s="166"/>
      <c r="M1306" s="166"/>
      <c r="N1306" s="166"/>
      <c r="O1306" s="181" t="s">
        <v>4696</v>
      </c>
      <c r="P1306" s="181"/>
      <c r="Q1306" s="181"/>
      <c r="R1306" s="181"/>
      <c r="S1306" s="181"/>
      <c r="T1306" s="168" t="s">
        <v>728</v>
      </c>
      <c r="U1306" s="167" t="s">
        <v>264</v>
      </c>
      <c r="V1306" s="166"/>
      <c r="W1306" s="166"/>
      <c r="X1306" s="166"/>
      <c r="Y1306" s="137" t="str">
        <f t="shared" si="84"/>
        <v/>
      </c>
      <c r="Z1306" s="137">
        <f t="shared" si="85"/>
        <v>0</v>
      </c>
      <c r="AA1306" s="137">
        <f t="shared" si="86"/>
        <v>0</v>
      </c>
      <c r="AB1306" s="137">
        <f t="shared" si="87"/>
        <v>0</v>
      </c>
    </row>
    <row r="1307" spans="1:28" ht="14.25" customHeight="1" thickBot="1">
      <c r="A1307" s="166"/>
      <c r="B1307" s="166"/>
      <c r="C1307" s="166"/>
      <c r="D1307" s="166"/>
      <c r="E1307" s="166"/>
      <c r="F1307" s="166"/>
      <c r="G1307" s="166"/>
      <c r="H1307" s="166"/>
      <c r="I1307" s="166"/>
      <c r="J1307" s="166"/>
      <c r="K1307" s="166"/>
      <c r="L1307" s="166"/>
      <c r="M1307" s="166"/>
      <c r="N1307" s="166"/>
      <c r="O1307" s="166"/>
      <c r="P1307" s="166"/>
      <c r="Q1307" s="166"/>
      <c r="R1307" s="166"/>
      <c r="S1307" s="166"/>
      <c r="T1307" s="166"/>
      <c r="U1307" s="166"/>
      <c r="V1307" s="166"/>
      <c r="W1307" s="166"/>
      <c r="X1307" s="166"/>
      <c r="Y1307" s="137" t="str">
        <f t="shared" si="84"/>
        <v/>
      </c>
      <c r="Z1307" s="137">
        <f t="shared" si="85"/>
        <v>0</v>
      </c>
      <c r="AA1307" s="137">
        <f t="shared" si="86"/>
        <v>0</v>
      </c>
      <c r="AB1307" s="137">
        <f t="shared" si="87"/>
        <v>0</v>
      </c>
    </row>
    <row r="1308" spans="1:28" ht="57" customHeight="1">
      <c r="A1308" s="166"/>
      <c r="B1308" s="182"/>
      <c r="C1308" s="182"/>
      <c r="D1308" s="182"/>
      <c r="E1308" s="182"/>
      <c r="F1308" s="182"/>
      <c r="G1308" s="182"/>
      <c r="H1308" s="182"/>
      <c r="I1308" s="182"/>
      <c r="J1308" s="182"/>
      <c r="K1308" s="182"/>
      <c r="L1308" s="182"/>
      <c r="M1308" s="182"/>
      <c r="N1308" s="182"/>
      <c r="O1308" s="182"/>
      <c r="P1308" s="182"/>
      <c r="Q1308" s="182"/>
      <c r="R1308" s="182"/>
      <c r="S1308" s="182"/>
      <c r="T1308" s="182"/>
      <c r="U1308" s="182"/>
      <c r="V1308" s="182"/>
      <c r="W1308" s="182"/>
      <c r="X1308" s="166"/>
      <c r="Y1308" s="137" t="str">
        <f t="shared" si="84"/>
        <v/>
      </c>
      <c r="Z1308" s="137">
        <f t="shared" si="85"/>
        <v>0</v>
      </c>
      <c r="AA1308" s="137">
        <f t="shared" si="86"/>
        <v>0</v>
      </c>
      <c r="AB1308" s="137">
        <f t="shared" si="87"/>
        <v>0</v>
      </c>
    </row>
    <row r="1309" spans="1:28" ht="23.25" customHeight="1" thickBot="1">
      <c r="A1309" s="166"/>
      <c r="B1309" s="169"/>
      <c r="C1309" s="170" t="s">
        <v>265</v>
      </c>
      <c r="D1309" s="169"/>
      <c r="E1309" s="177" t="s">
        <v>266</v>
      </c>
      <c r="F1309" s="177"/>
      <c r="G1309" s="169"/>
      <c r="H1309" s="177" t="s">
        <v>267</v>
      </c>
      <c r="I1309" s="177"/>
      <c r="J1309" s="169"/>
      <c r="K1309" s="177" t="s">
        <v>268</v>
      </c>
      <c r="L1309" s="177"/>
      <c r="M1309" s="169"/>
      <c r="N1309" s="177" t="s">
        <v>269</v>
      </c>
      <c r="O1309" s="177"/>
      <c r="P1309" s="169"/>
      <c r="Q1309" s="171" t="s">
        <v>270</v>
      </c>
      <c r="R1309" s="169"/>
      <c r="S1309" s="177" t="s">
        <v>271</v>
      </c>
      <c r="T1309" s="177"/>
      <c r="U1309" s="177"/>
      <c r="V1309" s="177"/>
      <c r="W1309" s="169"/>
      <c r="X1309" s="166"/>
      <c r="Y1309" s="137" t="str">
        <f t="shared" si="84"/>
        <v>ｽﾃｼｮﾝｺﾄ</v>
      </c>
      <c r="Z1309" s="137" t="str">
        <f t="shared" si="85"/>
        <v>事業者名/事業所名</v>
      </c>
      <c r="AA1309" s="137" t="str">
        <f t="shared" si="86"/>
        <v>電話(FAX)番号</v>
      </c>
      <c r="AB1309" s="137" t="str">
        <f t="shared" si="87"/>
        <v>受理番号</v>
      </c>
    </row>
    <row r="1310" spans="1:28" ht="57" customHeight="1" thickBot="1">
      <c r="A1310" s="166"/>
      <c r="B1310" s="174"/>
      <c r="C1310" s="172" t="s">
        <v>4639</v>
      </c>
      <c r="D1310" s="174"/>
      <c r="E1310" s="175" t="s">
        <v>4633</v>
      </c>
      <c r="F1310" s="175"/>
      <c r="G1310" s="174"/>
      <c r="H1310" s="176" t="s">
        <v>4634</v>
      </c>
      <c r="I1310" s="176"/>
      <c r="J1310" s="174"/>
      <c r="K1310" s="176" t="s">
        <v>4635</v>
      </c>
      <c r="L1310" s="176"/>
      <c r="M1310" s="174"/>
      <c r="N1310" s="183" t="s">
        <v>4636</v>
      </c>
      <c r="O1310" s="183"/>
      <c r="P1310" s="174"/>
      <c r="Q1310" s="173" t="s">
        <v>4637</v>
      </c>
      <c r="R1310" s="174"/>
      <c r="S1310" s="184" t="s">
        <v>4638</v>
      </c>
      <c r="T1310" s="184"/>
      <c r="U1310" s="184"/>
      <c r="V1310" s="184"/>
      <c r="W1310" s="174"/>
      <c r="X1310" s="166"/>
      <c r="Y1310" s="137" t="str">
        <f t="shared" si="84"/>
        <v>7590017</v>
      </c>
      <c r="Z1310" s="137" t="str">
        <f t="shared" si="85"/>
        <v>一般社団法人　北海道総合在宅ケア事業団
一般社団法人北海道総合在宅ケア事業団滝川地域訪問看護ステーション</v>
      </c>
      <c r="AA1310" s="137" t="str">
        <f t="shared" si="86"/>
        <v xml:space="preserve">0125-23-7530
</v>
      </c>
      <c r="AB1310" s="137" t="str">
        <f t="shared" si="87"/>
        <v>( 訪看10 )第    108 号
( 訪看23 )第    424 号
( 訪看25 )第     39 号
( 訪看27 )第    140 号</v>
      </c>
    </row>
    <row r="1311" spans="1:28" ht="23.25" customHeight="1" thickBot="1">
      <c r="A1311" s="166"/>
      <c r="B1311" s="174"/>
      <c r="C1311" s="172" t="s">
        <v>4645</v>
      </c>
      <c r="D1311" s="174"/>
      <c r="E1311" s="175" t="s">
        <v>4640</v>
      </c>
      <c r="F1311" s="175"/>
      <c r="G1311" s="174"/>
      <c r="H1311" s="176" t="s">
        <v>4641</v>
      </c>
      <c r="I1311" s="176"/>
      <c r="J1311" s="174"/>
      <c r="K1311" s="176" t="s">
        <v>4642</v>
      </c>
      <c r="L1311" s="176"/>
      <c r="M1311" s="174"/>
      <c r="N1311" s="183" t="s">
        <v>4643</v>
      </c>
      <c r="O1311" s="183"/>
      <c r="P1311" s="174"/>
      <c r="Q1311" s="173" t="s">
        <v>4644</v>
      </c>
      <c r="R1311" s="174"/>
      <c r="S1311" s="184" t="s">
        <v>346</v>
      </c>
      <c r="T1311" s="184"/>
      <c r="U1311" s="184"/>
      <c r="V1311" s="184"/>
      <c r="W1311" s="174"/>
      <c r="X1311" s="166"/>
      <c r="Y1311" s="137" t="str">
        <f t="shared" si="84"/>
        <v>7590058</v>
      </c>
      <c r="Z1311" s="137" t="str">
        <f t="shared" si="85"/>
        <v>医療法人翔陽会　滝川脳神経外科病院
医療法人翔陽会　訪問看護ステーションこうよう</v>
      </c>
      <c r="AA1311" s="137" t="str">
        <f t="shared" si="86"/>
        <v>0125-22-7372
(0125-22-7321)</v>
      </c>
      <c r="AB1311" s="137" t="str">
        <f t="shared" si="87"/>
        <v>( 訪看10 )第    109 号</v>
      </c>
    </row>
    <row r="1312" spans="1:28" ht="23.25" customHeight="1" thickBot="1">
      <c r="A1312" s="166"/>
      <c r="B1312" s="174"/>
      <c r="C1312" s="172" t="s">
        <v>4651</v>
      </c>
      <c r="D1312" s="174"/>
      <c r="E1312" s="175" t="s">
        <v>4646</v>
      </c>
      <c r="F1312" s="175"/>
      <c r="G1312" s="174"/>
      <c r="H1312" s="176" t="s">
        <v>4647</v>
      </c>
      <c r="I1312" s="176"/>
      <c r="J1312" s="174"/>
      <c r="K1312" s="176" t="s">
        <v>4648</v>
      </c>
      <c r="L1312" s="176"/>
      <c r="M1312" s="174"/>
      <c r="N1312" s="183" t="s">
        <v>4649</v>
      </c>
      <c r="O1312" s="183"/>
      <c r="P1312" s="174"/>
      <c r="Q1312" s="173" t="s">
        <v>4650</v>
      </c>
      <c r="R1312" s="174"/>
      <c r="S1312" s="184" t="s">
        <v>3531</v>
      </c>
      <c r="T1312" s="184"/>
      <c r="U1312" s="184"/>
      <c r="V1312" s="184"/>
      <c r="W1312" s="174"/>
      <c r="X1312" s="166"/>
      <c r="Y1312" s="137" t="str">
        <f t="shared" si="84"/>
        <v>7590074</v>
      </c>
      <c r="Z1312" s="137" t="str">
        <f t="shared" si="85"/>
        <v>株式会社コンフィデンス
訪問看護ステーションぴぴ</v>
      </c>
      <c r="AA1312" s="137" t="str">
        <f t="shared" si="86"/>
        <v>0125-74-6011
(0125-74-9170)</v>
      </c>
      <c r="AB1312" s="137" t="str">
        <f t="shared" si="87"/>
        <v>( 訪看10 )第    528 号
( 訪看23 )第    803 号
( 訪看25 )第    877 号
( 訪看27 )第    253 号
( 訪看28 )第    162 号</v>
      </c>
    </row>
    <row r="1313" spans="1:28" ht="23.25" thickBot="1">
      <c r="A1313" s="166"/>
      <c r="B1313" s="174"/>
      <c r="C1313" s="172" t="s">
        <v>4657</v>
      </c>
      <c r="D1313" s="174"/>
      <c r="E1313" s="175" t="s">
        <v>4652</v>
      </c>
      <c r="F1313" s="175"/>
      <c r="G1313" s="174"/>
      <c r="H1313" s="176" t="s">
        <v>4653</v>
      </c>
      <c r="I1313" s="176"/>
      <c r="J1313" s="174"/>
      <c r="K1313" s="176" t="s">
        <v>4654</v>
      </c>
      <c r="L1313" s="176"/>
      <c r="M1313" s="174"/>
      <c r="N1313" s="183" t="s">
        <v>4655</v>
      </c>
      <c r="O1313" s="183"/>
      <c r="P1313" s="174"/>
      <c r="Q1313" s="173" t="s">
        <v>4656</v>
      </c>
      <c r="R1313" s="174"/>
      <c r="S1313" s="184" t="s">
        <v>1256</v>
      </c>
      <c r="T1313" s="184"/>
      <c r="U1313" s="184"/>
      <c r="V1313" s="184"/>
      <c r="W1313" s="174"/>
      <c r="X1313" s="166"/>
      <c r="Y1313" s="137" t="str">
        <f t="shared" si="84"/>
        <v>7690015</v>
      </c>
      <c r="Z1313" s="137" t="str">
        <f t="shared" si="85"/>
        <v>医療法人　喬成会
医療法人喬成会訪問看護ステーションポプラ</v>
      </c>
      <c r="AA1313" s="137" t="str">
        <f t="shared" si="86"/>
        <v xml:space="preserve">0133-74-8881
</v>
      </c>
      <c r="AB1313" s="137" t="str">
        <f t="shared" si="87"/>
        <v>( 訪看23 )第    105 号
( 訪看25 )第     12 号</v>
      </c>
    </row>
    <row r="1314" spans="1:28" ht="57" thickBot="1">
      <c r="A1314" s="166"/>
      <c r="B1314" s="174"/>
      <c r="C1314" s="172" t="s">
        <v>4663</v>
      </c>
      <c r="D1314" s="174"/>
      <c r="E1314" s="175" t="s">
        <v>4658</v>
      </c>
      <c r="F1314" s="175"/>
      <c r="G1314" s="174"/>
      <c r="H1314" s="176" t="s">
        <v>4659</v>
      </c>
      <c r="I1314" s="176"/>
      <c r="J1314" s="174"/>
      <c r="K1314" s="176" t="s">
        <v>4660</v>
      </c>
      <c r="L1314" s="176"/>
      <c r="M1314" s="174"/>
      <c r="N1314" s="183" t="s">
        <v>4661</v>
      </c>
      <c r="O1314" s="183"/>
      <c r="P1314" s="174"/>
      <c r="Q1314" s="173" t="s">
        <v>4662</v>
      </c>
      <c r="R1314" s="174"/>
      <c r="S1314" s="184" t="s">
        <v>679</v>
      </c>
      <c r="T1314" s="184"/>
      <c r="U1314" s="184"/>
      <c r="V1314" s="184"/>
      <c r="W1314" s="174"/>
      <c r="X1314" s="166"/>
    </row>
    <row r="1315" spans="1:28" ht="23.25" thickBot="1">
      <c r="A1315" s="166"/>
      <c r="B1315" s="174"/>
      <c r="C1315" s="172" t="s">
        <v>4670</v>
      </c>
      <c r="D1315" s="174"/>
      <c r="E1315" s="175" t="s">
        <v>4664</v>
      </c>
      <c r="F1315" s="175"/>
      <c r="G1315" s="174"/>
      <c r="H1315" s="176" t="s">
        <v>4665</v>
      </c>
      <c r="I1315" s="176"/>
      <c r="J1315" s="174"/>
      <c r="K1315" s="176" t="s">
        <v>4666</v>
      </c>
      <c r="L1315" s="176"/>
      <c r="M1315" s="174"/>
      <c r="N1315" s="183" t="s">
        <v>4667</v>
      </c>
      <c r="O1315" s="183"/>
      <c r="P1315" s="174"/>
      <c r="Q1315" s="173" t="s">
        <v>4668</v>
      </c>
      <c r="R1315" s="174"/>
      <c r="S1315" s="184" t="s">
        <v>4669</v>
      </c>
      <c r="T1315" s="184"/>
      <c r="U1315" s="184"/>
      <c r="V1315" s="184"/>
      <c r="W1315" s="174"/>
      <c r="X1315" s="166"/>
    </row>
    <row r="1316" spans="1:28" ht="23.25" thickBot="1">
      <c r="A1316" s="166"/>
      <c r="B1316" s="174"/>
      <c r="C1316" s="172" t="s">
        <v>4711</v>
      </c>
      <c r="D1316" s="174"/>
      <c r="E1316" s="175" t="s">
        <v>4671</v>
      </c>
      <c r="F1316" s="175"/>
      <c r="G1316" s="174"/>
      <c r="H1316" s="176" t="s">
        <v>4672</v>
      </c>
      <c r="I1316" s="176"/>
      <c r="J1316" s="174"/>
      <c r="K1316" s="176" t="s">
        <v>4666</v>
      </c>
      <c r="L1316" s="176"/>
      <c r="M1316" s="174"/>
      <c r="N1316" s="183" t="s">
        <v>4673</v>
      </c>
      <c r="O1316" s="183"/>
      <c r="P1316" s="174"/>
      <c r="Q1316" s="173" t="s">
        <v>4674</v>
      </c>
      <c r="R1316" s="174"/>
      <c r="S1316" s="184" t="s">
        <v>4669</v>
      </c>
      <c r="T1316" s="184"/>
      <c r="U1316" s="184"/>
      <c r="V1316" s="184"/>
      <c r="W1316" s="174"/>
      <c r="X1316" s="166"/>
    </row>
    <row r="1317" spans="1:28" ht="14.25" thickBot="1">
      <c r="A1317" s="166"/>
      <c r="B1317" s="174"/>
      <c r="C1317" s="166"/>
      <c r="D1317" s="174"/>
      <c r="E1317" s="166"/>
      <c r="F1317" s="166"/>
      <c r="G1317" s="174"/>
      <c r="H1317" s="166"/>
      <c r="I1317" s="166"/>
      <c r="J1317" s="174"/>
      <c r="K1317" s="166"/>
      <c r="L1317" s="166"/>
      <c r="M1317" s="174"/>
      <c r="N1317" s="166"/>
      <c r="O1317" s="166"/>
      <c r="P1317" s="174"/>
      <c r="Q1317" s="166"/>
      <c r="R1317" s="174"/>
      <c r="S1317" s="166"/>
      <c r="T1317" s="166"/>
      <c r="U1317" s="166"/>
      <c r="V1317" s="166"/>
      <c r="W1317" s="174"/>
      <c r="X1317" s="166"/>
    </row>
    <row r="1318" spans="1:28">
      <c r="A1318" s="166"/>
      <c r="B1318" s="185"/>
      <c r="C1318" s="185"/>
      <c r="D1318" s="185"/>
      <c r="E1318" s="185"/>
      <c r="F1318" s="185"/>
      <c r="G1318" s="185"/>
      <c r="H1318" s="185"/>
      <c r="I1318" s="185"/>
      <c r="J1318" s="185"/>
      <c r="K1318" s="185"/>
      <c r="L1318" s="185"/>
      <c r="M1318" s="185"/>
      <c r="N1318" s="185"/>
      <c r="O1318" s="185"/>
      <c r="P1318" s="185"/>
      <c r="Q1318" s="185"/>
      <c r="R1318" s="185"/>
      <c r="S1318" s="185"/>
      <c r="T1318" s="185"/>
      <c r="U1318" s="185"/>
      <c r="V1318" s="185"/>
      <c r="W1318" s="166"/>
      <c r="X1318" s="166"/>
    </row>
    <row r="1319" spans="1:28">
      <c r="A1319" s="166"/>
      <c r="B1319" s="166"/>
      <c r="C1319" s="166"/>
      <c r="D1319" s="166"/>
      <c r="E1319" s="166"/>
      <c r="F1319" s="166"/>
      <c r="G1319" s="166"/>
      <c r="H1319" s="166"/>
      <c r="I1319" s="166"/>
      <c r="J1319" s="166"/>
      <c r="K1319" s="166"/>
      <c r="L1319" s="166"/>
      <c r="M1319" s="166"/>
      <c r="N1319" s="166"/>
      <c r="O1319" s="166"/>
      <c r="P1319" s="166"/>
      <c r="Q1319" s="166"/>
      <c r="R1319" s="166"/>
      <c r="S1319" s="166"/>
      <c r="T1319" s="166"/>
      <c r="U1319" s="166"/>
      <c r="V1319" s="166"/>
      <c r="W1319" s="166"/>
      <c r="X1319" s="166"/>
    </row>
    <row r="1320" spans="1:28">
      <c r="Y1320" s="137" t="s">
        <v>5382</v>
      </c>
      <c r="Z1320" s="137" t="s">
        <v>4712</v>
      </c>
      <c r="AA1320" s="137" t="s">
        <v>6066</v>
      </c>
    </row>
    <row r="1321" spans="1:28">
      <c r="Y1321" s="137" t="s">
        <v>5383</v>
      </c>
      <c r="Z1321" s="137" t="s">
        <v>4713</v>
      </c>
      <c r="AA1321" s="137" t="s">
        <v>6066</v>
      </c>
    </row>
    <row r="1322" spans="1:28">
      <c r="Y1322" s="137" t="s">
        <v>5384</v>
      </c>
      <c r="Z1322" s="137" t="s">
        <v>4714</v>
      </c>
      <c r="AA1322" s="137" t="s">
        <v>6066</v>
      </c>
    </row>
    <row r="1323" spans="1:28">
      <c r="Y1323" s="137" t="s">
        <v>5385</v>
      </c>
      <c r="Z1323" s="137" t="s">
        <v>4715</v>
      </c>
      <c r="AA1323" s="137" t="s">
        <v>6066</v>
      </c>
    </row>
    <row r="1324" spans="1:28">
      <c r="Y1324" s="137" t="s">
        <v>5386</v>
      </c>
      <c r="Z1324" s="137" t="s">
        <v>4716</v>
      </c>
      <c r="AA1324" s="137" t="s">
        <v>6066</v>
      </c>
    </row>
    <row r="1325" spans="1:28">
      <c r="Y1325" s="137" t="s">
        <v>5387</v>
      </c>
      <c r="Z1325" s="137" t="s">
        <v>4717</v>
      </c>
      <c r="AA1325" s="137" t="s">
        <v>6066</v>
      </c>
    </row>
    <row r="1326" spans="1:28">
      <c r="Y1326" s="137" t="s">
        <v>5388</v>
      </c>
      <c r="Z1326" s="137" t="s">
        <v>4718</v>
      </c>
      <c r="AA1326" s="137" t="s">
        <v>6066</v>
      </c>
    </row>
    <row r="1327" spans="1:28">
      <c r="Y1327" s="137" t="s">
        <v>5389</v>
      </c>
      <c r="Z1327" s="137" t="s">
        <v>4719</v>
      </c>
      <c r="AA1327" s="137" t="s">
        <v>6066</v>
      </c>
    </row>
    <row r="1328" spans="1:28">
      <c r="Y1328" s="137" t="s">
        <v>5390</v>
      </c>
      <c r="Z1328" s="137" t="s">
        <v>4720</v>
      </c>
      <c r="AA1328" s="137" t="s">
        <v>6066</v>
      </c>
    </row>
    <row r="1329" spans="25:27">
      <c r="Y1329" s="137" t="s">
        <v>5391</v>
      </c>
      <c r="Z1329" s="137" t="s">
        <v>4721</v>
      </c>
      <c r="AA1329" s="137" t="s">
        <v>6066</v>
      </c>
    </row>
    <row r="1330" spans="25:27">
      <c r="Y1330" s="137" t="s">
        <v>5392</v>
      </c>
      <c r="Z1330" s="137" t="s">
        <v>4722</v>
      </c>
      <c r="AA1330" s="137" t="s">
        <v>6066</v>
      </c>
    </row>
    <row r="1331" spans="25:27">
      <c r="Y1331" s="137" t="s">
        <v>5393</v>
      </c>
      <c r="Z1331" s="137" t="s">
        <v>4723</v>
      </c>
      <c r="AA1331" s="137" t="s">
        <v>6066</v>
      </c>
    </row>
    <row r="1332" spans="25:27">
      <c r="Y1332" s="137" t="s">
        <v>5394</v>
      </c>
      <c r="Z1332" s="137" t="s">
        <v>4724</v>
      </c>
      <c r="AA1332" s="137" t="s">
        <v>6066</v>
      </c>
    </row>
    <row r="1333" spans="25:27">
      <c r="Y1333" s="137" t="s">
        <v>5395</v>
      </c>
      <c r="Z1333" s="137" t="s">
        <v>4725</v>
      </c>
      <c r="AA1333" s="137" t="s">
        <v>6066</v>
      </c>
    </row>
    <row r="1334" spans="25:27">
      <c r="Y1334" s="137" t="s">
        <v>5396</v>
      </c>
      <c r="Z1334" s="137" t="s">
        <v>4726</v>
      </c>
      <c r="AA1334" s="137" t="s">
        <v>6066</v>
      </c>
    </row>
    <row r="1335" spans="25:27">
      <c r="Y1335" s="137" t="s">
        <v>5397</v>
      </c>
      <c r="Z1335" s="137" t="s">
        <v>4727</v>
      </c>
      <c r="AA1335" s="137" t="s">
        <v>6066</v>
      </c>
    </row>
    <row r="1336" spans="25:27">
      <c r="Y1336" s="137" t="s">
        <v>5398</v>
      </c>
      <c r="Z1336" s="137" t="s">
        <v>4728</v>
      </c>
      <c r="AA1336" s="137" t="s">
        <v>6066</v>
      </c>
    </row>
    <row r="1337" spans="25:27">
      <c r="Y1337" s="137" t="s">
        <v>5399</v>
      </c>
      <c r="Z1337" s="137" t="s">
        <v>4729</v>
      </c>
      <c r="AA1337" s="137" t="s">
        <v>6066</v>
      </c>
    </row>
    <row r="1338" spans="25:27">
      <c r="Y1338" s="137" t="s">
        <v>5400</v>
      </c>
      <c r="Z1338" s="137" t="s">
        <v>4730</v>
      </c>
      <c r="AA1338" s="137" t="s">
        <v>6066</v>
      </c>
    </row>
    <row r="1339" spans="25:27">
      <c r="Y1339" s="137" t="s">
        <v>5401</v>
      </c>
      <c r="Z1339" s="137" t="s">
        <v>4731</v>
      </c>
      <c r="AA1339" s="137" t="s">
        <v>6066</v>
      </c>
    </row>
    <row r="1340" spans="25:27">
      <c r="Y1340" s="137" t="s">
        <v>5402</v>
      </c>
      <c r="Z1340" s="137" t="s">
        <v>4732</v>
      </c>
      <c r="AA1340" s="137" t="s">
        <v>6066</v>
      </c>
    </row>
    <row r="1341" spans="25:27">
      <c r="Y1341" s="137" t="s">
        <v>5403</v>
      </c>
      <c r="Z1341" s="137" t="s">
        <v>4733</v>
      </c>
      <c r="AA1341" s="137" t="s">
        <v>6066</v>
      </c>
    </row>
    <row r="1342" spans="25:27">
      <c r="Y1342" s="137" t="s">
        <v>5404</v>
      </c>
      <c r="Z1342" s="137" t="s">
        <v>4734</v>
      </c>
      <c r="AA1342" s="137" t="s">
        <v>6066</v>
      </c>
    </row>
    <row r="1343" spans="25:27">
      <c r="Y1343" s="137" t="s">
        <v>5405</v>
      </c>
      <c r="Z1343" s="137" t="s">
        <v>4735</v>
      </c>
      <c r="AA1343" s="137" t="s">
        <v>6066</v>
      </c>
    </row>
    <row r="1344" spans="25:27">
      <c r="Y1344" s="137" t="s">
        <v>5406</v>
      </c>
      <c r="Z1344" s="137" t="s">
        <v>4736</v>
      </c>
      <c r="AA1344" s="137" t="s">
        <v>6066</v>
      </c>
    </row>
    <row r="1345" spans="25:27">
      <c r="Y1345" s="137" t="s">
        <v>5407</v>
      </c>
      <c r="Z1345" s="137" t="s">
        <v>4737</v>
      </c>
      <c r="AA1345" s="137" t="s">
        <v>6066</v>
      </c>
    </row>
    <row r="1346" spans="25:27">
      <c r="Y1346" s="137" t="s">
        <v>5408</v>
      </c>
      <c r="Z1346" s="137" t="s">
        <v>4738</v>
      </c>
      <c r="AA1346" s="137" t="s">
        <v>6066</v>
      </c>
    </row>
    <row r="1347" spans="25:27">
      <c r="Y1347" s="137" t="s">
        <v>5409</v>
      </c>
      <c r="Z1347" s="137" t="s">
        <v>4739</v>
      </c>
      <c r="AA1347" s="137" t="s">
        <v>6066</v>
      </c>
    </row>
    <row r="1348" spans="25:27">
      <c r="Y1348" s="137" t="s">
        <v>5410</v>
      </c>
      <c r="Z1348" s="137" t="s">
        <v>4740</v>
      </c>
      <c r="AA1348" s="137" t="s">
        <v>6066</v>
      </c>
    </row>
    <row r="1349" spans="25:27">
      <c r="Y1349" s="137" t="s">
        <v>5411</v>
      </c>
      <c r="Z1349" s="137" t="s">
        <v>4741</v>
      </c>
      <c r="AA1349" s="137" t="s">
        <v>6066</v>
      </c>
    </row>
    <row r="1350" spans="25:27">
      <c r="Y1350" s="137" t="s">
        <v>5412</v>
      </c>
      <c r="Z1350" s="137" t="s">
        <v>4742</v>
      </c>
      <c r="AA1350" s="137" t="s">
        <v>6066</v>
      </c>
    </row>
    <row r="1351" spans="25:27">
      <c r="Y1351" s="137" t="s">
        <v>5413</v>
      </c>
      <c r="Z1351" s="137" t="s">
        <v>4743</v>
      </c>
      <c r="AA1351" s="137" t="s">
        <v>6066</v>
      </c>
    </row>
    <row r="1352" spans="25:27">
      <c r="Y1352" s="137" t="s">
        <v>5414</v>
      </c>
      <c r="Z1352" s="137" t="s">
        <v>4744</v>
      </c>
      <c r="AA1352" s="137" t="s">
        <v>6066</v>
      </c>
    </row>
    <row r="1353" spans="25:27">
      <c r="Y1353" s="137" t="s">
        <v>5415</v>
      </c>
      <c r="Z1353" s="137" t="s">
        <v>4745</v>
      </c>
      <c r="AA1353" s="137" t="s">
        <v>6066</v>
      </c>
    </row>
    <row r="1354" spans="25:27">
      <c r="Y1354" s="137" t="s">
        <v>5416</v>
      </c>
      <c r="Z1354" s="137" t="s">
        <v>4746</v>
      </c>
      <c r="AA1354" s="137" t="s">
        <v>6066</v>
      </c>
    </row>
    <row r="1355" spans="25:27">
      <c r="Y1355" s="137" t="s">
        <v>5417</v>
      </c>
      <c r="Z1355" s="137" t="s">
        <v>4747</v>
      </c>
      <c r="AA1355" s="137" t="s">
        <v>6066</v>
      </c>
    </row>
    <row r="1356" spans="25:27">
      <c r="Y1356" s="137" t="s">
        <v>5418</v>
      </c>
      <c r="Z1356" s="137" t="s">
        <v>4748</v>
      </c>
      <c r="AA1356" s="137" t="s">
        <v>6066</v>
      </c>
    </row>
    <row r="1357" spans="25:27">
      <c r="Y1357" s="137" t="s">
        <v>5419</v>
      </c>
      <c r="Z1357" s="137" t="s">
        <v>4749</v>
      </c>
      <c r="AA1357" s="137" t="s">
        <v>6066</v>
      </c>
    </row>
    <row r="1358" spans="25:27">
      <c r="Y1358" s="137" t="s">
        <v>5420</v>
      </c>
      <c r="Z1358" s="137" t="s">
        <v>4750</v>
      </c>
      <c r="AA1358" s="137" t="s">
        <v>6066</v>
      </c>
    </row>
    <row r="1359" spans="25:27">
      <c r="Y1359" s="137" t="s">
        <v>5421</v>
      </c>
      <c r="Z1359" s="137" t="s">
        <v>4751</v>
      </c>
      <c r="AA1359" s="137" t="s">
        <v>6066</v>
      </c>
    </row>
    <row r="1360" spans="25:27">
      <c r="Y1360" s="137" t="s">
        <v>5422</v>
      </c>
      <c r="Z1360" s="137" t="s">
        <v>4752</v>
      </c>
      <c r="AA1360" s="137" t="s">
        <v>6066</v>
      </c>
    </row>
    <row r="1361" spans="25:27">
      <c r="Y1361" s="137" t="s">
        <v>5423</v>
      </c>
      <c r="Z1361" s="137" t="s">
        <v>4753</v>
      </c>
      <c r="AA1361" s="137" t="s">
        <v>6066</v>
      </c>
    </row>
    <row r="1362" spans="25:27">
      <c r="Y1362" s="137" t="s">
        <v>5424</v>
      </c>
      <c r="Z1362" s="137" t="s">
        <v>4754</v>
      </c>
      <c r="AA1362" s="137" t="s">
        <v>6066</v>
      </c>
    </row>
    <row r="1363" spans="25:27">
      <c r="Y1363" s="137" t="s">
        <v>5425</v>
      </c>
      <c r="Z1363" s="137" t="s">
        <v>4755</v>
      </c>
      <c r="AA1363" s="137" t="s">
        <v>6066</v>
      </c>
    </row>
    <row r="1364" spans="25:27">
      <c r="Y1364" s="137" t="s">
        <v>5426</v>
      </c>
      <c r="Z1364" s="137" t="s">
        <v>4756</v>
      </c>
      <c r="AA1364" s="137" t="s">
        <v>6066</v>
      </c>
    </row>
    <row r="1365" spans="25:27">
      <c r="Y1365" s="137" t="s">
        <v>5427</v>
      </c>
      <c r="Z1365" s="137" t="s">
        <v>4757</v>
      </c>
      <c r="AA1365" s="137" t="s">
        <v>6066</v>
      </c>
    </row>
    <row r="1366" spans="25:27">
      <c r="Y1366" s="137" t="s">
        <v>5428</v>
      </c>
      <c r="Z1366" s="137" t="s">
        <v>4758</v>
      </c>
      <c r="AA1366" s="137" t="s">
        <v>6066</v>
      </c>
    </row>
    <row r="1367" spans="25:27">
      <c r="Y1367" s="137" t="s">
        <v>5429</v>
      </c>
      <c r="Z1367" s="137" t="s">
        <v>4759</v>
      </c>
      <c r="AA1367" s="137" t="s">
        <v>6066</v>
      </c>
    </row>
    <row r="1368" spans="25:27">
      <c r="Y1368" s="137" t="s">
        <v>5430</v>
      </c>
      <c r="Z1368" s="137" t="s">
        <v>4723</v>
      </c>
      <c r="AA1368" s="137" t="s">
        <v>6066</v>
      </c>
    </row>
    <row r="1369" spans="25:27">
      <c r="Y1369" s="137" t="s">
        <v>5431</v>
      </c>
      <c r="Z1369" s="137" t="s">
        <v>4760</v>
      </c>
      <c r="AA1369" s="137" t="s">
        <v>6066</v>
      </c>
    </row>
    <row r="1370" spans="25:27">
      <c r="Y1370" s="137" t="s">
        <v>5432</v>
      </c>
      <c r="Z1370" s="137" t="s">
        <v>4761</v>
      </c>
      <c r="AA1370" s="137" t="s">
        <v>6066</v>
      </c>
    </row>
    <row r="1371" spans="25:27">
      <c r="Y1371" s="137" t="s">
        <v>5433</v>
      </c>
      <c r="Z1371" s="137" t="s">
        <v>4762</v>
      </c>
      <c r="AA1371" s="137" t="s">
        <v>6066</v>
      </c>
    </row>
    <row r="1372" spans="25:27">
      <c r="Y1372" s="137" t="s">
        <v>5434</v>
      </c>
      <c r="Z1372" s="137" t="s">
        <v>4763</v>
      </c>
      <c r="AA1372" s="137" t="s">
        <v>6066</v>
      </c>
    </row>
    <row r="1373" spans="25:27">
      <c r="Y1373" s="137" t="s">
        <v>5435</v>
      </c>
      <c r="Z1373" s="137" t="s">
        <v>4764</v>
      </c>
      <c r="AA1373" s="137" t="s">
        <v>6066</v>
      </c>
    </row>
    <row r="1374" spans="25:27">
      <c r="Y1374" s="137" t="s">
        <v>5436</v>
      </c>
      <c r="Z1374" s="137" t="s">
        <v>4765</v>
      </c>
      <c r="AA1374" s="137" t="s">
        <v>6066</v>
      </c>
    </row>
    <row r="1375" spans="25:27">
      <c r="Y1375" s="137" t="s">
        <v>5437</v>
      </c>
      <c r="Z1375" s="137" t="s">
        <v>4766</v>
      </c>
      <c r="AA1375" s="137" t="s">
        <v>6066</v>
      </c>
    </row>
    <row r="1376" spans="25:27">
      <c r="Y1376" s="137" t="s">
        <v>5438</v>
      </c>
      <c r="Z1376" s="137" t="s">
        <v>4767</v>
      </c>
      <c r="AA1376" s="137" t="s">
        <v>6066</v>
      </c>
    </row>
    <row r="1377" spans="25:27">
      <c r="Y1377" s="137" t="s">
        <v>5439</v>
      </c>
      <c r="Z1377" s="137" t="s">
        <v>4768</v>
      </c>
      <c r="AA1377" s="137" t="s">
        <v>6066</v>
      </c>
    </row>
    <row r="1378" spans="25:27">
      <c r="Y1378" s="137" t="s">
        <v>5440</v>
      </c>
      <c r="Z1378" s="137" t="s">
        <v>4769</v>
      </c>
      <c r="AA1378" s="137" t="s">
        <v>6066</v>
      </c>
    </row>
    <row r="1379" spans="25:27">
      <c r="Y1379" s="137" t="s">
        <v>5441</v>
      </c>
      <c r="Z1379" s="137" t="s">
        <v>4770</v>
      </c>
      <c r="AA1379" s="137" t="s">
        <v>6066</v>
      </c>
    </row>
    <row r="1380" spans="25:27">
      <c r="Y1380" s="137" t="s">
        <v>5442</v>
      </c>
      <c r="Z1380" s="137" t="s">
        <v>4771</v>
      </c>
      <c r="AA1380" s="137" t="s">
        <v>6066</v>
      </c>
    </row>
    <row r="1381" spans="25:27">
      <c r="Y1381" s="137" t="s">
        <v>5443</v>
      </c>
      <c r="Z1381" s="137" t="s">
        <v>4772</v>
      </c>
      <c r="AA1381" s="137" t="s">
        <v>6066</v>
      </c>
    </row>
    <row r="1382" spans="25:27">
      <c r="Y1382" s="137" t="s">
        <v>5444</v>
      </c>
      <c r="Z1382" s="137" t="s">
        <v>4773</v>
      </c>
      <c r="AA1382" s="137" t="s">
        <v>6066</v>
      </c>
    </row>
    <row r="1383" spans="25:27">
      <c r="Y1383" s="137" t="s">
        <v>5445</v>
      </c>
      <c r="Z1383" s="137" t="s">
        <v>4774</v>
      </c>
      <c r="AA1383" s="137" t="s">
        <v>6066</v>
      </c>
    </row>
    <row r="1384" spans="25:27">
      <c r="Y1384" s="137" t="s">
        <v>5446</v>
      </c>
      <c r="Z1384" s="137" t="s">
        <v>4775</v>
      </c>
      <c r="AA1384" s="137" t="s">
        <v>6066</v>
      </c>
    </row>
    <row r="1385" spans="25:27">
      <c r="Y1385" s="137" t="s">
        <v>5447</v>
      </c>
      <c r="Z1385" s="137" t="s">
        <v>4776</v>
      </c>
      <c r="AA1385" s="137" t="s">
        <v>6066</v>
      </c>
    </row>
    <row r="1386" spans="25:27">
      <c r="Y1386" s="137" t="s">
        <v>5448</v>
      </c>
      <c r="Z1386" s="137" t="s">
        <v>4777</v>
      </c>
      <c r="AA1386" s="137" t="s">
        <v>6066</v>
      </c>
    </row>
    <row r="1387" spans="25:27">
      <c r="Y1387" s="137" t="s">
        <v>5449</v>
      </c>
      <c r="Z1387" s="137" t="s">
        <v>4778</v>
      </c>
      <c r="AA1387" s="137" t="s">
        <v>6066</v>
      </c>
    </row>
    <row r="1388" spans="25:27">
      <c r="Y1388" s="137" t="s">
        <v>5450</v>
      </c>
      <c r="Z1388" s="137" t="s">
        <v>4779</v>
      </c>
      <c r="AA1388" s="137" t="s">
        <v>6066</v>
      </c>
    </row>
    <row r="1389" spans="25:27">
      <c r="Y1389" s="137" t="s">
        <v>5451</v>
      </c>
      <c r="Z1389" s="137" t="s">
        <v>4780</v>
      </c>
      <c r="AA1389" s="137" t="s">
        <v>6066</v>
      </c>
    </row>
    <row r="1390" spans="25:27">
      <c r="Y1390" s="137" t="s">
        <v>5452</v>
      </c>
      <c r="Z1390" s="137" t="s">
        <v>4781</v>
      </c>
      <c r="AA1390" s="137" t="s">
        <v>6066</v>
      </c>
    </row>
    <row r="1391" spans="25:27">
      <c r="Y1391" s="137" t="s">
        <v>5453</v>
      </c>
      <c r="Z1391" s="137" t="s">
        <v>4755</v>
      </c>
      <c r="AA1391" s="137" t="s">
        <v>6066</v>
      </c>
    </row>
    <row r="1392" spans="25:27">
      <c r="Y1392" s="137" t="s">
        <v>5454</v>
      </c>
      <c r="Z1392" s="137" t="s">
        <v>4782</v>
      </c>
      <c r="AA1392" s="137" t="s">
        <v>6066</v>
      </c>
    </row>
    <row r="1393" spans="25:27">
      <c r="Y1393" s="137" t="s">
        <v>5455</v>
      </c>
      <c r="Z1393" s="137" t="s">
        <v>4783</v>
      </c>
      <c r="AA1393" s="137" t="s">
        <v>6066</v>
      </c>
    </row>
    <row r="1394" spans="25:27">
      <c r="Y1394" s="137" t="s">
        <v>5456</v>
      </c>
      <c r="Z1394" s="137" t="s">
        <v>4784</v>
      </c>
      <c r="AA1394" s="137" t="s">
        <v>6066</v>
      </c>
    </row>
    <row r="1395" spans="25:27">
      <c r="Y1395" s="137" t="s">
        <v>5457</v>
      </c>
      <c r="Z1395" s="137" t="s">
        <v>4785</v>
      </c>
      <c r="AA1395" s="137" t="s">
        <v>6066</v>
      </c>
    </row>
    <row r="1396" spans="25:27">
      <c r="Y1396" s="137" t="s">
        <v>5458</v>
      </c>
      <c r="Z1396" s="137" t="s">
        <v>4786</v>
      </c>
      <c r="AA1396" s="137" t="s">
        <v>6066</v>
      </c>
    </row>
    <row r="1397" spans="25:27">
      <c r="Y1397" s="137" t="s">
        <v>5459</v>
      </c>
      <c r="Z1397" s="137" t="s">
        <v>4787</v>
      </c>
      <c r="AA1397" s="137" t="s">
        <v>6066</v>
      </c>
    </row>
    <row r="1398" spans="25:27">
      <c r="Y1398" s="137" t="s">
        <v>5460</v>
      </c>
      <c r="Z1398" s="137" t="s">
        <v>4788</v>
      </c>
      <c r="AA1398" s="137" t="s">
        <v>6066</v>
      </c>
    </row>
    <row r="1399" spans="25:27">
      <c r="Y1399" s="137" t="s">
        <v>5461</v>
      </c>
      <c r="Z1399" s="137" t="s">
        <v>4789</v>
      </c>
      <c r="AA1399" s="137" t="s">
        <v>6066</v>
      </c>
    </row>
    <row r="1400" spans="25:27">
      <c r="Y1400" s="137" t="s">
        <v>5462</v>
      </c>
      <c r="Z1400" s="137" t="s">
        <v>4790</v>
      </c>
      <c r="AA1400" s="137" t="s">
        <v>6066</v>
      </c>
    </row>
    <row r="1401" spans="25:27">
      <c r="Y1401" s="137" t="s">
        <v>5463</v>
      </c>
      <c r="Z1401" s="137" t="s">
        <v>4791</v>
      </c>
      <c r="AA1401" s="137" t="s">
        <v>6066</v>
      </c>
    </row>
    <row r="1402" spans="25:27">
      <c r="Y1402" s="137" t="s">
        <v>5464</v>
      </c>
      <c r="Z1402" s="137" t="s">
        <v>4792</v>
      </c>
      <c r="AA1402" s="137" t="s">
        <v>6066</v>
      </c>
    </row>
    <row r="1403" spans="25:27">
      <c r="Y1403" s="137" t="s">
        <v>5465</v>
      </c>
      <c r="Z1403" s="137" t="s">
        <v>4793</v>
      </c>
      <c r="AA1403" s="137" t="s">
        <v>6066</v>
      </c>
    </row>
    <row r="1404" spans="25:27">
      <c r="Y1404" s="137" t="s">
        <v>5466</v>
      </c>
      <c r="Z1404" s="137" t="s">
        <v>4794</v>
      </c>
      <c r="AA1404" s="137" t="s">
        <v>6066</v>
      </c>
    </row>
    <row r="1405" spans="25:27">
      <c r="Y1405" s="137" t="s">
        <v>5467</v>
      </c>
      <c r="Z1405" s="137" t="s">
        <v>4795</v>
      </c>
      <c r="AA1405" s="137" t="s">
        <v>6066</v>
      </c>
    </row>
    <row r="1406" spans="25:27">
      <c r="Y1406" s="137" t="s">
        <v>5468</v>
      </c>
      <c r="Z1406" s="137" t="s">
        <v>4796</v>
      </c>
      <c r="AA1406" s="137" t="s">
        <v>6066</v>
      </c>
    </row>
    <row r="1407" spans="25:27">
      <c r="Y1407" s="137" t="s">
        <v>5469</v>
      </c>
      <c r="Z1407" s="137" t="s">
        <v>4797</v>
      </c>
      <c r="AA1407" s="137" t="s">
        <v>6066</v>
      </c>
    </row>
    <row r="1408" spans="25:27">
      <c r="Y1408" s="137" t="s">
        <v>5470</v>
      </c>
      <c r="Z1408" s="137" t="s">
        <v>4798</v>
      </c>
      <c r="AA1408" s="137" t="s">
        <v>6066</v>
      </c>
    </row>
    <row r="1409" spans="25:27">
      <c r="Y1409" s="137" t="s">
        <v>5471</v>
      </c>
      <c r="Z1409" s="137" t="s">
        <v>4799</v>
      </c>
      <c r="AA1409" s="137" t="s">
        <v>6066</v>
      </c>
    </row>
    <row r="1410" spans="25:27">
      <c r="Y1410" s="137" t="s">
        <v>5472</v>
      </c>
      <c r="Z1410" s="137" t="s">
        <v>4800</v>
      </c>
      <c r="AA1410" s="137" t="s">
        <v>6066</v>
      </c>
    </row>
    <row r="1411" spans="25:27">
      <c r="Y1411" s="137" t="s">
        <v>5473</v>
      </c>
      <c r="Z1411" s="137" t="s">
        <v>4801</v>
      </c>
      <c r="AA1411" s="137" t="s">
        <v>6066</v>
      </c>
    </row>
    <row r="1412" spans="25:27">
      <c r="Y1412" s="137" t="s">
        <v>5474</v>
      </c>
      <c r="Z1412" s="137" t="s">
        <v>4802</v>
      </c>
      <c r="AA1412" s="137" t="s">
        <v>6066</v>
      </c>
    </row>
    <row r="1413" spans="25:27">
      <c r="Y1413" s="137" t="s">
        <v>5475</v>
      </c>
      <c r="Z1413" s="137" t="s">
        <v>4803</v>
      </c>
      <c r="AA1413" s="137" t="s">
        <v>6066</v>
      </c>
    </row>
    <row r="1414" spans="25:27">
      <c r="Y1414" s="137" t="s">
        <v>5476</v>
      </c>
      <c r="Z1414" s="137" t="s">
        <v>4804</v>
      </c>
      <c r="AA1414" s="137" t="s">
        <v>6066</v>
      </c>
    </row>
    <row r="1415" spans="25:27">
      <c r="Y1415" s="137" t="s">
        <v>5477</v>
      </c>
      <c r="Z1415" s="137" t="s">
        <v>4805</v>
      </c>
      <c r="AA1415" s="137" t="s">
        <v>6066</v>
      </c>
    </row>
    <row r="1416" spans="25:27">
      <c r="Y1416" s="137" t="s">
        <v>5478</v>
      </c>
      <c r="Z1416" s="137" t="s">
        <v>4806</v>
      </c>
      <c r="AA1416" s="137" t="s">
        <v>6066</v>
      </c>
    </row>
    <row r="1417" spans="25:27">
      <c r="Y1417" s="137" t="s">
        <v>5479</v>
      </c>
      <c r="Z1417" s="137" t="s">
        <v>4807</v>
      </c>
      <c r="AA1417" s="137" t="s">
        <v>6066</v>
      </c>
    </row>
    <row r="1418" spans="25:27">
      <c r="Y1418" s="137" t="s">
        <v>5480</v>
      </c>
      <c r="Z1418" s="137" t="s">
        <v>4808</v>
      </c>
      <c r="AA1418" s="137" t="s">
        <v>6066</v>
      </c>
    </row>
    <row r="1419" spans="25:27">
      <c r="Y1419" s="137" t="s">
        <v>5481</v>
      </c>
      <c r="Z1419" s="137" t="s">
        <v>4809</v>
      </c>
      <c r="AA1419" s="137" t="s">
        <v>6066</v>
      </c>
    </row>
    <row r="1420" spans="25:27">
      <c r="Y1420" s="137" t="s">
        <v>5482</v>
      </c>
      <c r="Z1420" s="137" t="s">
        <v>4810</v>
      </c>
      <c r="AA1420" s="137" t="s">
        <v>6066</v>
      </c>
    </row>
    <row r="1421" spans="25:27">
      <c r="Y1421" s="137" t="s">
        <v>5483</v>
      </c>
      <c r="Z1421" s="137" t="s">
        <v>4811</v>
      </c>
      <c r="AA1421" s="137" t="s">
        <v>6066</v>
      </c>
    </row>
    <row r="1422" spans="25:27">
      <c r="Y1422" s="137" t="s">
        <v>5484</v>
      </c>
      <c r="Z1422" s="137" t="s">
        <v>4812</v>
      </c>
      <c r="AA1422" s="137" t="s">
        <v>6066</v>
      </c>
    </row>
    <row r="1423" spans="25:27">
      <c r="Y1423" s="137" t="s">
        <v>5485</v>
      </c>
      <c r="Z1423" s="137" t="s">
        <v>4813</v>
      </c>
      <c r="AA1423" s="137" t="s">
        <v>6066</v>
      </c>
    </row>
    <row r="1424" spans="25:27">
      <c r="Y1424" s="137" t="s">
        <v>5486</v>
      </c>
      <c r="Z1424" s="137" t="s">
        <v>4814</v>
      </c>
      <c r="AA1424" s="137" t="s">
        <v>6066</v>
      </c>
    </row>
    <row r="1425" spans="25:27">
      <c r="Y1425" s="137" t="s">
        <v>5487</v>
      </c>
      <c r="Z1425" s="137" t="s">
        <v>4815</v>
      </c>
      <c r="AA1425" s="137" t="s">
        <v>6066</v>
      </c>
    </row>
    <row r="1426" spans="25:27">
      <c r="Y1426" s="137" t="s">
        <v>5488</v>
      </c>
      <c r="Z1426" s="137" t="s">
        <v>4816</v>
      </c>
      <c r="AA1426" s="137" t="s">
        <v>6066</v>
      </c>
    </row>
    <row r="1427" spans="25:27">
      <c r="Y1427" s="137" t="s">
        <v>5489</v>
      </c>
      <c r="Z1427" s="137" t="s">
        <v>4817</v>
      </c>
      <c r="AA1427" s="137" t="s">
        <v>6066</v>
      </c>
    </row>
    <row r="1428" spans="25:27">
      <c r="Y1428" s="137" t="s">
        <v>5490</v>
      </c>
      <c r="Z1428" s="137" t="s">
        <v>4818</v>
      </c>
      <c r="AA1428" s="137" t="s">
        <v>6066</v>
      </c>
    </row>
    <row r="1429" spans="25:27">
      <c r="Y1429" s="137" t="s">
        <v>5491</v>
      </c>
      <c r="Z1429" s="137" t="s">
        <v>4819</v>
      </c>
      <c r="AA1429" s="137" t="s">
        <v>6066</v>
      </c>
    </row>
    <row r="1430" spans="25:27">
      <c r="Y1430" s="137" t="s">
        <v>5492</v>
      </c>
      <c r="Z1430" s="137" t="s">
        <v>4820</v>
      </c>
      <c r="AA1430" s="137" t="s">
        <v>6066</v>
      </c>
    </row>
    <row r="1431" spans="25:27">
      <c r="Y1431" s="137" t="s">
        <v>5493</v>
      </c>
      <c r="Z1431" s="137" t="s">
        <v>4821</v>
      </c>
      <c r="AA1431" s="137" t="s">
        <v>6066</v>
      </c>
    </row>
    <row r="1432" spans="25:27">
      <c r="Y1432" s="137" t="s">
        <v>5494</v>
      </c>
      <c r="Z1432" s="137" t="s">
        <v>4822</v>
      </c>
      <c r="AA1432" s="137" t="s">
        <v>6066</v>
      </c>
    </row>
    <row r="1433" spans="25:27">
      <c r="Y1433" s="137" t="s">
        <v>5495</v>
      </c>
      <c r="Z1433" s="137" t="s">
        <v>4823</v>
      </c>
      <c r="AA1433" s="137" t="s">
        <v>6066</v>
      </c>
    </row>
    <row r="1434" spans="25:27">
      <c r="Y1434" s="137" t="s">
        <v>5496</v>
      </c>
      <c r="Z1434" s="137" t="s">
        <v>4824</v>
      </c>
      <c r="AA1434" s="137" t="s">
        <v>6066</v>
      </c>
    </row>
    <row r="1435" spans="25:27">
      <c r="Y1435" s="137" t="s">
        <v>5497</v>
      </c>
      <c r="Z1435" s="137" t="s">
        <v>4825</v>
      </c>
      <c r="AA1435" s="137" t="s">
        <v>6066</v>
      </c>
    </row>
    <row r="1436" spans="25:27">
      <c r="Y1436" s="137" t="s">
        <v>5498</v>
      </c>
      <c r="Z1436" s="137" t="s">
        <v>4826</v>
      </c>
      <c r="AA1436" s="137" t="s">
        <v>6066</v>
      </c>
    </row>
    <row r="1437" spans="25:27">
      <c r="Y1437" s="137" t="s">
        <v>5499</v>
      </c>
      <c r="Z1437" s="137" t="s">
        <v>4827</v>
      </c>
      <c r="AA1437" s="137" t="s">
        <v>6066</v>
      </c>
    </row>
    <row r="1438" spans="25:27">
      <c r="Y1438" s="137" t="s">
        <v>5500</v>
      </c>
      <c r="Z1438" s="137" t="s">
        <v>4828</v>
      </c>
      <c r="AA1438" s="137" t="s">
        <v>6066</v>
      </c>
    </row>
    <row r="1439" spans="25:27">
      <c r="Y1439" s="137" t="s">
        <v>5501</v>
      </c>
      <c r="Z1439" s="137" t="s">
        <v>4829</v>
      </c>
      <c r="AA1439" s="137" t="s">
        <v>6066</v>
      </c>
    </row>
    <row r="1440" spans="25:27">
      <c r="Y1440" s="137" t="s">
        <v>5502</v>
      </c>
      <c r="Z1440" s="137" t="s">
        <v>4830</v>
      </c>
      <c r="AA1440" s="137" t="s">
        <v>6066</v>
      </c>
    </row>
    <row r="1441" spans="25:27">
      <c r="Y1441" s="137" t="s">
        <v>5503</v>
      </c>
      <c r="Z1441" s="137" t="s">
        <v>4831</v>
      </c>
      <c r="AA1441" s="137" t="s">
        <v>6066</v>
      </c>
    </row>
    <row r="1442" spans="25:27">
      <c r="Y1442" s="137" t="s">
        <v>5504</v>
      </c>
      <c r="Z1442" s="137" t="s">
        <v>4832</v>
      </c>
      <c r="AA1442" s="137" t="s">
        <v>6066</v>
      </c>
    </row>
    <row r="1443" spans="25:27">
      <c r="Y1443" s="137" t="s">
        <v>5505</v>
      </c>
      <c r="Z1443" s="137" t="s">
        <v>4833</v>
      </c>
      <c r="AA1443" s="137" t="s">
        <v>6066</v>
      </c>
    </row>
    <row r="1444" spans="25:27">
      <c r="Y1444" s="137" t="s">
        <v>5506</v>
      </c>
      <c r="Z1444" s="137" t="s">
        <v>4834</v>
      </c>
      <c r="AA1444" s="137" t="s">
        <v>6066</v>
      </c>
    </row>
    <row r="1445" spans="25:27">
      <c r="Y1445" s="137" t="s">
        <v>5507</v>
      </c>
      <c r="Z1445" s="137" t="s">
        <v>4835</v>
      </c>
      <c r="AA1445" s="137" t="s">
        <v>6066</v>
      </c>
    </row>
    <row r="1446" spans="25:27">
      <c r="Y1446" s="137" t="s">
        <v>5508</v>
      </c>
      <c r="Z1446" s="137" t="s">
        <v>4836</v>
      </c>
      <c r="AA1446" s="137" t="s">
        <v>6066</v>
      </c>
    </row>
    <row r="1447" spans="25:27">
      <c r="Y1447" s="137" t="s">
        <v>5509</v>
      </c>
      <c r="Z1447" s="137" t="s">
        <v>4837</v>
      </c>
      <c r="AA1447" s="137" t="s">
        <v>6066</v>
      </c>
    </row>
    <row r="1448" spans="25:27">
      <c r="Y1448" s="137" t="s">
        <v>5510</v>
      </c>
      <c r="Z1448" s="137" t="s">
        <v>4838</v>
      </c>
      <c r="AA1448" s="137" t="s">
        <v>6066</v>
      </c>
    </row>
    <row r="1449" spans="25:27">
      <c r="Y1449" s="137" t="s">
        <v>5511</v>
      </c>
      <c r="Z1449" s="137" t="s">
        <v>4839</v>
      </c>
      <c r="AA1449" s="137" t="s">
        <v>6066</v>
      </c>
    </row>
    <row r="1450" spans="25:27">
      <c r="Y1450" s="137" t="s">
        <v>5512</v>
      </c>
      <c r="Z1450" s="137" t="s">
        <v>4840</v>
      </c>
      <c r="AA1450" s="137" t="s">
        <v>6066</v>
      </c>
    </row>
    <row r="1451" spans="25:27">
      <c r="Y1451" s="137" t="s">
        <v>5513</v>
      </c>
      <c r="Z1451" s="137" t="s">
        <v>4841</v>
      </c>
      <c r="AA1451" s="137" t="s">
        <v>6066</v>
      </c>
    </row>
    <row r="1452" spans="25:27">
      <c r="Y1452" s="137" t="s">
        <v>5514</v>
      </c>
      <c r="Z1452" s="137" t="s">
        <v>4842</v>
      </c>
      <c r="AA1452" s="137" t="s">
        <v>6066</v>
      </c>
    </row>
    <row r="1453" spans="25:27">
      <c r="Y1453" s="137" t="s">
        <v>5515</v>
      </c>
      <c r="Z1453" s="137" t="s">
        <v>4843</v>
      </c>
      <c r="AA1453" s="137" t="s">
        <v>6066</v>
      </c>
    </row>
    <row r="1454" spans="25:27">
      <c r="Y1454" s="137" t="s">
        <v>5516</v>
      </c>
      <c r="Z1454" s="137" t="s">
        <v>4844</v>
      </c>
      <c r="AA1454" s="137" t="s">
        <v>6066</v>
      </c>
    </row>
    <row r="1455" spans="25:27">
      <c r="Y1455" s="137" t="s">
        <v>5517</v>
      </c>
      <c r="Z1455" s="137" t="s">
        <v>4845</v>
      </c>
      <c r="AA1455" s="137" t="s">
        <v>6066</v>
      </c>
    </row>
    <row r="1456" spans="25:27">
      <c r="Y1456" s="137" t="s">
        <v>5518</v>
      </c>
      <c r="Z1456" s="137" t="s">
        <v>4846</v>
      </c>
      <c r="AA1456" s="137" t="s">
        <v>6066</v>
      </c>
    </row>
    <row r="1457" spans="25:27">
      <c r="Y1457" s="137" t="s">
        <v>5519</v>
      </c>
      <c r="Z1457" s="137" t="s">
        <v>4847</v>
      </c>
      <c r="AA1457" s="137" t="s">
        <v>6066</v>
      </c>
    </row>
    <row r="1458" spans="25:27">
      <c r="Y1458" s="137" t="s">
        <v>5520</v>
      </c>
      <c r="Z1458" s="137" t="s">
        <v>4848</v>
      </c>
      <c r="AA1458" s="137" t="s">
        <v>6066</v>
      </c>
    </row>
    <row r="1459" spans="25:27">
      <c r="Y1459" s="137" t="s">
        <v>5521</v>
      </c>
      <c r="Z1459" s="137" t="s">
        <v>4849</v>
      </c>
      <c r="AA1459" s="137" t="s">
        <v>6066</v>
      </c>
    </row>
    <row r="1460" spans="25:27">
      <c r="Y1460" s="137" t="s">
        <v>5522</v>
      </c>
      <c r="Z1460" s="137" t="s">
        <v>4850</v>
      </c>
      <c r="AA1460" s="137" t="s">
        <v>6066</v>
      </c>
    </row>
    <row r="1461" spans="25:27">
      <c r="Y1461" s="137" t="s">
        <v>5523</v>
      </c>
      <c r="Z1461" s="137" t="s">
        <v>4851</v>
      </c>
      <c r="AA1461" s="137" t="s">
        <v>6066</v>
      </c>
    </row>
    <row r="1462" spans="25:27">
      <c r="Y1462" s="137" t="s">
        <v>5524</v>
      </c>
      <c r="Z1462" s="137" t="s">
        <v>4852</v>
      </c>
      <c r="AA1462" s="137" t="s">
        <v>6066</v>
      </c>
    </row>
    <row r="1463" spans="25:27">
      <c r="Y1463" s="137" t="s">
        <v>5525</v>
      </c>
      <c r="Z1463" s="137" t="s">
        <v>4853</v>
      </c>
      <c r="AA1463" s="137" t="s">
        <v>6066</v>
      </c>
    </row>
    <row r="1464" spans="25:27">
      <c r="Y1464" s="137" t="s">
        <v>5526</v>
      </c>
      <c r="Z1464" s="137" t="s">
        <v>4854</v>
      </c>
      <c r="AA1464" s="137" t="s">
        <v>6066</v>
      </c>
    </row>
    <row r="1465" spans="25:27">
      <c r="Y1465" s="137" t="s">
        <v>5527</v>
      </c>
      <c r="Z1465" s="137" t="s">
        <v>4855</v>
      </c>
      <c r="AA1465" s="137" t="s">
        <v>6066</v>
      </c>
    </row>
    <row r="1466" spans="25:27">
      <c r="Y1466" s="137" t="s">
        <v>5528</v>
      </c>
      <c r="Z1466" s="137" t="s">
        <v>4856</v>
      </c>
      <c r="AA1466" s="137" t="s">
        <v>6066</v>
      </c>
    </row>
    <row r="1467" spans="25:27">
      <c r="Y1467" s="137" t="s">
        <v>5529</v>
      </c>
      <c r="Z1467" s="137" t="s">
        <v>4857</v>
      </c>
      <c r="AA1467" s="137" t="s">
        <v>6066</v>
      </c>
    </row>
    <row r="1468" spans="25:27">
      <c r="Y1468" s="137" t="s">
        <v>5530</v>
      </c>
      <c r="Z1468" s="137" t="s">
        <v>4858</v>
      </c>
      <c r="AA1468" s="137" t="s">
        <v>6066</v>
      </c>
    </row>
    <row r="1469" spans="25:27">
      <c r="Y1469" s="137" t="s">
        <v>5531</v>
      </c>
      <c r="Z1469" s="137" t="s">
        <v>4859</v>
      </c>
      <c r="AA1469" s="137" t="s">
        <v>6066</v>
      </c>
    </row>
    <row r="1470" spans="25:27">
      <c r="Y1470" s="137" t="s">
        <v>5532</v>
      </c>
      <c r="Z1470" s="137" t="s">
        <v>4860</v>
      </c>
      <c r="AA1470" s="137" t="s">
        <v>6066</v>
      </c>
    </row>
    <row r="1471" spans="25:27">
      <c r="Y1471" s="137" t="s">
        <v>5533</v>
      </c>
      <c r="Z1471" s="137" t="s">
        <v>4861</v>
      </c>
      <c r="AA1471" s="137" t="s">
        <v>6066</v>
      </c>
    </row>
    <row r="1472" spans="25:27">
      <c r="Y1472" s="137" t="s">
        <v>5534</v>
      </c>
      <c r="Z1472" s="137" t="s">
        <v>4862</v>
      </c>
      <c r="AA1472" s="137" t="s">
        <v>6066</v>
      </c>
    </row>
    <row r="1473" spans="25:27">
      <c r="Y1473" s="137" t="s">
        <v>5535</v>
      </c>
      <c r="Z1473" s="137" t="s">
        <v>4863</v>
      </c>
      <c r="AA1473" s="137" t="s">
        <v>6066</v>
      </c>
    </row>
    <row r="1474" spans="25:27">
      <c r="Y1474" s="137" t="s">
        <v>5536</v>
      </c>
      <c r="Z1474" s="137" t="s">
        <v>4864</v>
      </c>
      <c r="AA1474" s="137" t="s">
        <v>6066</v>
      </c>
    </row>
    <row r="1475" spans="25:27">
      <c r="Y1475" s="137" t="s">
        <v>5537</v>
      </c>
      <c r="Z1475" s="137" t="s">
        <v>4865</v>
      </c>
      <c r="AA1475" s="137" t="s">
        <v>6066</v>
      </c>
    </row>
    <row r="1476" spans="25:27">
      <c r="Y1476" s="137" t="s">
        <v>5538</v>
      </c>
      <c r="Z1476" s="137" t="s">
        <v>4866</v>
      </c>
      <c r="AA1476" s="137" t="s">
        <v>6066</v>
      </c>
    </row>
    <row r="1477" spans="25:27">
      <c r="Y1477" s="137" t="s">
        <v>5539</v>
      </c>
      <c r="Z1477" s="137" t="s">
        <v>4867</v>
      </c>
      <c r="AA1477" s="137" t="s">
        <v>6066</v>
      </c>
    </row>
    <row r="1478" spans="25:27">
      <c r="Y1478" s="137" t="s">
        <v>5540</v>
      </c>
      <c r="Z1478" s="137" t="s">
        <v>4868</v>
      </c>
      <c r="AA1478" s="137" t="s">
        <v>6066</v>
      </c>
    </row>
    <row r="1479" spans="25:27">
      <c r="Y1479" s="137" t="s">
        <v>5541</v>
      </c>
      <c r="Z1479" s="137" t="s">
        <v>4869</v>
      </c>
      <c r="AA1479" s="137" t="s">
        <v>6066</v>
      </c>
    </row>
    <row r="1480" spans="25:27">
      <c r="Y1480" s="137" t="s">
        <v>5542</v>
      </c>
      <c r="Z1480" s="137" t="s">
        <v>4870</v>
      </c>
      <c r="AA1480" s="137" t="s">
        <v>6066</v>
      </c>
    </row>
    <row r="1481" spans="25:27">
      <c r="Y1481" s="137" t="s">
        <v>5543</v>
      </c>
      <c r="Z1481" s="137" t="s">
        <v>4871</v>
      </c>
      <c r="AA1481" s="137" t="s">
        <v>6066</v>
      </c>
    </row>
    <row r="1482" spans="25:27">
      <c r="Y1482" s="137" t="s">
        <v>5544</v>
      </c>
      <c r="Z1482" s="137" t="s">
        <v>4872</v>
      </c>
      <c r="AA1482" s="137" t="s">
        <v>6066</v>
      </c>
    </row>
    <row r="1483" spans="25:27">
      <c r="Y1483" s="137" t="s">
        <v>5545</v>
      </c>
      <c r="Z1483" s="137" t="s">
        <v>4873</v>
      </c>
      <c r="AA1483" s="137" t="s">
        <v>6066</v>
      </c>
    </row>
    <row r="1484" spans="25:27">
      <c r="Y1484" s="137" t="s">
        <v>5546</v>
      </c>
      <c r="Z1484" s="137" t="s">
        <v>4874</v>
      </c>
      <c r="AA1484" s="137" t="s">
        <v>6066</v>
      </c>
    </row>
    <row r="1485" spans="25:27">
      <c r="Y1485" s="137" t="s">
        <v>5547</v>
      </c>
      <c r="Z1485" s="137" t="s">
        <v>4875</v>
      </c>
      <c r="AA1485" s="137" t="s">
        <v>6066</v>
      </c>
    </row>
    <row r="1486" spans="25:27">
      <c r="Y1486" s="137" t="s">
        <v>5548</v>
      </c>
      <c r="Z1486" s="137" t="s">
        <v>4876</v>
      </c>
      <c r="AA1486" s="137" t="s">
        <v>6066</v>
      </c>
    </row>
    <row r="1487" spans="25:27">
      <c r="Y1487" s="137" t="s">
        <v>5549</v>
      </c>
      <c r="Z1487" s="137" t="s">
        <v>4877</v>
      </c>
      <c r="AA1487" s="137" t="s">
        <v>6066</v>
      </c>
    </row>
    <row r="1488" spans="25:27">
      <c r="Y1488" s="137" t="s">
        <v>5550</v>
      </c>
      <c r="Z1488" s="137" t="s">
        <v>4878</v>
      </c>
      <c r="AA1488" s="137" t="s">
        <v>6066</v>
      </c>
    </row>
    <row r="1489" spans="25:27">
      <c r="Y1489" s="137" t="s">
        <v>5551</v>
      </c>
      <c r="Z1489" s="137" t="s">
        <v>4879</v>
      </c>
      <c r="AA1489" s="137" t="s">
        <v>6066</v>
      </c>
    </row>
    <row r="1490" spans="25:27">
      <c r="Y1490" s="137" t="s">
        <v>5552</v>
      </c>
      <c r="Z1490" s="137" t="s">
        <v>4880</v>
      </c>
      <c r="AA1490" s="137" t="s">
        <v>6066</v>
      </c>
    </row>
    <row r="1491" spans="25:27">
      <c r="Y1491" s="137" t="s">
        <v>5553</v>
      </c>
      <c r="Z1491" s="137" t="s">
        <v>4881</v>
      </c>
      <c r="AA1491" s="137" t="s">
        <v>6066</v>
      </c>
    </row>
    <row r="1492" spans="25:27">
      <c r="Y1492" s="137" t="s">
        <v>5554</v>
      </c>
      <c r="Z1492" s="137" t="s">
        <v>4882</v>
      </c>
      <c r="AA1492" s="137" t="s">
        <v>6066</v>
      </c>
    </row>
    <row r="1493" spans="25:27">
      <c r="Y1493" s="137" t="s">
        <v>5555</v>
      </c>
      <c r="Z1493" s="137" t="s">
        <v>4883</v>
      </c>
      <c r="AA1493" s="137" t="s">
        <v>6066</v>
      </c>
    </row>
    <row r="1494" spans="25:27">
      <c r="Y1494" s="137" t="s">
        <v>5556</v>
      </c>
      <c r="Z1494" s="137" t="s">
        <v>4884</v>
      </c>
      <c r="AA1494" s="137" t="s">
        <v>6066</v>
      </c>
    </row>
    <row r="1495" spans="25:27">
      <c r="Y1495" s="137" t="s">
        <v>5557</v>
      </c>
      <c r="Z1495" s="137" t="s">
        <v>4885</v>
      </c>
      <c r="AA1495" s="137" t="s">
        <v>6066</v>
      </c>
    </row>
    <row r="1496" spans="25:27">
      <c r="Y1496" s="137" t="s">
        <v>5558</v>
      </c>
      <c r="Z1496" s="137" t="s">
        <v>4886</v>
      </c>
      <c r="AA1496" s="137" t="s">
        <v>6066</v>
      </c>
    </row>
    <row r="1497" spans="25:27">
      <c r="Y1497" s="137" t="s">
        <v>5559</v>
      </c>
      <c r="Z1497" s="137" t="s">
        <v>4887</v>
      </c>
      <c r="AA1497" s="137" t="s">
        <v>6066</v>
      </c>
    </row>
    <row r="1498" spans="25:27">
      <c r="Y1498" s="137" t="s">
        <v>5560</v>
      </c>
      <c r="Z1498" s="137" t="s">
        <v>4888</v>
      </c>
      <c r="AA1498" s="137" t="s">
        <v>6066</v>
      </c>
    </row>
    <row r="1499" spans="25:27">
      <c r="Y1499" s="137" t="s">
        <v>5561</v>
      </c>
      <c r="Z1499" s="137" t="s">
        <v>4889</v>
      </c>
      <c r="AA1499" s="137" t="s">
        <v>6066</v>
      </c>
    </row>
    <row r="1500" spans="25:27">
      <c r="Y1500" s="137" t="s">
        <v>5562</v>
      </c>
      <c r="Z1500" s="137" t="s">
        <v>4890</v>
      </c>
      <c r="AA1500" s="137" t="s">
        <v>6066</v>
      </c>
    </row>
    <row r="1501" spans="25:27">
      <c r="Y1501" s="137" t="s">
        <v>5563</v>
      </c>
      <c r="Z1501" s="137" t="s">
        <v>4891</v>
      </c>
      <c r="AA1501" s="137" t="s">
        <v>6066</v>
      </c>
    </row>
    <row r="1502" spans="25:27">
      <c r="Y1502" s="137" t="s">
        <v>5564</v>
      </c>
      <c r="Z1502" s="137" t="s">
        <v>4892</v>
      </c>
      <c r="AA1502" s="137" t="s">
        <v>6066</v>
      </c>
    </row>
    <row r="1503" spans="25:27">
      <c r="Y1503" s="137" t="s">
        <v>5565</v>
      </c>
      <c r="Z1503" s="137" t="s">
        <v>4893</v>
      </c>
      <c r="AA1503" s="137" t="s">
        <v>6066</v>
      </c>
    </row>
    <row r="1504" spans="25:27">
      <c r="Y1504" s="137" t="s">
        <v>5566</v>
      </c>
      <c r="Z1504" s="137" t="s">
        <v>4894</v>
      </c>
      <c r="AA1504" s="137" t="s">
        <v>6066</v>
      </c>
    </row>
    <row r="1505" spans="25:27">
      <c r="Y1505" s="137" t="s">
        <v>5567</v>
      </c>
      <c r="Z1505" s="137" t="s">
        <v>4895</v>
      </c>
      <c r="AA1505" s="137" t="s">
        <v>6066</v>
      </c>
    </row>
    <row r="1506" spans="25:27">
      <c r="Y1506" s="137" t="s">
        <v>5568</v>
      </c>
      <c r="Z1506" s="137" t="s">
        <v>4896</v>
      </c>
      <c r="AA1506" s="137" t="s">
        <v>6066</v>
      </c>
    </row>
    <row r="1507" spans="25:27">
      <c r="Y1507" s="137" t="s">
        <v>5569</v>
      </c>
      <c r="Z1507" s="137" t="s">
        <v>4897</v>
      </c>
      <c r="AA1507" s="137" t="s">
        <v>6066</v>
      </c>
    </row>
    <row r="1508" spans="25:27">
      <c r="Y1508" s="137" t="s">
        <v>5570</v>
      </c>
      <c r="Z1508" s="137" t="s">
        <v>4898</v>
      </c>
      <c r="AA1508" s="137" t="s">
        <v>6066</v>
      </c>
    </row>
    <row r="1509" spans="25:27">
      <c r="Y1509" s="137" t="s">
        <v>5571</v>
      </c>
      <c r="Z1509" s="137" t="s">
        <v>4899</v>
      </c>
      <c r="AA1509" s="137" t="s">
        <v>6066</v>
      </c>
    </row>
    <row r="1510" spans="25:27">
      <c r="Y1510" s="137" t="s">
        <v>5572</v>
      </c>
      <c r="Z1510" s="137" t="s">
        <v>4900</v>
      </c>
      <c r="AA1510" s="137" t="s">
        <v>6066</v>
      </c>
    </row>
    <row r="1511" spans="25:27">
      <c r="Y1511" s="137" t="s">
        <v>5573</v>
      </c>
      <c r="Z1511" s="137" t="s">
        <v>4901</v>
      </c>
      <c r="AA1511" s="137" t="s">
        <v>6066</v>
      </c>
    </row>
    <row r="1512" spans="25:27">
      <c r="Y1512" s="137" t="s">
        <v>5574</v>
      </c>
      <c r="Z1512" s="137" t="s">
        <v>4902</v>
      </c>
      <c r="AA1512" s="137" t="s">
        <v>6066</v>
      </c>
    </row>
    <row r="1513" spans="25:27">
      <c r="Y1513" s="137" t="s">
        <v>5575</v>
      </c>
      <c r="Z1513" s="137" t="s">
        <v>4903</v>
      </c>
      <c r="AA1513" s="137" t="s">
        <v>6066</v>
      </c>
    </row>
    <row r="1514" spans="25:27">
      <c r="Y1514" s="137" t="s">
        <v>5576</v>
      </c>
      <c r="Z1514" s="137" t="s">
        <v>4904</v>
      </c>
      <c r="AA1514" s="137" t="s">
        <v>6066</v>
      </c>
    </row>
    <row r="1515" spans="25:27">
      <c r="Y1515" s="137" t="s">
        <v>5577</v>
      </c>
      <c r="Z1515" s="137" t="s">
        <v>4905</v>
      </c>
      <c r="AA1515" s="137" t="s">
        <v>6066</v>
      </c>
    </row>
    <row r="1516" spans="25:27">
      <c r="Y1516" s="137" t="s">
        <v>5578</v>
      </c>
      <c r="Z1516" s="137" t="s">
        <v>4906</v>
      </c>
      <c r="AA1516" s="137" t="s">
        <v>6066</v>
      </c>
    </row>
    <row r="1517" spans="25:27">
      <c r="Y1517" s="137" t="s">
        <v>5579</v>
      </c>
      <c r="Z1517" s="137" t="s">
        <v>4907</v>
      </c>
      <c r="AA1517" s="137" t="s">
        <v>6066</v>
      </c>
    </row>
    <row r="1518" spans="25:27">
      <c r="Y1518" s="137" t="s">
        <v>5580</v>
      </c>
      <c r="Z1518" s="137" t="s">
        <v>4908</v>
      </c>
      <c r="AA1518" s="137" t="s">
        <v>6066</v>
      </c>
    </row>
    <row r="1519" spans="25:27">
      <c r="Y1519" s="137" t="s">
        <v>5581</v>
      </c>
      <c r="Z1519" s="137" t="s">
        <v>4909</v>
      </c>
      <c r="AA1519" s="137" t="s">
        <v>6066</v>
      </c>
    </row>
    <row r="1520" spans="25:27">
      <c r="Y1520" s="137" t="s">
        <v>5582</v>
      </c>
      <c r="Z1520" s="137" t="s">
        <v>4910</v>
      </c>
      <c r="AA1520" s="137" t="s">
        <v>6066</v>
      </c>
    </row>
    <row r="1521" spans="25:27">
      <c r="Y1521" s="137" t="s">
        <v>5583</v>
      </c>
      <c r="Z1521" s="137" t="s">
        <v>4911</v>
      </c>
      <c r="AA1521" s="137" t="s">
        <v>6066</v>
      </c>
    </row>
    <row r="1522" spans="25:27">
      <c r="Y1522" s="137" t="s">
        <v>5584</v>
      </c>
      <c r="Z1522" s="137" t="s">
        <v>4912</v>
      </c>
      <c r="AA1522" s="137" t="s">
        <v>6066</v>
      </c>
    </row>
    <row r="1523" spans="25:27">
      <c r="Y1523" s="137" t="s">
        <v>5585</v>
      </c>
      <c r="Z1523" s="137" t="s">
        <v>4913</v>
      </c>
      <c r="AA1523" s="137" t="s">
        <v>6066</v>
      </c>
    </row>
    <row r="1524" spans="25:27">
      <c r="Y1524" s="137" t="s">
        <v>5586</v>
      </c>
      <c r="Z1524" s="137" t="s">
        <v>4914</v>
      </c>
      <c r="AA1524" s="137" t="s">
        <v>6066</v>
      </c>
    </row>
    <row r="1525" spans="25:27">
      <c r="Y1525" s="137" t="s">
        <v>5587</v>
      </c>
      <c r="Z1525" s="137" t="s">
        <v>4915</v>
      </c>
      <c r="AA1525" s="137" t="s">
        <v>6066</v>
      </c>
    </row>
    <row r="1526" spans="25:27">
      <c r="Y1526" s="137" t="s">
        <v>5588</v>
      </c>
      <c r="Z1526" s="137" t="s">
        <v>4916</v>
      </c>
      <c r="AA1526" s="137" t="s">
        <v>6066</v>
      </c>
    </row>
    <row r="1527" spans="25:27">
      <c r="Y1527" s="137" t="s">
        <v>5589</v>
      </c>
      <c r="Z1527" s="137" t="s">
        <v>4917</v>
      </c>
      <c r="AA1527" s="137" t="s">
        <v>6066</v>
      </c>
    </row>
    <row r="1528" spans="25:27">
      <c r="Y1528" s="137" t="s">
        <v>5590</v>
      </c>
      <c r="Z1528" s="137" t="s">
        <v>4918</v>
      </c>
      <c r="AA1528" s="137" t="s">
        <v>6066</v>
      </c>
    </row>
    <row r="1529" spans="25:27">
      <c r="Y1529" s="137" t="s">
        <v>5591</v>
      </c>
      <c r="Z1529" s="137" t="s">
        <v>4919</v>
      </c>
      <c r="AA1529" s="137" t="s">
        <v>6066</v>
      </c>
    </row>
    <row r="1530" spans="25:27">
      <c r="Y1530" s="137" t="s">
        <v>5592</v>
      </c>
      <c r="Z1530" s="137" t="s">
        <v>4920</v>
      </c>
      <c r="AA1530" s="137" t="s">
        <v>6066</v>
      </c>
    </row>
    <row r="1531" spans="25:27">
      <c r="Y1531" s="137" t="s">
        <v>5593</v>
      </c>
      <c r="Z1531" s="137" t="s">
        <v>4921</v>
      </c>
      <c r="AA1531" s="137" t="s">
        <v>6066</v>
      </c>
    </row>
    <row r="1532" spans="25:27">
      <c r="Y1532" s="137" t="s">
        <v>5594</v>
      </c>
      <c r="Z1532" s="137" t="s">
        <v>4922</v>
      </c>
      <c r="AA1532" s="137" t="s">
        <v>6066</v>
      </c>
    </row>
    <row r="1533" spans="25:27">
      <c r="Y1533" s="137" t="s">
        <v>5595</v>
      </c>
      <c r="Z1533" s="137" t="s">
        <v>4923</v>
      </c>
      <c r="AA1533" s="137" t="s">
        <v>6066</v>
      </c>
    </row>
    <row r="1534" spans="25:27">
      <c r="Y1534" s="137" t="s">
        <v>5596</v>
      </c>
      <c r="Z1534" s="137" t="s">
        <v>4924</v>
      </c>
      <c r="AA1534" s="137" t="s">
        <v>6066</v>
      </c>
    </row>
    <row r="1535" spans="25:27">
      <c r="Y1535" s="137" t="s">
        <v>5597</v>
      </c>
      <c r="Z1535" s="137" t="s">
        <v>4925</v>
      </c>
      <c r="AA1535" s="137" t="s">
        <v>6066</v>
      </c>
    </row>
    <row r="1536" spans="25:27">
      <c r="Y1536" s="137" t="s">
        <v>5598</v>
      </c>
      <c r="Z1536" s="137" t="s">
        <v>4926</v>
      </c>
      <c r="AA1536" s="137" t="s">
        <v>6066</v>
      </c>
    </row>
    <row r="1537" spans="25:27">
      <c r="Y1537" s="137" t="s">
        <v>5599</v>
      </c>
      <c r="Z1537" s="137" t="s">
        <v>4927</v>
      </c>
      <c r="AA1537" s="137" t="s">
        <v>6066</v>
      </c>
    </row>
    <row r="1538" spans="25:27">
      <c r="Y1538" s="137" t="s">
        <v>5600</v>
      </c>
      <c r="Z1538" s="137" t="s">
        <v>4928</v>
      </c>
      <c r="AA1538" s="137" t="s">
        <v>6066</v>
      </c>
    </row>
    <row r="1539" spans="25:27">
      <c r="Y1539" s="137" t="s">
        <v>5601</v>
      </c>
      <c r="Z1539" s="137" t="s">
        <v>4929</v>
      </c>
      <c r="AA1539" s="137" t="s">
        <v>6066</v>
      </c>
    </row>
    <row r="1540" spans="25:27">
      <c r="Y1540" s="137" t="s">
        <v>5602</v>
      </c>
      <c r="Z1540" s="137" t="s">
        <v>4930</v>
      </c>
      <c r="AA1540" s="137" t="s">
        <v>6066</v>
      </c>
    </row>
    <row r="1541" spans="25:27">
      <c r="Y1541" s="137" t="s">
        <v>5603</v>
      </c>
      <c r="Z1541" s="137" t="s">
        <v>4931</v>
      </c>
      <c r="AA1541" s="137" t="s">
        <v>6066</v>
      </c>
    </row>
    <row r="1542" spans="25:27">
      <c r="Y1542" s="137" t="s">
        <v>5604</v>
      </c>
      <c r="Z1542" s="137" t="s">
        <v>4932</v>
      </c>
      <c r="AA1542" s="137" t="s">
        <v>6066</v>
      </c>
    </row>
    <row r="1543" spans="25:27">
      <c r="Y1543" s="137" t="s">
        <v>5605</v>
      </c>
      <c r="Z1543" s="137" t="s">
        <v>4933</v>
      </c>
      <c r="AA1543" s="137" t="s">
        <v>6066</v>
      </c>
    </row>
    <row r="1544" spans="25:27">
      <c r="Y1544" s="137" t="s">
        <v>5606</v>
      </c>
      <c r="Z1544" s="137" t="s">
        <v>4934</v>
      </c>
      <c r="AA1544" s="137" t="s">
        <v>6066</v>
      </c>
    </row>
    <row r="1545" spans="25:27">
      <c r="Y1545" s="137" t="s">
        <v>5607</v>
      </c>
      <c r="Z1545" s="137" t="s">
        <v>4935</v>
      </c>
      <c r="AA1545" s="137" t="s">
        <v>6066</v>
      </c>
    </row>
    <row r="1546" spans="25:27">
      <c r="Y1546" s="137" t="s">
        <v>5608</v>
      </c>
      <c r="Z1546" s="137" t="s">
        <v>4936</v>
      </c>
      <c r="AA1546" s="137" t="s">
        <v>6066</v>
      </c>
    </row>
    <row r="1547" spans="25:27">
      <c r="Y1547" s="137" t="s">
        <v>5609</v>
      </c>
      <c r="Z1547" s="137" t="s">
        <v>4937</v>
      </c>
      <c r="AA1547" s="137" t="s">
        <v>6066</v>
      </c>
    </row>
    <row r="1548" spans="25:27">
      <c r="Y1548" s="137" t="s">
        <v>5610</v>
      </c>
      <c r="Z1548" s="137" t="s">
        <v>4938</v>
      </c>
      <c r="AA1548" s="137" t="s">
        <v>6066</v>
      </c>
    </row>
    <row r="1549" spans="25:27">
      <c r="Y1549" s="137" t="s">
        <v>5611</v>
      </c>
      <c r="Z1549" s="137" t="s">
        <v>4939</v>
      </c>
      <c r="AA1549" s="137" t="s">
        <v>6066</v>
      </c>
    </row>
    <row r="1550" spans="25:27">
      <c r="Y1550" s="137" t="s">
        <v>5612</v>
      </c>
      <c r="Z1550" s="137" t="s">
        <v>4940</v>
      </c>
      <c r="AA1550" s="137" t="s">
        <v>6066</v>
      </c>
    </row>
    <row r="1551" spans="25:27">
      <c r="Y1551" s="137" t="s">
        <v>5613</v>
      </c>
      <c r="Z1551" s="137" t="s">
        <v>4941</v>
      </c>
      <c r="AA1551" s="137" t="s">
        <v>6066</v>
      </c>
    </row>
    <row r="1552" spans="25:27">
      <c r="Y1552" s="137" t="s">
        <v>5614</v>
      </c>
      <c r="Z1552" s="137" t="s">
        <v>4942</v>
      </c>
      <c r="AA1552" s="137" t="s">
        <v>6066</v>
      </c>
    </row>
    <row r="1553" spans="25:27">
      <c r="Y1553" s="137" t="s">
        <v>5615</v>
      </c>
      <c r="Z1553" s="137" t="s">
        <v>4943</v>
      </c>
      <c r="AA1553" s="137" t="s">
        <v>6066</v>
      </c>
    </row>
    <row r="1554" spans="25:27">
      <c r="Y1554" s="137" t="s">
        <v>5616</v>
      </c>
      <c r="Z1554" s="137" t="s">
        <v>4944</v>
      </c>
      <c r="AA1554" s="137" t="s">
        <v>6066</v>
      </c>
    </row>
    <row r="1555" spans="25:27">
      <c r="Y1555" s="137" t="s">
        <v>5617</v>
      </c>
      <c r="Z1555" s="137" t="s">
        <v>4945</v>
      </c>
      <c r="AA1555" s="137" t="s">
        <v>6066</v>
      </c>
    </row>
    <row r="1556" spans="25:27">
      <c r="Y1556" s="137" t="s">
        <v>5618</v>
      </c>
      <c r="Z1556" s="137" t="s">
        <v>4946</v>
      </c>
      <c r="AA1556" s="137" t="s">
        <v>6066</v>
      </c>
    </row>
    <row r="1557" spans="25:27">
      <c r="Y1557" s="137" t="s">
        <v>5619</v>
      </c>
      <c r="Z1557" s="137" t="s">
        <v>4947</v>
      </c>
      <c r="AA1557" s="137" t="s">
        <v>6066</v>
      </c>
    </row>
    <row r="1558" spans="25:27">
      <c r="Y1558" s="137" t="s">
        <v>5620</v>
      </c>
      <c r="Z1558" s="137" t="s">
        <v>4948</v>
      </c>
      <c r="AA1558" s="137" t="s">
        <v>6066</v>
      </c>
    </row>
    <row r="1559" spans="25:27">
      <c r="Y1559" s="137" t="s">
        <v>5621</v>
      </c>
      <c r="Z1559" s="137" t="s">
        <v>4949</v>
      </c>
      <c r="AA1559" s="137" t="s">
        <v>6066</v>
      </c>
    </row>
    <row r="1560" spans="25:27">
      <c r="Y1560" s="137" t="s">
        <v>5622</v>
      </c>
      <c r="Z1560" s="137" t="s">
        <v>4950</v>
      </c>
      <c r="AA1560" s="137" t="s">
        <v>6066</v>
      </c>
    </row>
    <row r="1561" spans="25:27">
      <c r="Y1561" s="137" t="s">
        <v>5623</v>
      </c>
      <c r="Z1561" s="137" t="s">
        <v>4951</v>
      </c>
      <c r="AA1561" s="137" t="s">
        <v>6066</v>
      </c>
    </row>
    <row r="1562" spans="25:27">
      <c r="Y1562" s="137" t="s">
        <v>5624</v>
      </c>
      <c r="Z1562" s="137" t="s">
        <v>4952</v>
      </c>
      <c r="AA1562" s="137" t="s">
        <v>6066</v>
      </c>
    </row>
    <row r="1563" spans="25:27">
      <c r="Y1563" s="137" t="s">
        <v>5625</v>
      </c>
      <c r="Z1563" s="137" t="s">
        <v>4953</v>
      </c>
      <c r="AA1563" s="137" t="s">
        <v>6066</v>
      </c>
    </row>
    <row r="1564" spans="25:27">
      <c r="Y1564" s="137" t="s">
        <v>5626</v>
      </c>
      <c r="Z1564" s="137" t="s">
        <v>4954</v>
      </c>
      <c r="AA1564" s="137" t="s">
        <v>6066</v>
      </c>
    </row>
    <row r="1565" spans="25:27">
      <c r="Y1565" s="137" t="s">
        <v>5627</v>
      </c>
      <c r="Z1565" s="137" t="s">
        <v>4955</v>
      </c>
      <c r="AA1565" s="137" t="s">
        <v>6066</v>
      </c>
    </row>
    <row r="1566" spans="25:27">
      <c r="Y1566" s="137" t="s">
        <v>5628</v>
      </c>
      <c r="Z1566" s="137" t="s">
        <v>4956</v>
      </c>
      <c r="AA1566" s="137" t="s">
        <v>6066</v>
      </c>
    </row>
    <row r="1567" spans="25:27">
      <c r="Y1567" s="137" t="s">
        <v>5629</v>
      </c>
      <c r="Z1567" s="137" t="s">
        <v>4957</v>
      </c>
      <c r="AA1567" s="137" t="s">
        <v>6066</v>
      </c>
    </row>
    <row r="1568" spans="25:27">
      <c r="Y1568" s="137" t="s">
        <v>5630</v>
      </c>
      <c r="Z1568" s="137" t="s">
        <v>4958</v>
      </c>
      <c r="AA1568" s="137" t="s">
        <v>6066</v>
      </c>
    </row>
    <row r="1569" spans="25:27">
      <c r="Y1569" s="137" t="s">
        <v>5631</v>
      </c>
      <c r="Z1569" s="137" t="s">
        <v>4959</v>
      </c>
      <c r="AA1569" s="137" t="s">
        <v>6066</v>
      </c>
    </row>
    <row r="1570" spans="25:27">
      <c r="Y1570" s="137" t="s">
        <v>5632</v>
      </c>
      <c r="Z1570" s="137" t="s">
        <v>4960</v>
      </c>
      <c r="AA1570" s="137" t="s">
        <v>6066</v>
      </c>
    </row>
    <row r="1571" spans="25:27">
      <c r="Y1571" s="137" t="s">
        <v>5633</v>
      </c>
      <c r="Z1571" s="137" t="s">
        <v>4961</v>
      </c>
      <c r="AA1571" s="137" t="s">
        <v>6066</v>
      </c>
    </row>
    <row r="1572" spans="25:27">
      <c r="Y1572" s="137" t="s">
        <v>5634</v>
      </c>
      <c r="Z1572" s="137" t="s">
        <v>4962</v>
      </c>
      <c r="AA1572" s="137" t="s">
        <v>6066</v>
      </c>
    </row>
    <row r="1573" spans="25:27">
      <c r="Y1573" s="137" t="s">
        <v>5635</v>
      </c>
      <c r="Z1573" s="137" t="s">
        <v>4963</v>
      </c>
      <c r="AA1573" s="137" t="s">
        <v>6066</v>
      </c>
    </row>
    <row r="1574" spans="25:27">
      <c r="Y1574" s="137" t="s">
        <v>5636</v>
      </c>
      <c r="Z1574" s="137" t="s">
        <v>4964</v>
      </c>
      <c r="AA1574" s="137" t="s">
        <v>6066</v>
      </c>
    </row>
    <row r="1575" spans="25:27">
      <c r="Y1575" s="137" t="s">
        <v>5637</v>
      </c>
      <c r="Z1575" s="137" t="s">
        <v>4965</v>
      </c>
      <c r="AA1575" s="137" t="s">
        <v>6066</v>
      </c>
    </row>
    <row r="1576" spans="25:27">
      <c r="Y1576" s="137" t="s">
        <v>5638</v>
      </c>
      <c r="Z1576" s="137" t="s">
        <v>4966</v>
      </c>
      <c r="AA1576" s="137" t="s">
        <v>6066</v>
      </c>
    </row>
    <row r="1577" spans="25:27">
      <c r="Y1577" s="137" t="s">
        <v>5639</v>
      </c>
      <c r="Z1577" s="137" t="s">
        <v>4967</v>
      </c>
      <c r="AA1577" s="137" t="s">
        <v>6066</v>
      </c>
    </row>
    <row r="1578" spans="25:27">
      <c r="Y1578" s="137" t="s">
        <v>5640</v>
      </c>
      <c r="Z1578" s="137" t="s">
        <v>4968</v>
      </c>
      <c r="AA1578" s="137" t="s">
        <v>6066</v>
      </c>
    </row>
    <row r="1579" spans="25:27">
      <c r="Y1579" s="137" t="s">
        <v>5641</v>
      </c>
      <c r="Z1579" s="137" t="s">
        <v>4969</v>
      </c>
      <c r="AA1579" s="137" t="s">
        <v>6066</v>
      </c>
    </row>
    <row r="1580" spans="25:27">
      <c r="Y1580" s="137" t="s">
        <v>5642</v>
      </c>
      <c r="Z1580" s="137" t="s">
        <v>4970</v>
      </c>
      <c r="AA1580" s="137" t="s">
        <v>6066</v>
      </c>
    </row>
    <row r="1581" spans="25:27">
      <c r="Y1581" s="137" t="s">
        <v>5643</v>
      </c>
      <c r="Z1581" s="137" t="s">
        <v>4971</v>
      </c>
      <c r="AA1581" s="137" t="s">
        <v>6066</v>
      </c>
    </row>
    <row r="1582" spans="25:27">
      <c r="Y1582" s="137" t="s">
        <v>5644</v>
      </c>
      <c r="Z1582" s="137" t="s">
        <v>4972</v>
      </c>
      <c r="AA1582" s="137" t="s">
        <v>6066</v>
      </c>
    </row>
    <row r="1583" spans="25:27">
      <c r="Y1583" s="137" t="s">
        <v>5645</v>
      </c>
      <c r="Z1583" s="137" t="s">
        <v>4973</v>
      </c>
      <c r="AA1583" s="137" t="s">
        <v>6066</v>
      </c>
    </row>
    <row r="1584" spans="25:27">
      <c r="Y1584" s="137" t="s">
        <v>5646</v>
      </c>
      <c r="Z1584" s="137" t="s">
        <v>4974</v>
      </c>
      <c r="AA1584" s="137" t="s">
        <v>6066</v>
      </c>
    </row>
    <row r="1585" spans="25:27">
      <c r="Y1585" s="137" t="s">
        <v>5647</v>
      </c>
      <c r="Z1585" s="137" t="s">
        <v>4975</v>
      </c>
      <c r="AA1585" s="137" t="s">
        <v>6066</v>
      </c>
    </row>
    <row r="1586" spans="25:27">
      <c r="Y1586" s="137" t="s">
        <v>5648</v>
      </c>
      <c r="Z1586" s="137" t="s">
        <v>4976</v>
      </c>
      <c r="AA1586" s="137" t="s">
        <v>6066</v>
      </c>
    </row>
    <row r="1587" spans="25:27">
      <c r="Y1587" s="137" t="s">
        <v>5649</v>
      </c>
      <c r="Z1587" s="137" t="s">
        <v>4977</v>
      </c>
      <c r="AA1587" s="137" t="s">
        <v>6066</v>
      </c>
    </row>
    <row r="1588" spans="25:27">
      <c r="Y1588" s="137" t="s">
        <v>5650</v>
      </c>
      <c r="Z1588" s="137" t="s">
        <v>4978</v>
      </c>
      <c r="AA1588" s="137" t="s">
        <v>6066</v>
      </c>
    </row>
    <row r="1589" spans="25:27">
      <c r="Y1589" s="137" t="s">
        <v>5651</v>
      </c>
      <c r="Z1589" s="137" t="s">
        <v>4979</v>
      </c>
      <c r="AA1589" s="137" t="s">
        <v>6066</v>
      </c>
    </row>
    <row r="1590" spans="25:27">
      <c r="Y1590" s="137" t="s">
        <v>5652</v>
      </c>
      <c r="Z1590" s="137" t="s">
        <v>4980</v>
      </c>
      <c r="AA1590" s="137" t="s">
        <v>6066</v>
      </c>
    </row>
    <row r="1591" spans="25:27">
      <c r="Y1591" s="137" t="s">
        <v>5653</v>
      </c>
      <c r="Z1591" s="137" t="s">
        <v>4981</v>
      </c>
      <c r="AA1591" s="137" t="s">
        <v>6066</v>
      </c>
    </row>
    <row r="1592" spans="25:27">
      <c r="Y1592" s="137" t="s">
        <v>5654</v>
      </c>
      <c r="Z1592" s="137" t="s">
        <v>4982</v>
      </c>
      <c r="AA1592" s="137" t="s">
        <v>6066</v>
      </c>
    </row>
    <row r="1593" spans="25:27">
      <c r="Y1593" s="137" t="s">
        <v>5655</v>
      </c>
      <c r="Z1593" s="137" t="s">
        <v>4983</v>
      </c>
      <c r="AA1593" s="137" t="s">
        <v>6066</v>
      </c>
    </row>
    <row r="1594" spans="25:27">
      <c r="Y1594" s="137" t="s">
        <v>5656</v>
      </c>
      <c r="Z1594" s="137" t="s">
        <v>4984</v>
      </c>
      <c r="AA1594" s="137" t="s">
        <v>6066</v>
      </c>
    </row>
    <row r="1595" spans="25:27">
      <c r="Y1595" s="137" t="s">
        <v>5657</v>
      </c>
      <c r="Z1595" s="137" t="s">
        <v>4985</v>
      </c>
      <c r="AA1595" s="137" t="s">
        <v>6066</v>
      </c>
    </row>
    <row r="1596" spans="25:27">
      <c r="Y1596" s="137" t="s">
        <v>5658</v>
      </c>
      <c r="Z1596" s="137" t="s">
        <v>4986</v>
      </c>
      <c r="AA1596" s="137" t="s">
        <v>6066</v>
      </c>
    </row>
    <row r="1597" spans="25:27">
      <c r="Y1597" s="137" t="s">
        <v>5659</v>
      </c>
      <c r="Z1597" s="137" t="s">
        <v>4987</v>
      </c>
      <c r="AA1597" s="137" t="s">
        <v>6066</v>
      </c>
    </row>
    <row r="1598" spans="25:27">
      <c r="Y1598" s="137" t="s">
        <v>5660</v>
      </c>
      <c r="Z1598" s="137" t="s">
        <v>4988</v>
      </c>
      <c r="AA1598" s="137" t="s">
        <v>6066</v>
      </c>
    </row>
    <row r="1599" spans="25:27">
      <c r="Y1599" s="137" t="s">
        <v>5661</v>
      </c>
      <c r="Z1599" s="137" t="s">
        <v>4989</v>
      </c>
      <c r="AA1599" s="137" t="s">
        <v>6066</v>
      </c>
    </row>
    <row r="1600" spans="25:27">
      <c r="Y1600" s="137" t="s">
        <v>5662</v>
      </c>
      <c r="Z1600" s="137" t="s">
        <v>4990</v>
      </c>
      <c r="AA1600" s="137" t="s">
        <v>6066</v>
      </c>
    </row>
    <row r="1601" spans="25:27">
      <c r="Y1601" s="137" t="s">
        <v>5663</v>
      </c>
      <c r="Z1601" s="137" t="s">
        <v>4991</v>
      </c>
      <c r="AA1601" s="137" t="s">
        <v>6066</v>
      </c>
    </row>
    <row r="1602" spans="25:27">
      <c r="Y1602" s="137" t="s">
        <v>5664</v>
      </c>
      <c r="Z1602" s="137" t="s">
        <v>4992</v>
      </c>
      <c r="AA1602" s="137" t="s">
        <v>6066</v>
      </c>
    </row>
    <row r="1603" spans="25:27">
      <c r="Y1603" s="137" t="s">
        <v>5665</v>
      </c>
      <c r="Z1603" s="137" t="s">
        <v>4993</v>
      </c>
      <c r="AA1603" s="137" t="s">
        <v>6066</v>
      </c>
    </row>
    <row r="1604" spans="25:27">
      <c r="Y1604" s="137" t="s">
        <v>5666</v>
      </c>
      <c r="Z1604" s="137" t="s">
        <v>4994</v>
      </c>
      <c r="AA1604" s="137" t="s">
        <v>6066</v>
      </c>
    </row>
    <row r="1605" spans="25:27">
      <c r="Y1605" s="137" t="s">
        <v>5667</v>
      </c>
      <c r="Z1605" s="137" t="s">
        <v>4995</v>
      </c>
      <c r="AA1605" s="137" t="s">
        <v>6066</v>
      </c>
    </row>
    <row r="1606" spans="25:27">
      <c r="Y1606" s="137" t="s">
        <v>5668</v>
      </c>
      <c r="Z1606" s="137" t="s">
        <v>4996</v>
      </c>
      <c r="AA1606" s="137" t="s">
        <v>6066</v>
      </c>
    </row>
    <row r="1607" spans="25:27">
      <c r="Y1607" s="137" t="s">
        <v>5669</v>
      </c>
      <c r="Z1607" s="137" t="s">
        <v>4997</v>
      </c>
      <c r="AA1607" s="137" t="s">
        <v>6066</v>
      </c>
    </row>
    <row r="1608" spans="25:27">
      <c r="Y1608" s="137" t="s">
        <v>5670</v>
      </c>
      <c r="Z1608" s="137" t="s">
        <v>4998</v>
      </c>
      <c r="AA1608" s="137" t="s">
        <v>6066</v>
      </c>
    </row>
    <row r="1609" spans="25:27">
      <c r="Y1609" s="137" t="s">
        <v>5671</v>
      </c>
      <c r="Z1609" s="137" t="s">
        <v>4999</v>
      </c>
      <c r="AA1609" s="137" t="s">
        <v>6066</v>
      </c>
    </row>
    <row r="1610" spans="25:27">
      <c r="Y1610" s="137" t="s">
        <v>5672</v>
      </c>
      <c r="Z1610" s="137" t="s">
        <v>5000</v>
      </c>
      <c r="AA1610" s="137" t="s">
        <v>6066</v>
      </c>
    </row>
    <row r="1611" spans="25:27">
      <c r="Y1611" s="137" t="s">
        <v>5673</v>
      </c>
      <c r="Z1611" s="137" t="s">
        <v>5001</v>
      </c>
      <c r="AA1611" s="137" t="s">
        <v>6066</v>
      </c>
    </row>
    <row r="1612" spans="25:27">
      <c r="Y1612" s="137" t="s">
        <v>5674</v>
      </c>
      <c r="Z1612" s="137" t="s">
        <v>5002</v>
      </c>
      <c r="AA1612" s="137" t="s">
        <v>6066</v>
      </c>
    </row>
    <row r="1613" spans="25:27">
      <c r="Y1613" s="137" t="s">
        <v>5675</v>
      </c>
      <c r="Z1613" s="137" t="s">
        <v>5003</v>
      </c>
      <c r="AA1613" s="137" t="s">
        <v>6066</v>
      </c>
    </row>
    <row r="1614" spans="25:27">
      <c r="Y1614" s="137" t="s">
        <v>5676</v>
      </c>
      <c r="Z1614" s="137" t="s">
        <v>5004</v>
      </c>
      <c r="AA1614" s="137" t="s">
        <v>6066</v>
      </c>
    </row>
    <row r="1615" spans="25:27">
      <c r="Y1615" s="137" t="s">
        <v>5677</v>
      </c>
      <c r="Z1615" s="137" t="s">
        <v>5005</v>
      </c>
      <c r="AA1615" s="137" t="s">
        <v>6066</v>
      </c>
    </row>
    <row r="1616" spans="25:27">
      <c r="Y1616" s="137" t="s">
        <v>5678</v>
      </c>
      <c r="Z1616" s="137" t="s">
        <v>5006</v>
      </c>
      <c r="AA1616" s="137" t="s">
        <v>6066</v>
      </c>
    </row>
    <row r="1617" spans="25:27">
      <c r="Y1617" s="137" t="s">
        <v>5679</v>
      </c>
      <c r="Z1617" s="137" t="s">
        <v>5007</v>
      </c>
      <c r="AA1617" s="137" t="s">
        <v>6066</v>
      </c>
    </row>
    <row r="1618" spans="25:27">
      <c r="Y1618" s="137" t="s">
        <v>5680</v>
      </c>
      <c r="Z1618" s="137" t="s">
        <v>5008</v>
      </c>
      <c r="AA1618" s="137" t="s">
        <v>6066</v>
      </c>
    </row>
    <row r="1619" spans="25:27">
      <c r="Y1619" s="137" t="s">
        <v>5681</v>
      </c>
      <c r="Z1619" s="137" t="s">
        <v>5009</v>
      </c>
      <c r="AA1619" s="137" t="s">
        <v>6066</v>
      </c>
    </row>
    <row r="1620" spans="25:27">
      <c r="Y1620" s="137" t="s">
        <v>5682</v>
      </c>
      <c r="Z1620" s="137" t="s">
        <v>5010</v>
      </c>
      <c r="AA1620" s="137" t="s">
        <v>6066</v>
      </c>
    </row>
    <row r="1621" spans="25:27">
      <c r="Y1621" s="137" t="s">
        <v>5683</v>
      </c>
      <c r="Z1621" s="137" t="s">
        <v>5011</v>
      </c>
      <c r="AA1621" s="137" t="s">
        <v>6066</v>
      </c>
    </row>
    <row r="1622" spans="25:27">
      <c r="Y1622" s="137" t="s">
        <v>5684</v>
      </c>
      <c r="Z1622" s="137" t="s">
        <v>5012</v>
      </c>
      <c r="AA1622" s="137" t="s">
        <v>6066</v>
      </c>
    </row>
    <row r="1623" spans="25:27">
      <c r="Y1623" s="137" t="s">
        <v>5685</v>
      </c>
      <c r="Z1623" s="137" t="s">
        <v>5013</v>
      </c>
      <c r="AA1623" s="137" t="s">
        <v>6066</v>
      </c>
    </row>
    <row r="1624" spans="25:27">
      <c r="Y1624" s="137" t="s">
        <v>5686</v>
      </c>
      <c r="Z1624" s="137" t="s">
        <v>5014</v>
      </c>
      <c r="AA1624" s="137" t="s">
        <v>6066</v>
      </c>
    </row>
    <row r="1625" spans="25:27">
      <c r="Y1625" s="137" t="s">
        <v>5687</v>
      </c>
      <c r="Z1625" s="137" t="s">
        <v>5015</v>
      </c>
      <c r="AA1625" s="137" t="s">
        <v>6066</v>
      </c>
    </row>
    <row r="1626" spans="25:27">
      <c r="Y1626" s="137" t="s">
        <v>5688</v>
      </c>
      <c r="Z1626" s="137" t="s">
        <v>5016</v>
      </c>
      <c r="AA1626" s="137" t="s">
        <v>6066</v>
      </c>
    </row>
    <row r="1627" spans="25:27">
      <c r="Y1627" s="137" t="s">
        <v>5689</v>
      </c>
      <c r="Z1627" s="137" t="s">
        <v>5017</v>
      </c>
      <c r="AA1627" s="137" t="s">
        <v>6066</v>
      </c>
    </row>
    <row r="1628" spans="25:27">
      <c r="Y1628" s="137" t="s">
        <v>5690</v>
      </c>
      <c r="Z1628" s="137" t="s">
        <v>5018</v>
      </c>
      <c r="AA1628" s="137" t="s">
        <v>6066</v>
      </c>
    </row>
    <row r="1629" spans="25:27">
      <c r="Y1629" s="137" t="s">
        <v>5691</v>
      </c>
      <c r="Z1629" s="137" t="s">
        <v>5019</v>
      </c>
      <c r="AA1629" s="137" t="s">
        <v>6066</v>
      </c>
    </row>
    <row r="1630" spans="25:27">
      <c r="Y1630" s="137" t="s">
        <v>5692</v>
      </c>
      <c r="Z1630" s="137" t="s">
        <v>5020</v>
      </c>
      <c r="AA1630" s="137" t="s">
        <v>6066</v>
      </c>
    </row>
    <row r="1631" spans="25:27">
      <c r="Y1631" s="137" t="s">
        <v>5693</v>
      </c>
      <c r="Z1631" s="137" t="s">
        <v>5021</v>
      </c>
      <c r="AA1631" s="137" t="s">
        <v>6066</v>
      </c>
    </row>
    <row r="1632" spans="25:27">
      <c r="Y1632" s="137" t="s">
        <v>5694</v>
      </c>
      <c r="Z1632" s="137" t="s">
        <v>5022</v>
      </c>
      <c r="AA1632" s="137" t="s">
        <v>6066</v>
      </c>
    </row>
    <row r="1633" spans="25:27">
      <c r="Y1633" s="137" t="s">
        <v>5695</v>
      </c>
      <c r="Z1633" s="137" t="s">
        <v>5023</v>
      </c>
      <c r="AA1633" s="137" t="s">
        <v>6066</v>
      </c>
    </row>
    <row r="1634" spans="25:27">
      <c r="Y1634" s="137" t="s">
        <v>5696</v>
      </c>
      <c r="Z1634" s="137" t="s">
        <v>5024</v>
      </c>
      <c r="AA1634" s="137" t="s">
        <v>6066</v>
      </c>
    </row>
    <row r="1635" spans="25:27">
      <c r="Y1635" s="137" t="s">
        <v>5697</v>
      </c>
      <c r="Z1635" s="137" t="s">
        <v>5025</v>
      </c>
      <c r="AA1635" s="137" t="s">
        <v>6066</v>
      </c>
    </row>
    <row r="1636" spans="25:27">
      <c r="Y1636" s="137" t="s">
        <v>5698</v>
      </c>
      <c r="Z1636" s="137" t="s">
        <v>5026</v>
      </c>
      <c r="AA1636" s="137" t="s">
        <v>6066</v>
      </c>
    </row>
    <row r="1637" spans="25:27">
      <c r="Y1637" s="137" t="s">
        <v>5699</v>
      </c>
      <c r="Z1637" s="137" t="s">
        <v>5027</v>
      </c>
      <c r="AA1637" s="137" t="s">
        <v>6066</v>
      </c>
    </row>
    <row r="1638" spans="25:27">
      <c r="Y1638" s="137" t="s">
        <v>5700</v>
      </c>
      <c r="Z1638" s="137" t="s">
        <v>5028</v>
      </c>
      <c r="AA1638" s="137" t="s">
        <v>6066</v>
      </c>
    </row>
    <row r="1639" spans="25:27">
      <c r="Y1639" s="137" t="s">
        <v>5701</v>
      </c>
      <c r="Z1639" s="137" t="s">
        <v>5029</v>
      </c>
      <c r="AA1639" s="137" t="s">
        <v>6066</v>
      </c>
    </row>
    <row r="1640" spans="25:27">
      <c r="Y1640" s="137" t="s">
        <v>5702</v>
      </c>
      <c r="Z1640" s="137" t="s">
        <v>5030</v>
      </c>
      <c r="AA1640" s="137" t="s">
        <v>6066</v>
      </c>
    </row>
    <row r="1641" spans="25:27">
      <c r="Y1641" s="137" t="s">
        <v>5703</v>
      </c>
      <c r="Z1641" s="137" t="s">
        <v>5031</v>
      </c>
      <c r="AA1641" s="137" t="s">
        <v>6066</v>
      </c>
    </row>
    <row r="1642" spans="25:27">
      <c r="Y1642" s="137" t="s">
        <v>5704</v>
      </c>
      <c r="Z1642" s="137" t="s">
        <v>5032</v>
      </c>
      <c r="AA1642" s="137" t="s">
        <v>6066</v>
      </c>
    </row>
    <row r="1643" spans="25:27">
      <c r="Y1643" s="137" t="s">
        <v>5705</v>
      </c>
      <c r="Z1643" s="137" t="s">
        <v>5033</v>
      </c>
      <c r="AA1643" s="137" t="s">
        <v>6066</v>
      </c>
    </row>
    <row r="1644" spans="25:27">
      <c r="Y1644" s="137" t="s">
        <v>5706</v>
      </c>
      <c r="Z1644" s="137" t="s">
        <v>5034</v>
      </c>
      <c r="AA1644" s="137" t="s">
        <v>6066</v>
      </c>
    </row>
    <row r="1645" spans="25:27">
      <c r="Y1645" s="137" t="s">
        <v>5707</v>
      </c>
      <c r="Z1645" s="137" t="s">
        <v>5035</v>
      </c>
      <c r="AA1645" s="137" t="s">
        <v>6066</v>
      </c>
    </row>
    <row r="1646" spans="25:27">
      <c r="Y1646" s="137" t="s">
        <v>5708</v>
      </c>
      <c r="Z1646" s="137" t="s">
        <v>5036</v>
      </c>
      <c r="AA1646" s="137" t="s">
        <v>6066</v>
      </c>
    </row>
    <row r="1647" spans="25:27">
      <c r="Y1647" s="137" t="s">
        <v>5709</v>
      </c>
      <c r="Z1647" s="137" t="s">
        <v>5037</v>
      </c>
      <c r="AA1647" s="137" t="s">
        <v>6066</v>
      </c>
    </row>
    <row r="1648" spans="25:27">
      <c r="Y1648" s="137" t="s">
        <v>5710</v>
      </c>
      <c r="Z1648" s="137" t="s">
        <v>5038</v>
      </c>
      <c r="AA1648" s="137" t="s">
        <v>6066</v>
      </c>
    </row>
    <row r="1649" spans="25:27">
      <c r="Y1649" s="137" t="s">
        <v>5711</v>
      </c>
      <c r="Z1649" s="137" t="s">
        <v>5039</v>
      </c>
      <c r="AA1649" s="137" t="s">
        <v>6066</v>
      </c>
    </row>
    <row r="1650" spans="25:27">
      <c r="Y1650" s="137" t="s">
        <v>5712</v>
      </c>
      <c r="Z1650" s="137" t="s">
        <v>5040</v>
      </c>
      <c r="AA1650" s="137" t="s">
        <v>6066</v>
      </c>
    </row>
    <row r="1651" spans="25:27">
      <c r="Y1651" s="137" t="s">
        <v>5713</v>
      </c>
      <c r="Z1651" s="137" t="s">
        <v>5041</v>
      </c>
      <c r="AA1651" s="137" t="s">
        <v>6066</v>
      </c>
    </row>
    <row r="1652" spans="25:27">
      <c r="Y1652" s="137" t="s">
        <v>5714</v>
      </c>
      <c r="Z1652" s="137" t="s">
        <v>5042</v>
      </c>
      <c r="AA1652" s="137" t="s">
        <v>6066</v>
      </c>
    </row>
    <row r="1653" spans="25:27">
      <c r="Y1653" s="137" t="s">
        <v>5715</v>
      </c>
      <c r="Z1653" s="137" t="s">
        <v>5043</v>
      </c>
      <c r="AA1653" s="137" t="s">
        <v>6066</v>
      </c>
    </row>
    <row r="1654" spans="25:27">
      <c r="Y1654" s="137" t="s">
        <v>5716</v>
      </c>
      <c r="Z1654" s="137" t="s">
        <v>5044</v>
      </c>
      <c r="AA1654" s="137" t="s">
        <v>6066</v>
      </c>
    </row>
    <row r="1655" spans="25:27">
      <c r="Y1655" s="137" t="s">
        <v>5717</v>
      </c>
      <c r="Z1655" s="137" t="s">
        <v>5045</v>
      </c>
      <c r="AA1655" s="137" t="s">
        <v>6066</v>
      </c>
    </row>
    <row r="1656" spans="25:27">
      <c r="Y1656" s="137" t="s">
        <v>5718</v>
      </c>
      <c r="Z1656" s="137" t="s">
        <v>5046</v>
      </c>
      <c r="AA1656" s="137" t="s">
        <v>6066</v>
      </c>
    </row>
    <row r="1657" spans="25:27">
      <c r="Y1657" s="137" t="s">
        <v>5719</v>
      </c>
      <c r="Z1657" s="137" t="s">
        <v>5047</v>
      </c>
      <c r="AA1657" s="137" t="s">
        <v>6066</v>
      </c>
    </row>
    <row r="1658" spans="25:27">
      <c r="Y1658" s="137" t="s">
        <v>5720</v>
      </c>
      <c r="Z1658" s="137" t="s">
        <v>5048</v>
      </c>
      <c r="AA1658" s="137" t="s">
        <v>6066</v>
      </c>
    </row>
    <row r="1659" spans="25:27">
      <c r="Y1659" s="137" t="s">
        <v>5721</v>
      </c>
      <c r="Z1659" s="137" t="s">
        <v>5049</v>
      </c>
      <c r="AA1659" s="137" t="s">
        <v>6066</v>
      </c>
    </row>
    <row r="1660" spans="25:27">
      <c r="Y1660" s="137" t="s">
        <v>5722</v>
      </c>
      <c r="Z1660" s="137" t="s">
        <v>5050</v>
      </c>
      <c r="AA1660" s="137" t="s">
        <v>6066</v>
      </c>
    </row>
    <row r="1661" spans="25:27">
      <c r="Y1661" s="137" t="s">
        <v>5723</v>
      </c>
      <c r="Z1661" s="137" t="s">
        <v>5051</v>
      </c>
      <c r="AA1661" s="137" t="s">
        <v>6066</v>
      </c>
    </row>
    <row r="1662" spans="25:27">
      <c r="Y1662" s="137" t="s">
        <v>5724</v>
      </c>
      <c r="Z1662" s="137" t="s">
        <v>5052</v>
      </c>
      <c r="AA1662" s="137" t="s">
        <v>6066</v>
      </c>
    </row>
    <row r="1663" spans="25:27">
      <c r="Y1663" s="137" t="s">
        <v>5725</v>
      </c>
      <c r="Z1663" s="137" t="s">
        <v>5053</v>
      </c>
      <c r="AA1663" s="137" t="s">
        <v>6066</v>
      </c>
    </row>
    <row r="1664" spans="25:27">
      <c r="Y1664" s="137" t="s">
        <v>5726</v>
      </c>
      <c r="Z1664" s="137" t="s">
        <v>5054</v>
      </c>
      <c r="AA1664" s="137" t="s">
        <v>6066</v>
      </c>
    </row>
    <row r="1665" spans="25:27">
      <c r="Y1665" s="137" t="s">
        <v>5727</v>
      </c>
      <c r="Z1665" s="137" t="s">
        <v>5055</v>
      </c>
      <c r="AA1665" s="137" t="s">
        <v>6066</v>
      </c>
    </row>
    <row r="1666" spans="25:27">
      <c r="Y1666" s="137" t="s">
        <v>5728</v>
      </c>
      <c r="Z1666" s="137" t="s">
        <v>5056</v>
      </c>
      <c r="AA1666" s="137" t="s">
        <v>6066</v>
      </c>
    </row>
    <row r="1667" spans="25:27">
      <c r="Y1667" s="137" t="s">
        <v>5729</v>
      </c>
      <c r="Z1667" s="137" t="s">
        <v>5057</v>
      </c>
      <c r="AA1667" s="137" t="s">
        <v>6066</v>
      </c>
    </row>
    <row r="1668" spans="25:27">
      <c r="Y1668" s="137" t="s">
        <v>5730</v>
      </c>
      <c r="Z1668" s="137" t="s">
        <v>5058</v>
      </c>
      <c r="AA1668" s="137" t="s">
        <v>6066</v>
      </c>
    </row>
    <row r="1669" spans="25:27">
      <c r="Y1669" s="137" t="s">
        <v>5731</v>
      </c>
      <c r="Z1669" s="137" t="s">
        <v>5059</v>
      </c>
      <c r="AA1669" s="137" t="s">
        <v>6066</v>
      </c>
    </row>
    <row r="1670" spans="25:27">
      <c r="Y1670" s="137" t="s">
        <v>5732</v>
      </c>
      <c r="Z1670" s="137" t="s">
        <v>5060</v>
      </c>
      <c r="AA1670" s="137" t="s">
        <v>6066</v>
      </c>
    </row>
    <row r="1671" spans="25:27">
      <c r="Y1671" s="137" t="s">
        <v>5733</v>
      </c>
      <c r="Z1671" s="137" t="s">
        <v>5061</v>
      </c>
      <c r="AA1671" s="137" t="s">
        <v>6066</v>
      </c>
    </row>
    <row r="1672" spans="25:27">
      <c r="Y1672" s="137" t="s">
        <v>5734</v>
      </c>
      <c r="Z1672" s="137" t="s">
        <v>5062</v>
      </c>
      <c r="AA1672" s="137" t="s">
        <v>6066</v>
      </c>
    </row>
    <row r="1673" spans="25:27">
      <c r="Y1673" s="137" t="s">
        <v>5735</v>
      </c>
      <c r="Z1673" s="137" t="s">
        <v>5063</v>
      </c>
      <c r="AA1673" s="137" t="s">
        <v>6066</v>
      </c>
    </row>
    <row r="1674" spans="25:27">
      <c r="Y1674" s="137" t="s">
        <v>5736</v>
      </c>
      <c r="Z1674" s="137" t="s">
        <v>5064</v>
      </c>
      <c r="AA1674" s="137" t="s">
        <v>6066</v>
      </c>
    </row>
    <row r="1675" spans="25:27">
      <c r="Y1675" s="137" t="s">
        <v>5737</v>
      </c>
      <c r="Z1675" s="137" t="s">
        <v>5065</v>
      </c>
      <c r="AA1675" s="137" t="s">
        <v>6066</v>
      </c>
    </row>
    <row r="1676" spans="25:27">
      <c r="Y1676" s="137" t="s">
        <v>5738</v>
      </c>
      <c r="Z1676" s="137" t="s">
        <v>5066</v>
      </c>
      <c r="AA1676" s="137" t="s">
        <v>6066</v>
      </c>
    </row>
    <row r="1677" spans="25:27">
      <c r="Y1677" s="137" t="s">
        <v>5739</v>
      </c>
      <c r="Z1677" s="137" t="s">
        <v>5067</v>
      </c>
      <c r="AA1677" s="137" t="s">
        <v>6066</v>
      </c>
    </row>
    <row r="1678" spans="25:27">
      <c r="Y1678" s="137" t="s">
        <v>5740</v>
      </c>
      <c r="Z1678" s="137" t="s">
        <v>5068</v>
      </c>
      <c r="AA1678" s="137" t="s">
        <v>6066</v>
      </c>
    </row>
    <row r="1679" spans="25:27">
      <c r="Y1679" s="137" t="s">
        <v>5741</v>
      </c>
      <c r="Z1679" s="137" t="s">
        <v>5069</v>
      </c>
      <c r="AA1679" s="137" t="s">
        <v>6066</v>
      </c>
    </row>
    <row r="1680" spans="25:27">
      <c r="Y1680" s="137" t="s">
        <v>5742</v>
      </c>
      <c r="Z1680" s="137" t="s">
        <v>5070</v>
      </c>
      <c r="AA1680" s="137" t="s">
        <v>6066</v>
      </c>
    </row>
    <row r="1681" spans="25:27">
      <c r="Y1681" s="137" t="s">
        <v>5743</v>
      </c>
      <c r="Z1681" s="137" t="s">
        <v>5071</v>
      </c>
      <c r="AA1681" s="137" t="s">
        <v>6066</v>
      </c>
    </row>
    <row r="1682" spans="25:27">
      <c r="Y1682" s="137" t="s">
        <v>5744</v>
      </c>
      <c r="Z1682" s="137" t="s">
        <v>5072</v>
      </c>
      <c r="AA1682" s="137" t="s">
        <v>6066</v>
      </c>
    </row>
    <row r="1683" spans="25:27">
      <c r="Y1683" s="137" t="s">
        <v>5745</v>
      </c>
      <c r="Z1683" s="137" t="s">
        <v>5073</v>
      </c>
      <c r="AA1683" s="137" t="s">
        <v>6066</v>
      </c>
    </row>
    <row r="1684" spans="25:27">
      <c r="Y1684" s="137" t="s">
        <v>5746</v>
      </c>
      <c r="Z1684" s="137" t="s">
        <v>5074</v>
      </c>
      <c r="AA1684" s="137" t="s">
        <v>6066</v>
      </c>
    </row>
    <row r="1685" spans="25:27">
      <c r="Y1685" s="137" t="s">
        <v>5747</v>
      </c>
      <c r="Z1685" s="137" t="s">
        <v>5075</v>
      </c>
      <c r="AA1685" s="137" t="s">
        <v>6066</v>
      </c>
    </row>
    <row r="1686" spans="25:27">
      <c r="Y1686" s="137" t="s">
        <v>5748</v>
      </c>
      <c r="Z1686" s="137" t="s">
        <v>5076</v>
      </c>
      <c r="AA1686" s="137" t="s">
        <v>6066</v>
      </c>
    </row>
    <row r="1687" spans="25:27">
      <c r="Y1687" s="137" t="s">
        <v>5749</v>
      </c>
      <c r="Z1687" s="137" t="s">
        <v>5077</v>
      </c>
      <c r="AA1687" s="137" t="s">
        <v>6066</v>
      </c>
    </row>
    <row r="1688" spans="25:27">
      <c r="Y1688" s="137" t="s">
        <v>5750</v>
      </c>
      <c r="Z1688" s="137" t="s">
        <v>5078</v>
      </c>
      <c r="AA1688" s="137" t="s">
        <v>6066</v>
      </c>
    </row>
    <row r="1689" spans="25:27">
      <c r="Y1689" s="137" t="s">
        <v>5751</v>
      </c>
      <c r="Z1689" s="137" t="s">
        <v>5079</v>
      </c>
      <c r="AA1689" s="137" t="s">
        <v>6066</v>
      </c>
    </row>
    <row r="1690" spans="25:27">
      <c r="Y1690" s="137" t="s">
        <v>5752</v>
      </c>
      <c r="Z1690" s="137" t="s">
        <v>5080</v>
      </c>
      <c r="AA1690" s="137" t="s">
        <v>6066</v>
      </c>
    </row>
    <row r="1691" spans="25:27">
      <c r="Y1691" s="137" t="s">
        <v>5753</v>
      </c>
      <c r="Z1691" s="137" t="s">
        <v>5081</v>
      </c>
      <c r="AA1691" s="137" t="s">
        <v>6066</v>
      </c>
    </row>
    <row r="1692" spans="25:27">
      <c r="Y1692" s="137" t="s">
        <v>5754</v>
      </c>
      <c r="Z1692" s="137" t="s">
        <v>5082</v>
      </c>
      <c r="AA1692" s="137" t="s">
        <v>6066</v>
      </c>
    </row>
    <row r="1693" spans="25:27">
      <c r="Y1693" s="137" t="s">
        <v>5755</v>
      </c>
      <c r="Z1693" s="137" t="s">
        <v>5083</v>
      </c>
      <c r="AA1693" s="137" t="s">
        <v>6066</v>
      </c>
    </row>
    <row r="1694" spans="25:27">
      <c r="Y1694" s="137" t="s">
        <v>5756</v>
      </c>
      <c r="Z1694" s="137" t="s">
        <v>5084</v>
      </c>
      <c r="AA1694" s="137" t="s">
        <v>6066</v>
      </c>
    </row>
    <row r="1695" spans="25:27">
      <c r="Y1695" s="137" t="s">
        <v>5757</v>
      </c>
      <c r="Z1695" s="137" t="s">
        <v>5085</v>
      </c>
      <c r="AA1695" s="137" t="s">
        <v>6066</v>
      </c>
    </row>
    <row r="1696" spans="25:27">
      <c r="Y1696" s="137" t="s">
        <v>5758</v>
      </c>
      <c r="Z1696" s="137" t="s">
        <v>5086</v>
      </c>
      <c r="AA1696" s="137" t="s">
        <v>6066</v>
      </c>
    </row>
    <row r="1697" spans="25:27">
      <c r="Y1697" s="137" t="s">
        <v>5759</v>
      </c>
      <c r="Z1697" s="137" t="s">
        <v>5087</v>
      </c>
      <c r="AA1697" s="137" t="s">
        <v>6066</v>
      </c>
    </row>
    <row r="1698" spans="25:27">
      <c r="Y1698" s="137" t="s">
        <v>5760</v>
      </c>
      <c r="Z1698" s="137" t="s">
        <v>5088</v>
      </c>
      <c r="AA1698" s="137" t="s">
        <v>6066</v>
      </c>
    </row>
    <row r="1699" spans="25:27">
      <c r="Y1699" s="137" t="s">
        <v>5761</v>
      </c>
      <c r="Z1699" s="137" t="s">
        <v>5089</v>
      </c>
      <c r="AA1699" s="137" t="s">
        <v>6066</v>
      </c>
    </row>
    <row r="1700" spans="25:27">
      <c r="Y1700" s="137" t="s">
        <v>5762</v>
      </c>
      <c r="Z1700" s="137" t="s">
        <v>5090</v>
      </c>
      <c r="AA1700" s="137" t="s">
        <v>6066</v>
      </c>
    </row>
    <row r="1701" spans="25:27">
      <c r="Y1701" s="137" t="s">
        <v>5763</v>
      </c>
      <c r="Z1701" s="137" t="s">
        <v>5091</v>
      </c>
      <c r="AA1701" s="137" t="s">
        <v>6066</v>
      </c>
    </row>
    <row r="1702" spans="25:27">
      <c r="Y1702" s="137" t="s">
        <v>5764</v>
      </c>
      <c r="Z1702" s="137" t="s">
        <v>5092</v>
      </c>
      <c r="AA1702" s="137" t="s">
        <v>6066</v>
      </c>
    </row>
    <row r="1703" spans="25:27">
      <c r="Y1703" s="137" t="s">
        <v>5765</v>
      </c>
      <c r="Z1703" s="137" t="s">
        <v>5093</v>
      </c>
      <c r="AA1703" s="137" t="s">
        <v>6066</v>
      </c>
    </row>
    <row r="1704" spans="25:27">
      <c r="Y1704" s="137" t="s">
        <v>5766</v>
      </c>
      <c r="Z1704" s="137" t="s">
        <v>5094</v>
      </c>
      <c r="AA1704" s="137" t="s">
        <v>6066</v>
      </c>
    </row>
    <row r="1705" spans="25:27">
      <c r="Y1705" s="137" t="s">
        <v>5767</v>
      </c>
      <c r="Z1705" s="137" t="s">
        <v>5095</v>
      </c>
      <c r="AA1705" s="137" t="s">
        <v>6066</v>
      </c>
    </row>
    <row r="1706" spans="25:27">
      <c r="Y1706" s="137" t="s">
        <v>5768</v>
      </c>
      <c r="Z1706" s="137" t="s">
        <v>5096</v>
      </c>
      <c r="AA1706" s="137" t="s">
        <v>6066</v>
      </c>
    </row>
    <row r="1707" spans="25:27">
      <c r="Y1707" s="137" t="s">
        <v>5769</v>
      </c>
      <c r="Z1707" s="137" t="s">
        <v>5097</v>
      </c>
      <c r="AA1707" s="137" t="s">
        <v>6066</v>
      </c>
    </row>
    <row r="1708" spans="25:27">
      <c r="Y1708" s="137" t="s">
        <v>5770</v>
      </c>
      <c r="Z1708" s="137" t="s">
        <v>5098</v>
      </c>
      <c r="AA1708" s="137" t="s">
        <v>6066</v>
      </c>
    </row>
    <row r="1709" spans="25:27">
      <c r="Y1709" s="137" t="s">
        <v>5771</v>
      </c>
      <c r="Z1709" s="137" t="s">
        <v>5099</v>
      </c>
      <c r="AA1709" s="137" t="s">
        <v>6066</v>
      </c>
    </row>
    <row r="1710" spans="25:27">
      <c r="Y1710" s="137" t="s">
        <v>5772</v>
      </c>
      <c r="Z1710" s="137" t="s">
        <v>5100</v>
      </c>
      <c r="AA1710" s="137" t="s">
        <v>6066</v>
      </c>
    </row>
    <row r="1711" spans="25:27">
      <c r="Y1711" s="137" t="s">
        <v>5773</v>
      </c>
      <c r="Z1711" s="137" t="s">
        <v>5101</v>
      </c>
      <c r="AA1711" s="137" t="s">
        <v>6066</v>
      </c>
    </row>
    <row r="1712" spans="25:27">
      <c r="Y1712" s="137" t="s">
        <v>5774</v>
      </c>
      <c r="Z1712" s="137" t="s">
        <v>5102</v>
      </c>
      <c r="AA1712" s="137" t="s">
        <v>6066</v>
      </c>
    </row>
    <row r="1713" spans="25:27">
      <c r="Y1713" s="137" t="s">
        <v>5775</v>
      </c>
      <c r="Z1713" s="137" t="s">
        <v>5103</v>
      </c>
      <c r="AA1713" s="137" t="s">
        <v>6066</v>
      </c>
    </row>
    <row r="1714" spans="25:27">
      <c r="Y1714" s="137" t="s">
        <v>5776</v>
      </c>
      <c r="Z1714" s="137" t="s">
        <v>5104</v>
      </c>
      <c r="AA1714" s="137" t="s">
        <v>6066</v>
      </c>
    </row>
    <row r="1715" spans="25:27">
      <c r="Y1715" s="137" t="s">
        <v>5777</v>
      </c>
      <c r="Z1715" s="137" t="s">
        <v>5105</v>
      </c>
      <c r="AA1715" s="137" t="s">
        <v>6066</v>
      </c>
    </row>
    <row r="1716" spans="25:27">
      <c r="Y1716" s="137" t="s">
        <v>5778</v>
      </c>
      <c r="Z1716" s="137" t="s">
        <v>5106</v>
      </c>
      <c r="AA1716" s="137" t="s">
        <v>6066</v>
      </c>
    </row>
    <row r="1717" spans="25:27">
      <c r="Y1717" s="137" t="s">
        <v>5779</v>
      </c>
      <c r="Z1717" s="137" t="s">
        <v>5107</v>
      </c>
      <c r="AA1717" s="137" t="s">
        <v>6066</v>
      </c>
    </row>
    <row r="1718" spans="25:27">
      <c r="Y1718" s="137" t="s">
        <v>5780</v>
      </c>
      <c r="Z1718" s="137" t="s">
        <v>5108</v>
      </c>
      <c r="AA1718" s="137" t="s">
        <v>6066</v>
      </c>
    </row>
    <row r="1719" spans="25:27">
      <c r="Y1719" s="137" t="s">
        <v>5781</v>
      </c>
      <c r="Z1719" s="137" t="s">
        <v>5109</v>
      </c>
      <c r="AA1719" s="137" t="s">
        <v>6066</v>
      </c>
    </row>
    <row r="1720" spans="25:27">
      <c r="Y1720" s="137" t="s">
        <v>5782</v>
      </c>
      <c r="Z1720" s="137" t="s">
        <v>5110</v>
      </c>
      <c r="AA1720" s="137" t="s">
        <v>6066</v>
      </c>
    </row>
    <row r="1721" spans="25:27">
      <c r="Y1721" s="137" t="s">
        <v>5783</v>
      </c>
      <c r="Z1721" s="137" t="s">
        <v>5111</v>
      </c>
      <c r="AA1721" s="137" t="s">
        <v>6066</v>
      </c>
    </row>
    <row r="1722" spans="25:27">
      <c r="Y1722" s="137" t="s">
        <v>5784</v>
      </c>
      <c r="Z1722" s="137" t="s">
        <v>5112</v>
      </c>
      <c r="AA1722" s="137" t="s">
        <v>6066</v>
      </c>
    </row>
    <row r="1723" spans="25:27">
      <c r="Y1723" s="137" t="s">
        <v>5785</v>
      </c>
      <c r="Z1723" s="137" t="s">
        <v>5113</v>
      </c>
      <c r="AA1723" s="137" t="s">
        <v>6066</v>
      </c>
    </row>
    <row r="1724" spans="25:27">
      <c r="Y1724" s="137" t="s">
        <v>5786</v>
      </c>
      <c r="Z1724" s="137" t="s">
        <v>5114</v>
      </c>
      <c r="AA1724" s="137" t="s">
        <v>6066</v>
      </c>
    </row>
    <row r="1725" spans="25:27">
      <c r="Y1725" s="137" t="s">
        <v>5787</v>
      </c>
      <c r="Z1725" s="137" t="s">
        <v>5115</v>
      </c>
      <c r="AA1725" s="137" t="s">
        <v>6066</v>
      </c>
    </row>
    <row r="1726" spans="25:27">
      <c r="Y1726" s="137" t="s">
        <v>5788</v>
      </c>
      <c r="Z1726" s="137" t="s">
        <v>5116</v>
      </c>
      <c r="AA1726" s="137" t="s">
        <v>6066</v>
      </c>
    </row>
    <row r="1727" spans="25:27">
      <c r="Y1727" s="137" t="s">
        <v>5789</v>
      </c>
      <c r="Z1727" s="137" t="s">
        <v>5117</v>
      </c>
      <c r="AA1727" s="137" t="s">
        <v>6066</v>
      </c>
    </row>
    <row r="1728" spans="25:27">
      <c r="Y1728" s="137" t="s">
        <v>5790</v>
      </c>
      <c r="Z1728" s="137" t="s">
        <v>5118</v>
      </c>
      <c r="AA1728" s="137" t="s">
        <v>6066</v>
      </c>
    </row>
    <row r="1729" spans="25:27">
      <c r="Y1729" s="137" t="s">
        <v>5791</v>
      </c>
      <c r="Z1729" s="137" t="s">
        <v>5116</v>
      </c>
      <c r="AA1729" s="137" t="s">
        <v>6066</v>
      </c>
    </row>
    <row r="1730" spans="25:27">
      <c r="Y1730" s="137" t="s">
        <v>5792</v>
      </c>
      <c r="Z1730" s="137" t="s">
        <v>5119</v>
      </c>
      <c r="AA1730" s="137" t="s">
        <v>6066</v>
      </c>
    </row>
    <row r="1731" spans="25:27">
      <c r="Y1731" s="137" t="s">
        <v>5793</v>
      </c>
      <c r="Z1731" s="137" t="s">
        <v>5120</v>
      </c>
      <c r="AA1731" s="137" t="s">
        <v>6066</v>
      </c>
    </row>
    <row r="1732" spans="25:27">
      <c r="Y1732" s="137" t="s">
        <v>5794</v>
      </c>
      <c r="Z1732" s="137" t="s">
        <v>5121</v>
      </c>
      <c r="AA1732" s="137" t="s">
        <v>6066</v>
      </c>
    </row>
    <row r="1733" spans="25:27">
      <c r="Y1733" s="137" t="s">
        <v>5795</v>
      </c>
      <c r="Z1733" s="137" t="s">
        <v>5122</v>
      </c>
      <c r="AA1733" s="137" t="s">
        <v>6066</v>
      </c>
    </row>
    <row r="1734" spans="25:27">
      <c r="Y1734" s="137" t="s">
        <v>5796</v>
      </c>
      <c r="Z1734" s="137" t="s">
        <v>5123</v>
      </c>
      <c r="AA1734" s="137" t="s">
        <v>6066</v>
      </c>
    </row>
    <row r="1735" spans="25:27">
      <c r="Y1735" s="137" t="s">
        <v>5797</v>
      </c>
      <c r="Z1735" s="137" t="s">
        <v>5124</v>
      </c>
      <c r="AA1735" s="137" t="s">
        <v>6066</v>
      </c>
    </row>
    <row r="1736" spans="25:27">
      <c r="Y1736" s="137" t="s">
        <v>5798</v>
      </c>
      <c r="Z1736" s="137" t="s">
        <v>5125</v>
      </c>
      <c r="AA1736" s="137" t="s">
        <v>6066</v>
      </c>
    </row>
    <row r="1737" spans="25:27">
      <c r="Y1737" s="137" t="s">
        <v>5799</v>
      </c>
      <c r="Z1737" s="137" t="s">
        <v>5126</v>
      </c>
      <c r="AA1737" s="137" t="s">
        <v>6066</v>
      </c>
    </row>
    <row r="1738" spans="25:27">
      <c r="Y1738" s="137" t="s">
        <v>5800</v>
      </c>
      <c r="Z1738" s="137" t="s">
        <v>5127</v>
      </c>
      <c r="AA1738" s="137" t="s">
        <v>6066</v>
      </c>
    </row>
    <row r="1739" spans="25:27">
      <c r="Y1739" s="137" t="s">
        <v>5801</v>
      </c>
      <c r="Z1739" s="137" t="s">
        <v>5128</v>
      </c>
      <c r="AA1739" s="137" t="s">
        <v>6066</v>
      </c>
    </row>
    <row r="1740" spans="25:27">
      <c r="Y1740" s="137" t="s">
        <v>5802</v>
      </c>
      <c r="Z1740" s="137" t="s">
        <v>5129</v>
      </c>
      <c r="AA1740" s="137" t="s">
        <v>6066</v>
      </c>
    </row>
    <row r="1741" spans="25:27">
      <c r="Y1741" s="137" t="s">
        <v>5803</v>
      </c>
      <c r="Z1741" s="137" t="s">
        <v>5130</v>
      </c>
      <c r="AA1741" s="137" t="s">
        <v>6066</v>
      </c>
    </row>
    <row r="1742" spans="25:27">
      <c r="Y1742" s="137" t="s">
        <v>5804</v>
      </c>
      <c r="Z1742" s="137" t="s">
        <v>5131</v>
      </c>
      <c r="AA1742" s="137" t="s">
        <v>6066</v>
      </c>
    </row>
    <row r="1743" spans="25:27">
      <c r="Y1743" s="137" t="s">
        <v>5805</v>
      </c>
      <c r="Z1743" s="137" t="s">
        <v>4754</v>
      </c>
      <c r="AA1743" s="137" t="s">
        <v>6066</v>
      </c>
    </row>
    <row r="1744" spans="25:27">
      <c r="Y1744" s="137" t="s">
        <v>5806</v>
      </c>
      <c r="Z1744" s="137" t="s">
        <v>5132</v>
      </c>
      <c r="AA1744" s="137" t="s">
        <v>6066</v>
      </c>
    </row>
    <row r="1745" spans="25:27">
      <c r="Y1745" s="137" t="s">
        <v>5807</v>
      </c>
      <c r="Z1745" s="137" t="s">
        <v>5133</v>
      </c>
      <c r="AA1745" s="137" t="s">
        <v>6066</v>
      </c>
    </row>
    <row r="1746" spans="25:27">
      <c r="Y1746" s="137" t="s">
        <v>5808</v>
      </c>
      <c r="Z1746" s="137" t="s">
        <v>5134</v>
      </c>
      <c r="AA1746" s="137" t="s">
        <v>6066</v>
      </c>
    </row>
    <row r="1747" spans="25:27">
      <c r="Y1747" s="137" t="s">
        <v>5809</v>
      </c>
      <c r="Z1747" s="137" t="s">
        <v>5135</v>
      </c>
      <c r="AA1747" s="137" t="s">
        <v>6066</v>
      </c>
    </row>
    <row r="1748" spans="25:27">
      <c r="Y1748" s="137" t="s">
        <v>5810</v>
      </c>
      <c r="Z1748" s="137" t="s">
        <v>5136</v>
      </c>
      <c r="AA1748" s="137" t="s">
        <v>6066</v>
      </c>
    </row>
    <row r="1749" spans="25:27">
      <c r="Y1749" s="137" t="s">
        <v>5811</v>
      </c>
      <c r="Z1749" s="137" t="s">
        <v>5137</v>
      </c>
      <c r="AA1749" s="137" t="s">
        <v>6066</v>
      </c>
    </row>
    <row r="1750" spans="25:27">
      <c r="Y1750" s="137" t="s">
        <v>5812</v>
      </c>
      <c r="Z1750" s="137" t="s">
        <v>5138</v>
      </c>
      <c r="AA1750" s="137" t="s">
        <v>6066</v>
      </c>
    </row>
    <row r="1751" spans="25:27">
      <c r="Y1751" s="137" t="s">
        <v>5813</v>
      </c>
      <c r="Z1751" s="137" t="s">
        <v>5139</v>
      </c>
      <c r="AA1751" s="137" t="s">
        <v>6066</v>
      </c>
    </row>
    <row r="1752" spans="25:27">
      <c r="Y1752" s="137" t="s">
        <v>5814</v>
      </c>
      <c r="Z1752" s="137" t="s">
        <v>5140</v>
      </c>
      <c r="AA1752" s="137" t="s">
        <v>6066</v>
      </c>
    </row>
    <row r="1753" spans="25:27">
      <c r="Y1753" s="137" t="s">
        <v>5815</v>
      </c>
      <c r="Z1753" s="137" t="s">
        <v>5096</v>
      </c>
      <c r="AA1753" s="137" t="s">
        <v>6066</v>
      </c>
    </row>
    <row r="1754" spans="25:27">
      <c r="Y1754" s="137" t="s">
        <v>5816</v>
      </c>
      <c r="Z1754" s="137" t="s">
        <v>5141</v>
      </c>
      <c r="AA1754" s="137" t="s">
        <v>6066</v>
      </c>
    </row>
    <row r="1755" spans="25:27">
      <c r="Y1755" s="137" t="s">
        <v>5817</v>
      </c>
      <c r="Z1755" s="137" t="s">
        <v>5142</v>
      </c>
      <c r="AA1755" s="137" t="s">
        <v>6066</v>
      </c>
    </row>
    <row r="1756" spans="25:27">
      <c r="Y1756" s="137" t="s">
        <v>5818</v>
      </c>
      <c r="Z1756" s="137" t="s">
        <v>5143</v>
      </c>
      <c r="AA1756" s="137" t="s">
        <v>6066</v>
      </c>
    </row>
    <row r="1757" spans="25:27">
      <c r="Y1757" s="137" t="s">
        <v>5819</v>
      </c>
      <c r="Z1757" s="137" t="s">
        <v>5144</v>
      </c>
      <c r="AA1757" s="137" t="s">
        <v>6066</v>
      </c>
    </row>
    <row r="1758" spans="25:27">
      <c r="Y1758" s="137" t="s">
        <v>5820</v>
      </c>
      <c r="Z1758" s="137" t="s">
        <v>5145</v>
      </c>
      <c r="AA1758" s="137" t="s">
        <v>6066</v>
      </c>
    </row>
    <row r="1759" spans="25:27">
      <c r="Y1759" s="137" t="s">
        <v>5821</v>
      </c>
      <c r="Z1759" s="137" t="s">
        <v>5146</v>
      </c>
      <c r="AA1759" s="137" t="s">
        <v>6066</v>
      </c>
    </row>
    <row r="1760" spans="25:27">
      <c r="Y1760" s="137" t="s">
        <v>5822</v>
      </c>
      <c r="Z1760" s="137" t="s">
        <v>5147</v>
      </c>
      <c r="AA1760" s="137" t="s">
        <v>6066</v>
      </c>
    </row>
    <row r="1761" spans="25:27">
      <c r="Y1761" s="137" t="s">
        <v>5823</v>
      </c>
      <c r="Z1761" s="137" t="s">
        <v>5148</v>
      </c>
      <c r="AA1761" s="137" t="s">
        <v>6066</v>
      </c>
    </row>
    <row r="1762" spans="25:27">
      <c r="Y1762" s="137" t="s">
        <v>5824</v>
      </c>
      <c r="Z1762" s="137" t="s">
        <v>4785</v>
      </c>
      <c r="AA1762" s="137" t="s">
        <v>6066</v>
      </c>
    </row>
    <row r="1763" spans="25:27">
      <c r="Y1763" s="137" t="s">
        <v>5825</v>
      </c>
      <c r="Z1763" s="137" t="s">
        <v>5149</v>
      </c>
      <c r="AA1763" s="137" t="s">
        <v>6066</v>
      </c>
    </row>
    <row r="1764" spans="25:27">
      <c r="Y1764" s="137" t="s">
        <v>5826</v>
      </c>
      <c r="Z1764" s="137" t="s">
        <v>5150</v>
      </c>
      <c r="AA1764" s="137" t="s">
        <v>6066</v>
      </c>
    </row>
    <row r="1765" spans="25:27">
      <c r="Y1765" s="137" t="s">
        <v>5827</v>
      </c>
      <c r="Z1765" s="137" t="s">
        <v>5151</v>
      </c>
      <c r="AA1765" s="137" t="s">
        <v>6066</v>
      </c>
    </row>
    <row r="1766" spans="25:27">
      <c r="Y1766" s="137" t="s">
        <v>5828</v>
      </c>
      <c r="Z1766" s="137" t="s">
        <v>5152</v>
      </c>
      <c r="AA1766" s="137" t="s">
        <v>6066</v>
      </c>
    </row>
    <row r="1767" spans="25:27">
      <c r="Y1767" s="137" t="s">
        <v>5829</v>
      </c>
      <c r="Z1767" s="137" t="s">
        <v>5153</v>
      </c>
      <c r="AA1767" s="137" t="s">
        <v>6066</v>
      </c>
    </row>
    <row r="1768" spans="25:27">
      <c r="Y1768" s="137" t="s">
        <v>5830</v>
      </c>
      <c r="Z1768" s="137" t="s">
        <v>5154</v>
      </c>
      <c r="AA1768" s="137" t="s">
        <v>6066</v>
      </c>
    </row>
    <row r="1769" spans="25:27">
      <c r="Y1769" s="137" t="s">
        <v>5831</v>
      </c>
      <c r="Z1769" s="137" t="s">
        <v>5155</v>
      </c>
      <c r="AA1769" s="137" t="s">
        <v>6066</v>
      </c>
    </row>
    <row r="1770" spans="25:27">
      <c r="Y1770" s="137" t="s">
        <v>5832</v>
      </c>
      <c r="Z1770" s="137" t="s">
        <v>5156</v>
      </c>
      <c r="AA1770" s="137" t="s">
        <v>6066</v>
      </c>
    </row>
    <row r="1771" spans="25:27">
      <c r="Y1771" s="137" t="s">
        <v>5833</v>
      </c>
      <c r="Z1771" s="137" t="s">
        <v>5157</v>
      </c>
      <c r="AA1771" s="137" t="s">
        <v>6066</v>
      </c>
    </row>
    <row r="1772" spans="25:27">
      <c r="Y1772" s="137" t="s">
        <v>5834</v>
      </c>
      <c r="Z1772" s="137" t="s">
        <v>5158</v>
      </c>
      <c r="AA1772" s="137" t="s">
        <v>6066</v>
      </c>
    </row>
    <row r="1773" spans="25:27">
      <c r="Y1773" s="137" t="s">
        <v>5835</v>
      </c>
      <c r="Z1773" s="137" t="s">
        <v>5159</v>
      </c>
      <c r="AA1773" s="137" t="s">
        <v>6066</v>
      </c>
    </row>
    <row r="1774" spans="25:27">
      <c r="Y1774" s="137" t="s">
        <v>5836</v>
      </c>
      <c r="Z1774" s="137" t="s">
        <v>5160</v>
      </c>
      <c r="AA1774" s="137" t="s">
        <v>6066</v>
      </c>
    </row>
    <row r="1775" spans="25:27">
      <c r="Y1775" s="137" t="s">
        <v>5837</v>
      </c>
      <c r="Z1775" s="137" t="s">
        <v>5161</v>
      </c>
      <c r="AA1775" s="137" t="s">
        <v>6066</v>
      </c>
    </row>
    <row r="1776" spans="25:27">
      <c r="Y1776" s="137" t="s">
        <v>5838</v>
      </c>
      <c r="Z1776" s="137" t="s">
        <v>5162</v>
      </c>
      <c r="AA1776" s="137" t="s">
        <v>6066</v>
      </c>
    </row>
    <row r="1777" spans="25:27">
      <c r="Y1777" s="137" t="s">
        <v>5839</v>
      </c>
      <c r="Z1777" s="137" t="s">
        <v>5163</v>
      </c>
      <c r="AA1777" s="137" t="s">
        <v>6066</v>
      </c>
    </row>
    <row r="1778" spans="25:27">
      <c r="Y1778" s="137" t="s">
        <v>5840</v>
      </c>
      <c r="Z1778" s="137" t="s">
        <v>5164</v>
      </c>
      <c r="AA1778" s="137" t="s">
        <v>6066</v>
      </c>
    </row>
    <row r="1779" spans="25:27">
      <c r="Y1779" s="137" t="s">
        <v>5841</v>
      </c>
      <c r="Z1779" s="137" t="s">
        <v>5165</v>
      </c>
      <c r="AA1779" s="137" t="s">
        <v>6066</v>
      </c>
    </row>
    <row r="1780" spans="25:27">
      <c r="Y1780" s="137" t="s">
        <v>5842</v>
      </c>
      <c r="Z1780" s="137" t="s">
        <v>5166</v>
      </c>
      <c r="AA1780" s="137" t="s">
        <v>6066</v>
      </c>
    </row>
    <row r="1781" spans="25:27">
      <c r="Y1781" s="137" t="s">
        <v>5843</v>
      </c>
      <c r="Z1781" s="137" t="s">
        <v>5167</v>
      </c>
      <c r="AA1781" s="137" t="s">
        <v>6066</v>
      </c>
    </row>
    <row r="1782" spans="25:27">
      <c r="Y1782" s="137" t="s">
        <v>5844</v>
      </c>
      <c r="Z1782" s="137" t="s">
        <v>5168</v>
      </c>
      <c r="AA1782" s="137" t="s">
        <v>6066</v>
      </c>
    </row>
    <row r="1783" spans="25:27">
      <c r="Y1783" s="137" t="s">
        <v>5845</v>
      </c>
      <c r="Z1783" s="137" t="s">
        <v>5169</v>
      </c>
      <c r="AA1783" s="137" t="s">
        <v>6066</v>
      </c>
    </row>
    <row r="1784" spans="25:27">
      <c r="Y1784" s="137" t="s">
        <v>5846</v>
      </c>
      <c r="Z1784" s="137" t="s">
        <v>5170</v>
      </c>
      <c r="AA1784" s="137" t="s">
        <v>6066</v>
      </c>
    </row>
    <row r="1785" spans="25:27">
      <c r="Y1785" s="137" t="s">
        <v>5847</v>
      </c>
      <c r="Z1785" s="137" t="s">
        <v>5171</v>
      </c>
      <c r="AA1785" s="137" t="s">
        <v>6066</v>
      </c>
    </row>
    <row r="1786" spans="25:27">
      <c r="Y1786" s="137" t="s">
        <v>5848</v>
      </c>
      <c r="Z1786" s="137" t="s">
        <v>5172</v>
      </c>
      <c r="AA1786" s="137" t="s">
        <v>6066</v>
      </c>
    </row>
    <row r="1787" spans="25:27">
      <c r="Y1787" s="137" t="s">
        <v>5849</v>
      </c>
      <c r="Z1787" s="137" t="s">
        <v>5173</v>
      </c>
      <c r="AA1787" s="137" t="s">
        <v>6066</v>
      </c>
    </row>
    <row r="1788" spans="25:27">
      <c r="Y1788" s="137" t="s">
        <v>5850</v>
      </c>
      <c r="Z1788" s="137" t="s">
        <v>5174</v>
      </c>
      <c r="AA1788" s="137" t="s">
        <v>6066</v>
      </c>
    </row>
    <row r="1789" spans="25:27">
      <c r="Y1789" s="137" t="s">
        <v>5851</v>
      </c>
      <c r="Z1789" s="137" t="s">
        <v>5175</v>
      </c>
      <c r="AA1789" s="137" t="s">
        <v>6066</v>
      </c>
    </row>
    <row r="1790" spans="25:27">
      <c r="Y1790" s="137" t="s">
        <v>5852</v>
      </c>
      <c r="Z1790" s="137" t="s">
        <v>5176</v>
      </c>
      <c r="AA1790" s="137" t="s">
        <v>6066</v>
      </c>
    </row>
    <row r="1791" spans="25:27">
      <c r="Y1791" s="137" t="s">
        <v>5853</v>
      </c>
      <c r="Z1791" s="137" t="s">
        <v>5177</v>
      </c>
      <c r="AA1791" s="137" t="s">
        <v>6066</v>
      </c>
    </row>
    <row r="1792" spans="25:27">
      <c r="Y1792" s="137" t="s">
        <v>5854</v>
      </c>
      <c r="Z1792" s="137" t="s">
        <v>5178</v>
      </c>
      <c r="AA1792" s="137" t="s">
        <v>6066</v>
      </c>
    </row>
    <row r="1793" spans="25:27">
      <c r="Y1793" s="137" t="s">
        <v>5855</v>
      </c>
      <c r="Z1793" s="137" t="s">
        <v>5179</v>
      </c>
      <c r="AA1793" s="137" t="s">
        <v>6066</v>
      </c>
    </row>
    <row r="1794" spans="25:27">
      <c r="Y1794" s="137" t="s">
        <v>5856</v>
      </c>
      <c r="Z1794" s="137" t="s">
        <v>5180</v>
      </c>
      <c r="AA1794" s="137" t="s">
        <v>6066</v>
      </c>
    </row>
    <row r="1795" spans="25:27">
      <c r="Y1795" s="137" t="s">
        <v>5857</v>
      </c>
      <c r="Z1795" s="137" t="s">
        <v>5181</v>
      </c>
      <c r="AA1795" s="137" t="s">
        <v>6066</v>
      </c>
    </row>
    <row r="1796" spans="25:27">
      <c r="Y1796" s="137" t="s">
        <v>5858</v>
      </c>
      <c r="Z1796" s="137" t="s">
        <v>5182</v>
      </c>
      <c r="AA1796" s="137" t="s">
        <v>6066</v>
      </c>
    </row>
    <row r="1797" spans="25:27">
      <c r="Y1797" s="137" t="s">
        <v>5859</v>
      </c>
      <c r="Z1797" s="137" t="s">
        <v>5183</v>
      </c>
      <c r="AA1797" s="137" t="s">
        <v>6066</v>
      </c>
    </row>
    <row r="1798" spans="25:27">
      <c r="Y1798" s="137" t="s">
        <v>5860</v>
      </c>
      <c r="Z1798" s="137" t="s">
        <v>5184</v>
      </c>
      <c r="AA1798" s="137" t="s">
        <v>6066</v>
      </c>
    </row>
    <row r="1799" spans="25:27">
      <c r="Y1799" s="137" t="s">
        <v>5861</v>
      </c>
      <c r="Z1799" s="137" t="s">
        <v>4754</v>
      </c>
      <c r="AA1799" s="137" t="s">
        <v>6066</v>
      </c>
    </row>
    <row r="1800" spans="25:27">
      <c r="Y1800" s="137" t="s">
        <v>5862</v>
      </c>
      <c r="Z1800" s="137" t="s">
        <v>5185</v>
      </c>
      <c r="AA1800" s="137" t="s">
        <v>6066</v>
      </c>
    </row>
    <row r="1801" spans="25:27">
      <c r="Y1801" s="137" t="s">
        <v>5863</v>
      </c>
      <c r="Z1801" s="137" t="s">
        <v>5186</v>
      </c>
      <c r="AA1801" s="137" t="s">
        <v>6066</v>
      </c>
    </row>
    <row r="1802" spans="25:27">
      <c r="Y1802" s="137" t="s">
        <v>5864</v>
      </c>
      <c r="Z1802" s="137" t="s">
        <v>5187</v>
      </c>
      <c r="AA1802" s="137" t="s">
        <v>6066</v>
      </c>
    </row>
    <row r="1803" spans="25:27">
      <c r="Y1803" s="137" t="s">
        <v>5865</v>
      </c>
      <c r="Z1803" s="137" t="s">
        <v>5188</v>
      </c>
      <c r="AA1803" s="137" t="s">
        <v>6066</v>
      </c>
    </row>
    <row r="1804" spans="25:27">
      <c r="Y1804" s="137" t="s">
        <v>5866</v>
      </c>
      <c r="Z1804" s="137" t="s">
        <v>5189</v>
      </c>
      <c r="AA1804" s="137" t="s">
        <v>6066</v>
      </c>
    </row>
    <row r="1805" spans="25:27">
      <c r="Y1805" s="137" t="s">
        <v>5867</v>
      </c>
      <c r="Z1805" s="137" t="s">
        <v>5190</v>
      </c>
      <c r="AA1805" s="137" t="s">
        <v>6066</v>
      </c>
    </row>
    <row r="1806" spans="25:27">
      <c r="Y1806" s="137" t="s">
        <v>5868</v>
      </c>
      <c r="Z1806" s="137" t="s">
        <v>5191</v>
      </c>
      <c r="AA1806" s="137" t="s">
        <v>6066</v>
      </c>
    </row>
    <row r="1807" spans="25:27">
      <c r="Y1807" s="137" t="s">
        <v>5869</v>
      </c>
      <c r="Z1807" s="137" t="s">
        <v>5192</v>
      </c>
      <c r="AA1807" s="137" t="s">
        <v>6066</v>
      </c>
    </row>
    <row r="1808" spans="25:27">
      <c r="Y1808" s="137" t="s">
        <v>5870</v>
      </c>
      <c r="Z1808" s="137" t="s">
        <v>5193</v>
      </c>
      <c r="AA1808" s="137" t="s">
        <v>6066</v>
      </c>
    </row>
    <row r="1809" spans="25:27">
      <c r="Y1809" s="137" t="s">
        <v>5871</v>
      </c>
      <c r="Z1809" s="137" t="s">
        <v>5194</v>
      </c>
      <c r="AA1809" s="137" t="s">
        <v>6066</v>
      </c>
    </row>
    <row r="1810" spans="25:27">
      <c r="Y1810" s="137" t="s">
        <v>5872</v>
      </c>
      <c r="Z1810" s="137" t="s">
        <v>5195</v>
      </c>
      <c r="AA1810" s="137" t="s">
        <v>6066</v>
      </c>
    </row>
    <row r="1811" spans="25:27">
      <c r="Y1811" s="137" t="s">
        <v>5873</v>
      </c>
      <c r="Z1811" s="137" t="s">
        <v>5196</v>
      </c>
      <c r="AA1811" s="137" t="s">
        <v>6066</v>
      </c>
    </row>
    <row r="1812" spans="25:27">
      <c r="Y1812" s="137" t="s">
        <v>5874</v>
      </c>
      <c r="Z1812" s="137" t="s">
        <v>5197</v>
      </c>
      <c r="AA1812" s="137" t="s">
        <v>6066</v>
      </c>
    </row>
    <row r="1813" spans="25:27">
      <c r="Y1813" s="137" t="s">
        <v>5875</v>
      </c>
      <c r="Z1813" s="137" t="s">
        <v>5198</v>
      </c>
      <c r="AA1813" s="137" t="s">
        <v>6066</v>
      </c>
    </row>
    <row r="1814" spans="25:27">
      <c r="Y1814" s="137" t="s">
        <v>5876</v>
      </c>
      <c r="Z1814" s="137" t="s">
        <v>5199</v>
      </c>
      <c r="AA1814" s="137" t="s">
        <v>6066</v>
      </c>
    </row>
    <row r="1815" spans="25:27">
      <c r="Y1815" s="137" t="s">
        <v>5877</v>
      </c>
      <c r="Z1815" s="137" t="s">
        <v>5200</v>
      </c>
      <c r="AA1815" s="137" t="s">
        <v>6066</v>
      </c>
    </row>
    <row r="1816" spans="25:27">
      <c r="Y1816" s="137" t="s">
        <v>5878</v>
      </c>
      <c r="Z1816" s="137" t="s">
        <v>5201</v>
      </c>
      <c r="AA1816" s="137" t="s">
        <v>6066</v>
      </c>
    </row>
    <row r="1817" spans="25:27">
      <c r="Y1817" s="137" t="s">
        <v>5879</v>
      </c>
      <c r="Z1817" s="137" t="s">
        <v>5202</v>
      </c>
      <c r="AA1817" s="137" t="s">
        <v>6066</v>
      </c>
    </row>
    <row r="1818" spans="25:27">
      <c r="Y1818" s="137" t="s">
        <v>5880</v>
      </c>
      <c r="Z1818" s="137" t="s">
        <v>5113</v>
      </c>
      <c r="AA1818" s="137" t="s">
        <v>6066</v>
      </c>
    </row>
    <row r="1819" spans="25:27">
      <c r="Y1819" s="137" t="s">
        <v>5881</v>
      </c>
      <c r="Z1819" s="137" t="s">
        <v>5203</v>
      </c>
      <c r="AA1819" s="137" t="s">
        <v>6066</v>
      </c>
    </row>
    <row r="1820" spans="25:27">
      <c r="Y1820" s="137" t="s">
        <v>5882</v>
      </c>
      <c r="Z1820" s="137" t="s">
        <v>5204</v>
      </c>
      <c r="AA1820" s="137" t="s">
        <v>6066</v>
      </c>
    </row>
    <row r="1821" spans="25:27">
      <c r="Y1821" s="137" t="s">
        <v>5883</v>
      </c>
      <c r="Z1821" s="137" t="s">
        <v>5205</v>
      </c>
      <c r="AA1821" s="137" t="s">
        <v>6066</v>
      </c>
    </row>
    <row r="1822" spans="25:27">
      <c r="Y1822" s="137" t="s">
        <v>5884</v>
      </c>
      <c r="Z1822" s="137" t="s">
        <v>5206</v>
      </c>
      <c r="AA1822" s="137" t="s">
        <v>6066</v>
      </c>
    </row>
    <row r="1823" spans="25:27">
      <c r="Y1823" s="137" t="s">
        <v>5885</v>
      </c>
      <c r="Z1823" s="137" t="s">
        <v>5207</v>
      </c>
      <c r="AA1823" s="137" t="s">
        <v>6066</v>
      </c>
    </row>
    <row r="1824" spans="25:27">
      <c r="Y1824" s="137" t="s">
        <v>5886</v>
      </c>
      <c r="Z1824" s="137" t="s">
        <v>5208</v>
      </c>
      <c r="AA1824" s="137" t="s">
        <v>6066</v>
      </c>
    </row>
    <row r="1825" spans="25:27">
      <c r="Y1825" s="137" t="s">
        <v>5887</v>
      </c>
      <c r="Z1825" s="137" t="s">
        <v>5209</v>
      </c>
      <c r="AA1825" s="137" t="s">
        <v>6066</v>
      </c>
    </row>
    <row r="1826" spans="25:27">
      <c r="Y1826" s="137" t="s">
        <v>5888</v>
      </c>
      <c r="Z1826" s="137" t="s">
        <v>5210</v>
      </c>
      <c r="AA1826" s="137" t="s">
        <v>6066</v>
      </c>
    </row>
    <row r="1827" spans="25:27">
      <c r="Y1827" s="137" t="s">
        <v>5889</v>
      </c>
      <c r="Z1827" s="137" t="s">
        <v>5211</v>
      </c>
      <c r="AA1827" s="137" t="s">
        <v>6066</v>
      </c>
    </row>
    <row r="1828" spans="25:27">
      <c r="Y1828" s="137" t="s">
        <v>5890</v>
      </c>
      <c r="Z1828" s="137" t="s">
        <v>5212</v>
      </c>
      <c r="AA1828" s="137" t="s">
        <v>6066</v>
      </c>
    </row>
    <row r="1829" spans="25:27">
      <c r="Y1829" s="137" t="s">
        <v>5891</v>
      </c>
      <c r="Z1829" s="137" t="s">
        <v>5213</v>
      </c>
      <c r="AA1829" s="137" t="s">
        <v>6066</v>
      </c>
    </row>
    <row r="1830" spans="25:27">
      <c r="Y1830" s="137" t="s">
        <v>5892</v>
      </c>
      <c r="Z1830" s="137" t="s">
        <v>5214</v>
      </c>
      <c r="AA1830" s="137" t="s">
        <v>6066</v>
      </c>
    </row>
    <row r="1831" spans="25:27">
      <c r="Y1831" s="137" t="s">
        <v>5893</v>
      </c>
      <c r="Z1831" s="137" t="s">
        <v>5215</v>
      </c>
      <c r="AA1831" s="137" t="s">
        <v>6066</v>
      </c>
    </row>
    <row r="1832" spans="25:27">
      <c r="Y1832" s="137" t="s">
        <v>5894</v>
      </c>
      <c r="Z1832" s="137" t="s">
        <v>5216</v>
      </c>
      <c r="AA1832" s="137" t="s">
        <v>6066</v>
      </c>
    </row>
    <row r="1833" spans="25:27">
      <c r="Y1833" s="137" t="s">
        <v>5895</v>
      </c>
      <c r="Z1833" s="137" t="s">
        <v>5217</v>
      </c>
      <c r="AA1833" s="137" t="s">
        <v>6066</v>
      </c>
    </row>
    <row r="1834" spans="25:27">
      <c r="Y1834" s="137" t="s">
        <v>5896</v>
      </c>
      <c r="Z1834" s="137" t="s">
        <v>5218</v>
      </c>
      <c r="AA1834" s="137" t="s">
        <v>6066</v>
      </c>
    </row>
    <row r="1835" spans="25:27">
      <c r="Y1835" s="137" t="s">
        <v>5897</v>
      </c>
      <c r="Z1835" s="137" t="s">
        <v>5219</v>
      </c>
      <c r="AA1835" s="137" t="s">
        <v>6066</v>
      </c>
    </row>
    <row r="1836" spans="25:27">
      <c r="Y1836" s="137" t="s">
        <v>5898</v>
      </c>
      <c r="Z1836" s="137" t="s">
        <v>5220</v>
      </c>
      <c r="AA1836" s="137" t="s">
        <v>6066</v>
      </c>
    </row>
    <row r="1837" spans="25:27">
      <c r="Y1837" s="137" t="s">
        <v>5899</v>
      </c>
      <c r="Z1837" s="137" t="s">
        <v>5221</v>
      </c>
      <c r="AA1837" s="137" t="s">
        <v>6066</v>
      </c>
    </row>
    <row r="1838" spans="25:27">
      <c r="Y1838" s="137" t="s">
        <v>5900</v>
      </c>
      <c r="Z1838" s="137" t="s">
        <v>5222</v>
      </c>
      <c r="AA1838" s="137" t="s">
        <v>6066</v>
      </c>
    </row>
    <row r="1839" spans="25:27">
      <c r="Y1839" s="137" t="s">
        <v>5901</v>
      </c>
      <c r="Z1839" s="137" t="s">
        <v>5223</v>
      </c>
      <c r="AA1839" s="137" t="s">
        <v>6066</v>
      </c>
    </row>
    <row r="1840" spans="25:27">
      <c r="Y1840" s="137" t="s">
        <v>5902</v>
      </c>
      <c r="Z1840" s="137" t="s">
        <v>5224</v>
      </c>
      <c r="AA1840" s="137" t="s">
        <v>6066</v>
      </c>
    </row>
    <row r="1841" spans="25:27">
      <c r="Y1841" s="137" t="s">
        <v>5903</v>
      </c>
      <c r="Z1841" s="137" t="s">
        <v>5131</v>
      </c>
      <c r="AA1841" s="137" t="s">
        <v>6066</v>
      </c>
    </row>
    <row r="1842" spans="25:27">
      <c r="Y1842" s="137" t="s">
        <v>5904</v>
      </c>
      <c r="Z1842" s="137" t="s">
        <v>5225</v>
      </c>
      <c r="AA1842" s="137" t="s">
        <v>6066</v>
      </c>
    </row>
    <row r="1843" spans="25:27">
      <c r="Y1843" s="137" t="s">
        <v>5905</v>
      </c>
      <c r="Z1843" s="137" t="s">
        <v>5226</v>
      </c>
      <c r="AA1843" s="137" t="s">
        <v>6066</v>
      </c>
    </row>
    <row r="1844" spans="25:27">
      <c r="Y1844" s="137" t="s">
        <v>5906</v>
      </c>
      <c r="Z1844" s="137" t="s">
        <v>5227</v>
      </c>
      <c r="AA1844" s="137" t="s">
        <v>6066</v>
      </c>
    </row>
    <row r="1845" spans="25:27">
      <c r="Y1845" s="137" t="s">
        <v>5907</v>
      </c>
      <c r="Z1845" s="137" t="s">
        <v>5228</v>
      </c>
      <c r="AA1845" s="137" t="s">
        <v>6066</v>
      </c>
    </row>
    <row r="1846" spans="25:27">
      <c r="Y1846" s="137" t="s">
        <v>5908</v>
      </c>
      <c r="Z1846" s="137" t="s">
        <v>5229</v>
      </c>
      <c r="AA1846" s="137" t="s">
        <v>6066</v>
      </c>
    </row>
    <row r="1847" spans="25:27">
      <c r="Y1847" s="137" t="s">
        <v>5909</v>
      </c>
      <c r="Z1847" s="137" t="s">
        <v>5230</v>
      </c>
      <c r="AA1847" s="137" t="s">
        <v>6066</v>
      </c>
    </row>
    <row r="1848" spans="25:27">
      <c r="Y1848" s="137" t="s">
        <v>5910</v>
      </c>
      <c r="Z1848" s="137" t="s">
        <v>5231</v>
      </c>
      <c r="AA1848" s="137" t="s">
        <v>6066</v>
      </c>
    </row>
    <row r="1849" spans="25:27">
      <c r="Y1849" s="137" t="s">
        <v>5911</v>
      </c>
      <c r="Z1849" s="137" t="s">
        <v>5232</v>
      </c>
      <c r="AA1849" s="137" t="s">
        <v>6066</v>
      </c>
    </row>
    <row r="1850" spans="25:27">
      <c r="Y1850" s="137" t="s">
        <v>5912</v>
      </c>
      <c r="Z1850" s="137" t="s">
        <v>5233</v>
      </c>
      <c r="AA1850" s="137" t="s">
        <v>6066</v>
      </c>
    </row>
    <row r="1851" spans="25:27">
      <c r="Y1851" s="137" t="s">
        <v>5913</v>
      </c>
      <c r="Z1851" s="137" t="s">
        <v>5234</v>
      </c>
      <c r="AA1851" s="137" t="s">
        <v>6066</v>
      </c>
    </row>
    <row r="1852" spans="25:27">
      <c r="Y1852" s="137" t="s">
        <v>5914</v>
      </c>
      <c r="Z1852" s="137" t="s">
        <v>5235</v>
      </c>
      <c r="AA1852" s="137" t="s">
        <v>6066</v>
      </c>
    </row>
    <row r="1853" spans="25:27">
      <c r="Y1853" s="137" t="s">
        <v>5915</v>
      </c>
      <c r="Z1853" s="137" t="s">
        <v>5236</v>
      </c>
      <c r="AA1853" s="137" t="s">
        <v>6066</v>
      </c>
    </row>
    <row r="1854" spans="25:27">
      <c r="Y1854" s="137" t="s">
        <v>5916</v>
      </c>
      <c r="Z1854" s="137" t="s">
        <v>5237</v>
      </c>
      <c r="AA1854" s="137" t="s">
        <v>6066</v>
      </c>
    </row>
    <row r="1855" spans="25:27">
      <c r="Y1855" s="137" t="s">
        <v>5917</v>
      </c>
      <c r="Z1855" s="137" t="s">
        <v>5238</v>
      </c>
      <c r="AA1855" s="137" t="s">
        <v>6066</v>
      </c>
    </row>
    <row r="1856" spans="25:27">
      <c r="Y1856" s="137" t="s">
        <v>5918</v>
      </c>
      <c r="Z1856" s="137" t="s">
        <v>5239</v>
      </c>
      <c r="AA1856" s="137" t="s">
        <v>6066</v>
      </c>
    </row>
    <row r="1857" spans="25:27">
      <c r="Y1857" s="137" t="s">
        <v>5919</v>
      </c>
      <c r="Z1857" s="137" t="s">
        <v>5240</v>
      </c>
      <c r="AA1857" s="137" t="s">
        <v>6066</v>
      </c>
    </row>
    <row r="1858" spans="25:27">
      <c r="Y1858" s="137" t="s">
        <v>5920</v>
      </c>
      <c r="Z1858" s="137" t="s">
        <v>5241</v>
      </c>
      <c r="AA1858" s="137" t="s">
        <v>6066</v>
      </c>
    </row>
    <row r="1859" spans="25:27">
      <c r="Y1859" s="137" t="s">
        <v>5921</v>
      </c>
      <c r="Z1859" s="137" t="s">
        <v>5242</v>
      </c>
      <c r="AA1859" s="137" t="s">
        <v>6066</v>
      </c>
    </row>
    <row r="1860" spans="25:27">
      <c r="Y1860" s="137" t="s">
        <v>5922</v>
      </c>
      <c r="Z1860" s="137" t="s">
        <v>5243</v>
      </c>
      <c r="AA1860" s="137" t="s">
        <v>6066</v>
      </c>
    </row>
    <row r="1861" spans="25:27">
      <c r="Y1861" s="137" t="s">
        <v>5923</v>
      </c>
      <c r="Z1861" s="137" t="s">
        <v>4871</v>
      </c>
      <c r="AA1861" s="137" t="s">
        <v>6066</v>
      </c>
    </row>
    <row r="1862" spans="25:27">
      <c r="Y1862" s="137" t="s">
        <v>5924</v>
      </c>
      <c r="Z1862" s="137" t="s">
        <v>5244</v>
      </c>
      <c r="AA1862" s="137" t="s">
        <v>6066</v>
      </c>
    </row>
    <row r="1863" spans="25:27">
      <c r="Y1863" s="137" t="s">
        <v>5925</v>
      </c>
      <c r="Z1863" s="137" t="s">
        <v>5245</v>
      </c>
      <c r="AA1863" s="137" t="s">
        <v>6066</v>
      </c>
    </row>
    <row r="1864" spans="25:27">
      <c r="Y1864" s="137" t="s">
        <v>5926</v>
      </c>
      <c r="Z1864" s="137" t="s">
        <v>5246</v>
      </c>
      <c r="AA1864" s="137" t="s">
        <v>6066</v>
      </c>
    </row>
    <row r="1865" spans="25:27">
      <c r="Y1865" s="137" t="s">
        <v>5927</v>
      </c>
      <c r="Z1865" s="137" t="s">
        <v>5247</v>
      </c>
      <c r="AA1865" s="137" t="s">
        <v>6066</v>
      </c>
    </row>
    <row r="1866" spans="25:27">
      <c r="Y1866" s="137" t="s">
        <v>5928</v>
      </c>
      <c r="Z1866" s="137" t="s">
        <v>5248</v>
      </c>
      <c r="AA1866" s="137" t="s">
        <v>6066</v>
      </c>
    </row>
    <row r="1867" spans="25:27">
      <c r="Y1867" s="137" t="s">
        <v>5929</v>
      </c>
      <c r="Z1867" s="137" t="s">
        <v>5249</v>
      </c>
      <c r="AA1867" s="137" t="s">
        <v>6066</v>
      </c>
    </row>
    <row r="1868" spans="25:27">
      <c r="Y1868" s="137" t="s">
        <v>5930</v>
      </c>
      <c r="Z1868" s="137" t="s">
        <v>5250</v>
      </c>
      <c r="AA1868" s="137" t="s">
        <v>6066</v>
      </c>
    </row>
    <row r="1869" spans="25:27">
      <c r="Y1869" s="137" t="s">
        <v>5931</v>
      </c>
      <c r="Z1869" s="137" t="s">
        <v>5251</v>
      </c>
      <c r="AA1869" s="137" t="s">
        <v>6066</v>
      </c>
    </row>
    <row r="1870" spans="25:27">
      <c r="Y1870" s="137" t="s">
        <v>5932</v>
      </c>
      <c r="Z1870" s="137" t="s">
        <v>5252</v>
      </c>
      <c r="AA1870" s="137" t="s">
        <v>6066</v>
      </c>
    </row>
    <row r="1871" spans="25:27">
      <c r="Y1871" s="137" t="s">
        <v>5933</v>
      </c>
      <c r="Z1871" s="137" t="s">
        <v>5253</v>
      </c>
      <c r="AA1871" s="137" t="s">
        <v>6066</v>
      </c>
    </row>
    <row r="1872" spans="25:27">
      <c r="Y1872" s="137" t="s">
        <v>5934</v>
      </c>
      <c r="Z1872" s="137" t="s">
        <v>5018</v>
      </c>
      <c r="AA1872" s="137" t="s">
        <v>6066</v>
      </c>
    </row>
    <row r="1873" spans="25:27">
      <c r="Y1873" s="137" t="s">
        <v>5935</v>
      </c>
      <c r="Z1873" s="137" t="s">
        <v>5254</v>
      </c>
      <c r="AA1873" s="137" t="s">
        <v>6066</v>
      </c>
    </row>
    <row r="1874" spans="25:27">
      <c r="Y1874" s="137" t="s">
        <v>5936</v>
      </c>
      <c r="Z1874" s="137" t="s">
        <v>5255</v>
      </c>
      <c r="AA1874" s="137" t="s">
        <v>6066</v>
      </c>
    </row>
    <row r="1875" spans="25:27">
      <c r="Y1875" s="137" t="s">
        <v>5937</v>
      </c>
      <c r="Z1875" s="137" t="s">
        <v>5256</v>
      </c>
      <c r="AA1875" s="137" t="s">
        <v>6066</v>
      </c>
    </row>
    <row r="1876" spans="25:27">
      <c r="Y1876" s="137" t="s">
        <v>5938</v>
      </c>
      <c r="Z1876" s="137" t="s">
        <v>5257</v>
      </c>
      <c r="AA1876" s="137" t="s">
        <v>6066</v>
      </c>
    </row>
    <row r="1877" spans="25:27">
      <c r="Y1877" s="137" t="s">
        <v>5939</v>
      </c>
      <c r="Z1877" s="137" t="s">
        <v>5258</v>
      </c>
      <c r="AA1877" s="137" t="s">
        <v>6066</v>
      </c>
    </row>
    <row r="1878" spans="25:27">
      <c r="Y1878" s="137" t="s">
        <v>5940</v>
      </c>
      <c r="Z1878" s="137" t="s">
        <v>5259</v>
      </c>
      <c r="AA1878" s="137" t="s">
        <v>6066</v>
      </c>
    </row>
    <row r="1879" spans="25:27">
      <c r="Y1879" s="137" t="s">
        <v>5941</v>
      </c>
      <c r="Z1879" s="137" t="s">
        <v>5260</v>
      </c>
      <c r="AA1879" s="137" t="s">
        <v>6066</v>
      </c>
    </row>
    <row r="1880" spans="25:27">
      <c r="Y1880" s="137" t="s">
        <v>5942</v>
      </c>
      <c r="Z1880" s="137" t="s">
        <v>5261</v>
      </c>
      <c r="AA1880" s="137" t="s">
        <v>6066</v>
      </c>
    </row>
    <row r="1881" spans="25:27">
      <c r="Y1881" s="137" t="s">
        <v>5943</v>
      </c>
      <c r="Z1881" s="137" t="s">
        <v>5262</v>
      </c>
      <c r="AA1881" s="137" t="s">
        <v>6066</v>
      </c>
    </row>
    <row r="1882" spans="25:27">
      <c r="Y1882" s="137" t="s">
        <v>5944</v>
      </c>
      <c r="Z1882" s="137" t="s">
        <v>5263</v>
      </c>
      <c r="AA1882" s="137" t="s">
        <v>6066</v>
      </c>
    </row>
    <row r="1883" spans="25:27">
      <c r="Y1883" s="137" t="s">
        <v>5945</v>
      </c>
      <c r="Z1883" s="137" t="s">
        <v>5264</v>
      </c>
      <c r="AA1883" s="137" t="s">
        <v>6066</v>
      </c>
    </row>
    <row r="1884" spans="25:27">
      <c r="Y1884" s="137" t="s">
        <v>5946</v>
      </c>
      <c r="Z1884" s="137" t="s">
        <v>5265</v>
      </c>
      <c r="AA1884" s="137" t="s">
        <v>6066</v>
      </c>
    </row>
    <row r="1885" spans="25:27">
      <c r="Y1885" s="137" t="s">
        <v>5947</v>
      </c>
      <c r="Z1885" s="137" t="s">
        <v>5266</v>
      </c>
      <c r="AA1885" s="137" t="s">
        <v>6066</v>
      </c>
    </row>
    <row r="1886" spans="25:27">
      <c r="Y1886" s="137" t="s">
        <v>5948</v>
      </c>
      <c r="Z1886" s="137" t="s">
        <v>5267</v>
      </c>
      <c r="AA1886" s="137" t="s">
        <v>6066</v>
      </c>
    </row>
    <row r="1887" spans="25:27">
      <c r="Y1887" s="137" t="s">
        <v>5949</v>
      </c>
      <c r="Z1887" s="137" t="s">
        <v>5268</v>
      </c>
      <c r="AA1887" s="137" t="s">
        <v>6066</v>
      </c>
    </row>
    <row r="1888" spans="25:27">
      <c r="Y1888" s="137" t="s">
        <v>5950</v>
      </c>
      <c r="Z1888" s="137" t="s">
        <v>5269</v>
      </c>
      <c r="AA1888" s="137" t="s">
        <v>6066</v>
      </c>
    </row>
    <row r="1889" spans="25:27">
      <c r="Y1889" s="137" t="s">
        <v>5951</v>
      </c>
      <c r="Z1889" s="137" t="s">
        <v>5270</v>
      </c>
      <c r="AA1889" s="137" t="s">
        <v>6066</v>
      </c>
    </row>
    <row r="1890" spans="25:27">
      <c r="Y1890" s="137" t="s">
        <v>5952</v>
      </c>
      <c r="Z1890" s="137" t="s">
        <v>5271</v>
      </c>
      <c r="AA1890" s="137" t="s">
        <v>6066</v>
      </c>
    </row>
    <row r="1891" spans="25:27">
      <c r="Y1891" s="137" t="s">
        <v>5953</v>
      </c>
      <c r="Z1891" s="137" t="s">
        <v>5272</v>
      </c>
      <c r="AA1891" s="137" t="s">
        <v>6066</v>
      </c>
    </row>
    <row r="1892" spans="25:27">
      <c r="Y1892" s="137" t="s">
        <v>5954</v>
      </c>
      <c r="Z1892" s="137" t="s">
        <v>5273</v>
      </c>
      <c r="AA1892" s="137" t="s">
        <v>6066</v>
      </c>
    </row>
    <row r="1893" spans="25:27">
      <c r="Y1893" s="137" t="s">
        <v>5955</v>
      </c>
      <c r="Z1893" s="137" t="s">
        <v>5274</v>
      </c>
      <c r="AA1893" s="137" t="s">
        <v>6066</v>
      </c>
    </row>
    <row r="1894" spans="25:27">
      <c r="Y1894" s="137" t="s">
        <v>5956</v>
      </c>
      <c r="Z1894" s="137" t="s">
        <v>5275</v>
      </c>
      <c r="AA1894" s="137" t="s">
        <v>6066</v>
      </c>
    </row>
    <row r="1895" spans="25:27">
      <c r="Y1895" s="137" t="s">
        <v>5957</v>
      </c>
      <c r="Z1895" s="137" t="s">
        <v>5209</v>
      </c>
      <c r="AA1895" s="137" t="s">
        <v>6066</v>
      </c>
    </row>
    <row r="1896" spans="25:27">
      <c r="Y1896" s="137" t="s">
        <v>5958</v>
      </c>
      <c r="Z1896" s="137" t="s">
        <v>5276</v>
      </c>
      <c r="AA1896" s="137" t="s">
        <v>6066</v>
      </c>
    </row>
    <row r="1897" spans="25:27">
      <c r="Y1897" s="137" t="s">
        <v>5959</v>
      </c>
      <c r="Z1897" s="137" t="s">
        <v>5277</v>
      </c>
      <c r="AA1897" s="137" t="s">
        <v>6066</v>
      </c>
    </row>
    <row r="1898" spans="25:27">
      <c r="Y1898" s="137" t="s">
        <v>5960</v>
      </c>
      <c r="Z1898" s="137" t="s">
        <v>5278</v>
      </c>
      <c r="AA1898" s="137" t="s">
        <v>6066</v>
      </c>
    </row>
    <row r="1899" spans="25:27">
      <c r="Y1899" s="137" t="s">
        <v>5961</v>
      </c>
      <c r="Z1899" s="137" t="s">
        <v>5279</v>
      </c>
      <c r="AA1899" s="137" t="s">
        <v>6066</v>
      </c>
    </row>
    <row r="1900" spans="25:27">
      <c r="Y1900" s="137" t="s">
        <v>5962</v>
      </c>
      <c r="Z1900" s="137" t="s">
        <v>5280</v>
      </c>
      <c r="AA1900" s="137" t="s">
        <v>6066</v>
      </c>
    </row>
    <row r="1901" spans="25:27">
      <c r="Y1901" s="137" t="s">
        <v>5963</v>
      </c>
      <c r="Z1901" s="137" t="s">
        <v>5281</v>
      </c>
      <c r="AA1901" s="137" t="s">
        <v>6066</v>
      </c>
    </row>
    <row r="1902" spans="25:27">
      <c r="Y1902" s="137" t="s">
        <v>5964</v>
      </c>
      <c r="Z1902" s="137" t="s">
        <v>5282</v>
      </c>
      <c r="AA1902" s="137" t="s">
        <v>6066</v>
      </c>
    </row>
    <row r="1903" spans="25:27">
      <c r="Y1903" s="137" t="s">
        <v>5965</v>
      </c>
      <c r="Z1903" s="137" t="s">
        <v>5283</v>
      </c>
      <c r="AA1903" s="137" t="s">
        <v>6066</v>
      </c>
    </row>
    <row r="1904" spans="25:27">
      <c r="Y1904" s="137" t="s">
        <v>5966</v>
      </c>
      <c r="Z1904" s="137" t="s">
        <v>5284</v>
      </c>
      <c r="AA1904" s="137" t="s">
        <v>6066</v>
      </c>
    </row>
    <row r="1905" spans="25:27">
      <c r="Y1905" s="137" t="s">
        <v>5967</v>
      </c>
      <c r="Z1905" s="137" t="s">
        <v>5285</v>
      </c>
      <c r="AA1905" s="137" t="s">
        <v>6066</v>
      </c>
    </row>
    <row r="1906" spans="25:27">
      <c r="Y1906" s="137" t="s">
        <v>5968</v>
      </c>
      <c r="Z1906" s="137" t="s">
        <v>5286</v>
      </c>
      <c r="AA1906" s="137" t="s">
        <v>6066</v>
      </c>
    </row>
    <row r="1907" spans="25:27">
      <c r="Y1907" s="137" t="s">
        <v>5969</v>
      </c>
      <c r="Z1907" s="137" t="s">
        <v>5287</v>
      </c>
      <c r="AA1907" s="137" t="s">
        <v>6066</v>
      </c>
    </row>
    <row r="1908" spans="25:27">
      <c r="Y1908" s="137" t="s">
        <v>5970</v>
      </c>
      <c r="Z1908" s="137" t="s">
        <v>5288</v>
      </c>
      <c r="AA1908" s="137" t="s">
        <v>6066</v>
      </c>
    </row>
    <row r="1909" spans="25:27">
      <c r="Y1909" s="137" t="s">
        <v>5971</v>
      </c>
      <c r="Z1909" s="137" t="s">
        <v>5289</v>
      </c>
      <c r="AA1909" s="137" t="s">
        <v>6066</v>
      </c>
    </row>
    <row r="1910" spans="25:27">
      <c r="Y1910" s="137" t="s">
        <v>5972</v>
      </c>
      <c r="Z1910" s="137" t="s">
        <v>5290</v>
      </c>
      <c r="AA1910" s="137" t="s">
        <v>6066</v>
      </c>
    </row>
    <row r="1911" spans="25:27">
      <c r="Y1911" s="137" t="s">
        <v>5973</v>
      </c>
      <c r="Z1911" s="137" t="s">
        <v>5291</v>
      </c>
      <c r="AA1911" s="137" t="s">
        <v>6066</v>
      </c>
    </row>
    <row r="1912" spans="25:27">
      <c r="Y1912" s="137" t="s">
        <v>5974</v>
      </c>
      <c r="Z1912" s="137" t="s">
        <v>5292</v>
      </c>
      <c r="AA1912" s="137" t="s">
        <v>6066</v>
      </c>
    </row>
    <row r="1913" spans="25:27">
      <c r="Y1913" s="137" t="s">
        <v>5975</v>
      </c>
      <c r="Z1913" s="137" t="s">
        <v>5293</v>
      </c>
      <c r="AA1913" s="137" t="s">
        <v>6066</v>
      </c>
    </row>
    <row r="1914" spans="25:27">
      <c r="Y1914" s="137" t="s">
        <v>5976</v>
      </c>
      <c r="Z1914" s="137" t="s">
        <v>5294</v>
      </c>
      <c r="AA1914" s="137" t="s">
        <v>6066</v>
      </c>
    </row>
    <row r="1915" spans="25:27">
      <c r="Y1915" s="137" t="s">
        <v>5977</v>
      </c>
      <c r="Z1915" s="137" t="s">
        <v>5295</v>
      </c>
      <c r="AA1915" s="137" t="s">
        <v>6066</v>
      </c>
    </row>
    <row r="1916" spans="25:27">
      <c r="Y1916" s="137" t="s">
        <v>5978</v>
      </c>
      <c r="Z1916" s="137" t="s">
        <v>5296</v>
      </c>
      <c r="AA1916" s="137" t="s">
        <v>6066</v>
      </c>
    </row>
    <row r="1917" spans="25:27">
      <c r="Y1917" s="137" t="s">
        <v>5979</v>
      </c>
      <c r="Z1917" s="137" t="s">
        <v>5297</v>
      </c>
      <c r="AA1917" s="137" t="s">
        <v>6066</v>
      </c>
    </row>
    <row r="1918" spans="25:27">
      <c r="Y1918" s="137" t="s">
        <v>5980</v>
      </c>
      <c r="Z1918" s="137" t="s">
        <v>5298</v>
      </c>
      <c r="AA1918" s="137" t="s">
        <v>6066</v>
      </c>
    </row>
    <row r="1919" spans="25:27">
      <c r="Y1919" s="137" t="s">
        <v>5981</v>
      </c>
      <c r="Z1919" s="137" t="s">
        <v>5299</v>
      </c>
      <c r="AA1919" s="137" t="s">
        <v>6066</v>
      </c>
    </row>
    <row r="1920" spans="25:27">
      <c r="Y1920" s="137" t="s">
        <v>5982</v>
      </c>
      <c r="Z1920" s="137" t="s">
        <v>5300</v>
      </c>
      <c r="AA1920" s="137" t="s">
        <v>6066</v>
      </c>
    </row>
    <row r="1921" spans="25:27">
      <c r="Y1921" s="137" t="s">
        <v>5983</v>
      </c>
      <c r="Z1921" s="137" t="s">
        <v>5301</v>
      </c>
      <c r="AA1921" s="137" t="s">
        <v>6066</v>
      </c>
    </row>
    <row r="1922" spans="25:27">
      <c r="Y1922" s="137" t="s">
        <v>5984</v>
      </c>
      <c r="Z1922" s="137" t="s">
        <v>5302</v>
      </c>
      <c r="AA1922" s="137" t="s">
        <v>6066</v>
      </c>
    </row>
    <row r="1923" spans="25:27">
      <c r="Y1923" s="137" t="s">
        <v>5985</v>
      </c>
      <c r="Z1923" s="137" t="s">
        <v>5303</v>
      </c>
      <c r="AA1923" s="137" t="s">
        <v>6066</v>
      </c>
    </row>
    <row r="1924" spans="25:27">
      <c r="Y1924" s="137" t="s">
        <v>5986</v>
      </c>
      <c r="Z1924" s="137" t="s">
        <v>5304</v>
      </c>
      <c r="AA1924" s="137" t="s">
        <v>6066</v>
      </c>
    </row>
    <row r="1925" spans="25:27">
      <c r="Y1925" s="137" t="s">
        <v>5987</v>
      </c>
      <c r="Z1925" s="137" t="s">
        <v>5305</v>
      </c>
      <c r="AA1925" s="137" t="s">
        <v>6066</v>
      </c>
    </row>
    <row r="1926" spans="25:27">
      <c r="Y1926" s="137" t="s">
        <v>5988</v>
      </c>
      <c r="Z1926" s="137" t="s">
        <v>5306</v>
      </c>
      <c r="AA1926" s="137" t="s">
        <v>6066</v>
      </c>
    </row>
    <row r="1927" spans="25:27">
      <c r="Y1927" s="137" t="s">
        <v>5989</v>
      </c>
      <c r="Z1927" s="137" t="s">
        <v>5307</v>
      </c>
      <c r="AA1927" s="137" t="s">
        <v>6066</v>
      </c>
    </row>
    <row r="1928" spans="25:27">
      <c r="Y1928" s="137" t="s">
        <v>5990</v>
      </c>
      <c r="Z1928" s="137" t="s">
        <v>5308</v>
      </c>
      <c r="AA1928" s="137" t="s">
        <v>6066</v>
      </c>
    </row>
    <row r="1929" spans="25:27">
      <c r="Y1929" s="137" t="s">
        <v>5991</v>
      </c>
      <c r="Z1929" s="137" t="s">
        <v>5309</v>
      </c>
      <c r="AA1929" s="137" t="s">
        <v>6066</v>
      </c>
    </row>
    <row r="1930" spans="25:27">
      <c r="Y1930" s="137" t="s">
        <v>5992</v>
      </c>
      <c r="Z1930" s="137" t="s">
        <v>5310</v>
      </c>
      <c r="AA1930" s="137" t="s">
        <v>6066</v>
      </c>
    </row>
    <row r="1931" spans="25:27">
      <c r="Y1931" s="137" t="s">
        <v>5993</v>
      </c>
      <c r="Z1931" s="137" t="s">
        <v>5311</v>
      </c>
      <c r="AA1931" s="137" t="s">
        <v>6066</v>
      </c>
    </row>
    <row r="1932" spans="25:27">
      <c r="Y1932" s="137" t="s">
        <v>5994</v>
      </c>
      <c r="Z1932" s="137" t="s">
        <v>5312</v>
      </c>
      <c r="AA1932" s="137" t="s">
        <v>6066</v>
      </c>
    </row>
    <row r="1933" spans="25:27">
      <c r="Y1933" s="137" t="s">
        <v>5995</v>
      </c>
      <c r="Z1933" s="137" t="s">
        <v>5313</v>
      </c>
      <c r="AA1933" s="137" t="s">
        <v>6066</v>
      </c>
    </row>
    <row r="1934" spans="25:27">
      <c r="Y1934" s="137" t="s">
        <v>5996</v>
      </c>
      <c r="Z1934" s="137" t="s">
        <v>5314</v>
      </c>
      <c r="AA1934" s="137" t="s">
        <v>6066</v>
      </c>
    </row>
    <row r="1935" spans="25:27">
      <c r="Y1935" s="137" t="s">
        <v>5997</v>
      </c>
      <c r="Z1935" s="137" t="s">
        <v>5315</v>
      </c>
      <c r="AA1935" s="137" t="s">
        <v>6066</v>
      </c>
    </row>
    <row r="1936" spans="25:27">
      <c r="Y1936" s="137" t="s">
        <v>5998</v>
      </c>
      <c r="Z1936" s="137" t="s">
        <v>5316</v>
      </c>
      <c r="AA1936" s="137" t="s">
        <v>6066</v>
      </c>
    </row>
    <row r="1937" spans="25:27">
      <c r="Y1937" s="137" t="s">
        <v>5999</v>
      </c>
      <c r="Z1937" s="137" t="s">
        <v>5317</v>
      </c>
      <c r="AA1937" s="137" t="s">
        <v>6066</v>
      </c>
    </row>
    <row r="1938" spans="25:27">
      <c r="Y1938" s="137" t="s">
        <v>6000</v>
      </c>
      <c r="Z1938" s="137" t="s">
        <v>5318</v>
      </c>
      <c r="AA1938" s="137" t="s">
        <v>6066</v>
      </c>
    </row>
    <row r="1939" spans="25:27">
      <c r="Y1939" s="137" t="s">
        <v>6001</v>
      </c>
      <c r="Z1939" s="137" t="s">
        <v>5319</v>
      </c>
      <c r="AA1939" s="137" t="s">
        <v>6066</v>
      </c>
    </row>
    <row r="1940" spans="25:27">
      <c r="Y1940" s="137" t="s">
        <v>6002</v>
      </c>
      <c r="Z1940" s="137" t="s">
        <v>5320</v>
      </c>
      <c r="AA1940" s="137" t="s">
        <v>6066</v>
      </c>
    </row>
    <row r="1941" spans="25:27">
      <c r="Y1941" s="137" t="s">
        <v>6003</v>
      </c>
      <c r="Z1941" s="137" t="s">
        <v>5321</v>
      </c>
      <c r="AA1941" s="137" t="s">
        <v>6066</v>
      </c>
    </row>
    <row r="1942" spans="25:27">
      <c r="Y1942" s="137" t="s">
        <v>6004</v>
      </c>
      <c r="Z1942" s="137" t="s">
        <v>5322</v>
      </c>
      <c r="AA1942" s="137" t="s">
        <v>6066</v>
      </c>
    </row>
    <row r="1943" spans="25:27">
      <c r="Y1943" s="137" t="s">
        <v>6005</v>
      </c>
      <c r="Z1943" s="137" t="s">
        <v>5323</v>
      </c>
      <c r="AA1943" s="137" t="s">
        <v>6066</v>
      </c>
    </row>
    <row r="1944" spans="25:27">
      <c r="Y1944" s="137" t="s">
        <v>6006</v>
      </c>
      <c r="Z1944" s="137" t="s">
        <v>5324</v>
      </c>
      <c r="AA1944" s="137" t="s">
        <v>6066</v>
      </c>
    </row>
    <row r="1945" spans="25:27">
      <c r="Y1945" s="137" t="s">
        <v>6007</v>
      </c>
      <c r="Z1945" s="137" t="s">
        <v>5325</v>
      </c>
      <c r="AA1945" s="137" t="s">
        <v>6066</v>
      </c>
    </row>
    <row r="1946" spans="25:27">
      <c r="Y1946" s="137" t="s">
        <v>6008</v>
      </c>
      <c r="Z1946" s="137" t="s">
        <v>5326</v>
      </c>
      <c r="AA1946" s="137" t="s">
        <v>6066</v>
      </c>
    </row>
    <row r="1947" spans="25:27">
      <c r="Y1947" s="137" t="s">
        <v>6009</v>
      </c>
      <c r="Z1947" s="137" t="s">
        <v>5327</v>
      </c>
      <c r="AA1947" s="137" t="s">
        <v>6066</v>
      </c>
    </row>
    <row r="1948" spans="25:27">
      <c r="Y1948" s="137" t="s">
        <v>6010</v>
      </c>
      <c r="Z1948" s="137" t="s">
        <v>5328</v>
      </c>
      <c r="AA1948" s="137" t="s">
        <v>6066</v>
      </c>
    </row>
    <row r="1949" spans="25:27">
      <c r="Y1949" s="137" t="s">
        <v>6011</v>
      </c>
      <c r="Z1949" s="137" t="s">
        <v>5329</v>
      </c>
      <c r="AA1949" s="137" t="s">
        <v>6066</v>
      </c>
    </row>
    <row r="1950" spans="25:27">
      <c r="Y1950" s="137" t="s">
        <v>6012</v>
      </c>
      <c r="Z1950" s="137" t="s">
        <v>5330</v>
      </c>
      <c r="AA1950" s="137" t="s">
        <v>6066</v>
      </c>
    </row>
    <row r="1951" spans="25:27">
      <c r="Y1951" s="137" t="s">
        <v>6013</v>
      </c>
      <c r="Z1951" s="137" t="s">
        <v>5331</v>
      </c>
      <c r="AA1951" s="137" t="s">
        <v>6066</v>
      </c>
    </row>
    <row r="1952" spans="25:27">
      <c r="Y1952" s="137" t="s">
        <v>6014</v>
      </c>
      <c r="Z1952" s="137" t="s">
        <v>5332</v>
      </c>
      <c r="AA1952" s="137" t="s">
        <v>6066</v>
      </c>
    </row>
    <row r="1953" spans="25:27">
      <c r="Y1953" s="137" t="s">
        <v>6015</v>
      </c>
      <c r="Z1953" s="137" t="s">
        <v>5333</v>
      </c>
      <c r="AA1953" s="137" t="s">
        <v>6066</v>
      </c>
    </row>
    <row r="1954" spans="25:27">
      <c r="Y1954" s="137" t="s">
        <v>6016</v>
      </c>
      <c r="Z1954" s="137" t="s">
        <v>5334</v>
      </c>
      <c r="AA1954" s="137" t="s">
        <v>6066</v>
      </c>
    </row>
    <row r="1955" spans="25:27">
      <c r="Y1955" s="137" t="s">
        <v>6017</v>
      </c>
      <c r="Z1955" s="137" t="s">
        <v>5335</v>
      </c>
      <c r="AA1955" s="137" t="s">
        <v>6066</v>
      </c>
    </row>
    <row r="1956" spans="25:27">
      <c r="Y1956" s="137" t="s">
        <v>6018</v>
      </c>
      <c r="Z1956" s="137" t="s">
        <v>5336</v>
      </c>
      <c r="AA1956" s="137" t="s">
        <v>6066</v>
      </c>
    </row>
    <row r="1957" spans="25:27">
      <c r="Y1957" s="137" t="s">
        <v>6019</v>
      </c>
      <c r="Z1957" s="137" t="s">
        <v>5337</v>
      </c>
      <c r="AA1957" s="137" t="s">
        <v>6066</v>
      </c>
    </row>
    <row r="1958" spans="25:27">
      <c r="Y1958" s="137" t="s">
        <v>6020</v>
      </c>
      <c r="Z1958" s="137" t="s">
        <v>5338</v>
      </c>
      <c r="AA1958" s="137" t="s">
        <v>6066</v>
      </c>
    </row>
    <row r="1959" spans="25:27">
      <c r="Y1959" s="137" t="s">
        <v>6021</v>
      </c>
      <c r="Z1959" s="137" t="s">
        <v>4987</v>
      </c>
      <c r="AA1959" s="137" t="s">
        <v>6066</v>
      </c>
    </row>
    <row r="1960" spans="25:27">
      <c r="Y1960" s="137" t="s">
        <v>6022</v>
      </c>
      <c r="Z1960" s="137" t="s">
        <v>5339</v>
      </c>
      <c r="AA1960" s="137" t="s">
        <v>6066</v>
      </c>
    </row>
    <row r="1961" spans="25:27">
      <c r="Y1961" s="137" t="s">
        <v>6023</v>
      </c>
      <c r="Z1961" s="137" t="s">
        <v>5340</v>
      </c>
      <c r="AA1961" s="137" t="s">
        <v>6066</v>
      </c>
    </row>
    <row r="1962" spans="25:27">
      <c r="Y1962" s="137" t="s">
        <v>6024</v>
      </c>
      <c r="Z1962" s="137" t="s">
        <v>5341</v>
      </c>
      <c r="AA1962" s="137" t="s">
        <v>6066</v>
      </c>
    </row>
    <row r="1963" spans="25:27">
      <c r="Y1963" s="137" t="s">
        <v>6025</v>
      </c>
      <c r="Z1963" s="137" t="s">
        <v>5342</v>
      </c>
      <c r="AA1963" s="137" t="s">
        <v>6066</v>
      </c>
    </row>
    <row r="1964" spans="25:27">
      <c r="Y1964" s="137" t="s">
        <v>6026</v>
      </c>
      <c r="Z1964" s="137" t="s">
        <v>5343</v>
      </c>
      <c r="AA1964" s="137" t="s">
        <v>6066</v>
      </c>
    </row>
    <row r="1965" spans="25:27">
      <c r="Y1965" s="137" t="s">
        <v>6027</v>
      </c>
      <c r="Z1965" s="137" t="s">
        <v>5344</v>
      </c>
      <c r="AA1965" s="137" t="s">
        <v>6066</v>
      </c>
    </row>
    <row r="1966" spans="25:27">
      <c r="Y1966" s="137" t="s">
        <v>6028</v>
      </c>
      <c r="Z1966" s="137" t="s">
        <v>5345</v>
      </c>
      <c r="AA1966" s="137" t="s">
        <v>6066</v>
      </c>
    </row>
    <row r="1967" spans="25:27">
      <c r="Y1967" s="137" t="s">
        <v>6029</v>
      </c>
      <c r="Z1967" s="137" t="s">
        <v>5346</v>
      </c>
      <c r="AA1967" s="137" t="s">
        <v>6066</v>
      </c>
    </row>
    <row r="1968" spans="25:27">
      <c r="Y1968" s="137" t="s">
        <v>6030</v>
      </c>
      <c r="Z1968" s="137" t="s">
        <v>5347</v>
      </c>
      <c r="AA1968" s="137" t="s">
        <v>6066</v>
      </c>
    </row>
    <row r="1969" spans="25:27">
      <c r="Y1969" s="137" t="s">
        <v>6031</v>
      </c>
      <c r="Z1969" s="137" t="s">
        <v>5348</v>
      </c>
      <c r="AA1969" s="137" t="s">
        <v>6066</v>
      </c>
    </row>
    <row r="1970" spans="25:27">
      <c r="Y1970" s="137" t="s">
        <v>6032</v>
      </c>
      <c r="Z1970" s="137" t="s">
        <v>5349</v>
      </c>
      <c r="AA1970" s="137" t="s">
        <v>6066</v>
      </c>
    </row>
    <row r="1971" spans="25:27">
      <c r="Y1971" s="137" t="s">
        <v>6033</v>
      </c>
      <c r="Z1971" s="137" t="s">
        <v>5350</v>
      </c>
      <c r="AA1971" s="137" t="s">
        <v>6066</v>
      </c>
    </row>
    <row r="1972" spans="25:27">
      <c r="Y1972" s="137" t="s">
        <v>6034</v>
      </c>
      <c r="Z1972" s="137" t="s">
        <v>5351</v>
      </c>
      <c r="AA1972" s="137" t="s">
        <v>6066</v>
      </c>
    </row>
    <row r="1973" spans="25:27">
      <c r="Y1973" s="137" t="s">
        <v>6035</v>
      </c>
      <c r="Z1973" s="137" t="s">
        <v>5352</v>
      </c>
      <c r="AA1973" s="137" t="s">
        <v>6066</v>
      </c>
    </row>
    <row r="1974" spans="25:27">
      <c r="Y1974" s="137" t="s">
        <v>6036</v>
      </c>
      <c r="Z1974" s="137" t="s">
        <v>5353</v>
      </c>
      <c r="AA1974" s="137" t="s">
        <v>6066</v>
      </c>
    </row>
    <row r="1975" spans="25:27">
      <c r="Y1975" s="137" t="s">
        <v>6037</v>
      </c>
      <c r="Z1975" s="137" t="s">
        <v>5354</v>
      </c>
      <c r="AA1975" s="137" t="s">
        <v>6066</v>
      </c>
    </row>
    <row r="1976" spans="25:27">
      <c r="Y1976" s="137" t="s">
        <v>6038</v>
      </c>
      <c r="Z1976" s="137" t="s">
        <v>5355</v>
      </c>
      <c r="AA1976" s="137" t="s">
        <v>6066</v>
      </c>
    </row>
    <row r="1977" spans="25:27">
      <c r="Y1977" s="137" t="s">
        <v>6039</v>
      </c>
      <c r="Z1977" s="137" t="s">
        <v>5356</v>
      </c>
      <c r="AA1977" s="137" t="s">
        <v>6066</v>
      </c>
    </row>
    <row r="1978" spans="25:27">
      <c r="Y1978" s="137" t="s">
        <v>6040</v>
      </c>
      <c r="Z1978" s="137" t="s">
        <v>5357</v>
      </c>
      <c r="AA1978" s="137" t="s">
        <v>6066</v>
      </c>
    </row>
    <row r="1979" spans="25:27">
      <c r="Y1979" s="137" t="s">
        <v>6041</v>
      </c>
      <c r="Z1979" s="137" t="s">
        <v>5358</v>
      </c>
      <c r="AA1979" s="137" t="s">
        <v>6066</v>
      </c>
    </row>
    <row r="1980" spans="25:27">
      <c r="Y1980" s="137" t="s">
        <v>6042</v>
      </c>
      <c r="Z1980" s="137" t="s">
        <v>5359</v>
      </c>
      <c r="AA1980" s="137" t="s">
        <v>6066</v>
      </c>
    </row>
    <row r="1981" spans="25:27">
      <c r="Y1981" s="137" t="s">
        <v>6043</v>
      </c>
      <c r="Z1981" s="137" t="s">
        <v>5360</v>
      </c>
      <c r="AA1981" s="137" t="s">
        <v>6066</v>
      </c>
    </row>
    <row r="1982" spans="25:27">
      <c r="Y1982" s="137" t="s">
        <v>6044</v>
      </c>
      <c r="Z1982" s="137" t="s">
        <v>5361</v>
      </c>
      <c r="AA1982" s="137" t="s">
        <v>6066</v>
      </c>
    </row>
    <row r="1983" spans="25:27">
      <c r="Y1983" s="137" t="s">
        <v>6045</v>
      </c>
      <c r="Z1983" s="137" t="s">
        <v>5362</v>
      </c>
      <c r="AA1983" s="137" t="s">
        <v>6066</v>
      </c>
    </row>
    <row r="1984" spans="25:27">
      <c r="Y1984" s="137" t="s">
        <v>6046</v>
      </c>
      <c r="Z1984" s="137" t="s">
        <v>5363</v>
      </c>
      <c r="AA1984" s="137" t="s">
        <v>6066</v>
      </c>
    </row>
    <row r="1985" spans="25:27">
      <c r="Y1985" s="137" t="s">
        <v>6047</v>
      </c>
      <c r="Z1985" s="137" t="s">
        <v>5364</v>
      </c>
      <c r="AA1985" s="137" t="s">
        <v>6066</v>
      </c>
    </row>
    <row r="1986" spans="25:27">
      <c r="Y1986" s="137" t="s">
        <v>6048</v>
      </c>
      <c r="Z1986" s="137" t="s">
        <v>5365</v>
      </c>
      <c r="AA1986" s="137" t="s">
        <v>6066</v>
      </c>
    </row>
    <row r="1987" spans="25:27">
      <c r="Y1987" s="137" t="s">
        <v>6049</v>
      </c>
      <c r="Z1987" s="137" t="s">
        <v>5366</v>
      </c>
      <c r="AA1987" s="137" t="s">
        <v>6066</v>
      </c>
    </row>
    <row r="1988" spans="25:27">
      <c r="Y1988" s="137" t="s">
        <v>6050</v>
      </c>
      <c r="Z1988" s="137" t="s">
        <v>5367</v>
      </c>
      <c r="AA1988" s="137" t="s">
        <v>6066</v>
      </c>
    </row>
    <row r="1989" spans="25:27">
      <c r="Y1989" s="137" t="s">
        <v>6051</v>
      </c>
      <c r="Z1989" s="137" t="s">
        <v>5368</v>
      </c>
      <c r="AA1989" s="137" t="s">
        <v>6066</v>
      </c>
    </row>
    <row r="1990" spans="25:27">
      <c r="Y1990" s="137" t="s">
        <v>6052</v>
      </c>
      <c r="Z1990" s="137" t="s">
        <v>5369</v>
      </c>
      <c r="AA1990" s="137" t="s">
        <v>6066</v>
      </c>
    </row>
    <row r="1991" spans="25:27">
      <c r="Y1991" s="137" t="s">
        <v>6053</v>
      </c>
      <c r="Z1991" s="137" t="s">
        <v>5370</v>
      </c>
      <c r="AA1991" s="137" t="s">
        <v>6066</v>
      </c>
    </row>
    <row r="1992" spans="25:27">
      <c r="Y1992" s="137" t="s">
        <v>6054</v>
      </c>
      <c r="Z1992" s="137" t="s">
        <v>5371</v>
      </c>
      <c r="AA1992" s="137" t="s">
        <v>6066</v>
      </c>
    </row>
    <row r="1993" spans="25:27">
      <c r="Y1993" s="137" t="s">
        <v>6055</v>
      </c>
      <c r="Z1993" s="137" t="s">
        <v>5372</v>
      </c>
      <c r="AA1993" s="137" t="s">
        <v>6066</v>
      </c>
    </row>
    <row r="1994" spans="25:27">
      <c r="Y1994" s="137" t="s">
        <v>6056</v>
      </c>
      <c r="Z1994" s="137" t="s">
        <v>5373</v>
      </c>
      <c r="AA1994" s="137" t="s">
        <v>6066</v>
      </c>
    </row>
    <row r="1995" spans="25:27">
      <c r="Y1995" s="137" t="s">
        <v>6057</v>
      </c>
      <c r="Z1995" s="137" t="s">
        <v>5374</v>
      </c>
      <c r="AA1995" s="137" t="s">
        <v>6066</v>
      </c>
    </row>
    <row r="1996" spans="25:27">
      <c r="Y1996" s="137" t="s">
        <v>6058</v>
      </c>
      <c r="Z1996" s="137" t="s">
        <v>5375</v>
      </c>
      <c r="AA1996" s="137" t="s">
        <v>6066</v>
      </c>
    </row>
    <row r="1997" spans="25:27">
      <c r="Y1997" s="137" t="s">
        <v>6059</v>
      </c>
      <c r="Z1997" s="137" t="s">
        <v>5376</v>
      </c>
      <c r="AA1997" s="137" t="s">
        <v>6066</v>
      </c>
    </row>
    <row r="1998" spans="25:27">
      <c r="Y1998" s="137" t="s">
        <v>6060</v>
      </c>
      <c r="Z1998" s="137" t="s">
        <v>4836</v>
      </c>
      <c r="AA1998" s="137" t="s">
        <v>6066</v>
      </c>
    </row>
    <row r="1999" spans="25:27">
      <c r="Y1999" s="137" t="s">
        <v>6061</v>
      </c>
      <c r="Z1999" s="137" t="s">
        <v>5377</v>
      </c>
      <c r="AA1999" s="137" t="s">
        <v>6066</v>
      </c>
    </row>
    <row r="2000" spans="25:27">
      <c r="Y2000" s="137" t="s">
        <v>6062</v>
      </c>
      <c r="Z2000" s="137" t="s">
        <v>5378</v>
      </c>
      <c r="AA2000" s="137" t="s">
        <v>6066</v>
      </c>
    </row>
    <row r="2001" spans="25:27">
      <c r="Y2001" s="137" t="s">
        <v>6063</v>
      </c>
      <c r="Z2001" s="137" t="s">
        <v>5379</v>
      </c>
      <c r="AA2001" s="137" t="s">
        <v>6066</v>
      </c>
    </row>
    <row r="2002" spans="25:27">
      <c r="Y2002" s="137" t="s">
        <v>6064</v>
      </c>
      <c r="Z2002" s="137" t="s">
        <v>5380</v>
      </c>
      <c r="AA2002" s="137" t="s">
        <v>6066</v>
      </c>
    </row>
    <row r="2003" spans="25:27">
      <c r="Y2003" s="137" t="s">
        <v>6065</v>
      </c>
      <c r="Z2003" s="137" t="s">
        <v>5381</v>
      </c>
      <c r="AA2003" s="137" t="s">
        <v>6066</v>
      </c>
    </row>
  </sheetData>
  <mergeCells count="4941">
    <mergeCell ref="H1110:I1110"/>
    <mergeCell ref="P1071:P1081"/>
    <mergeCell ref="N1074:O1074"/>
    <mergeCell ref="K1076:L1076"/>
    <mergeCell ref="N1076:O1076"/>
    <mergeCell ref="K1078:L1078"/>
    <mergeCell ref="N1078:O1078"/>
    <mergeCell ref="K1080:L1080"/>
    <mergeCell ref="N1080:O1080"/>
    <mergeCell ref="B1071:B1081"/>
    <mergeCell ref="D1071:D1081"/>
    <mergeCell ref="E1071:F1071"/>
    <mergeCell ref="B1102:V1102"/>
    <mergeCell ref="I1105:K1106"/>
    <mergeCell ref="B1106:E1106"/>
    <mergeCell ref="C1107:K1107"/>
    <mergeCell ref="O1107:S1107"/>
    <mergeCell ref="S1098:V1098"/>
    <mergeCell ref="E1099:F1099"/>
    <mergeCell ref="H1099:I1099"/>
    <mergeCell ref="K1099:L1099"/>
    <mergeCell ref="N1099:O1099"/>
    <mergeCell ref="S1099:V1099"/>
    <mergeCell ref="P1091:P1101"/>
    <mergeCell ref="N1094:O1094"/>
    <mergeCell ref="K1096:L1096"/>
    <mergeCell ref="N1096:O1096"/>
    <mergeCell ref="C1008:K1008"/>
    <mergeCell ref="O1008:S1008"/>
    <mergeCell ref="S1000:V1000"/>
    <mergeCell ref="E1001:F1001"/>
    <mergeCell ref="H1001:I1001"/>
    <mergeCell ref="K1001:L1001"/>
    <mergeCell ref="N1001:O1001"/>
    <mergeCell ref="S1001:V1001"/>
    <mergeCell ref="S1019:V1019"/>
    <mergeCell ref="E1020:F1020"/>
    <mergeCell ref="H1020:I1020"/>
    <mergeCell ref="K1020:L1020"/>
    <mergeCell ref="N1020:O1020"/>
    <mergeCell ref="S1020:V1020"/>
    <mergeCell ref="S1017:V1017"/>
    <mergeCell ref="E1018:F1018"/>
    <mergeCell ref="H1018:I1018"/>
    <mergeCell ref="K1018:L1018"/>
    <mergeCell ref="N1018:O1018"/>
    <mergeCell ref="S1018:V1018"/>
    <mergeCell ref="S1015:V1015"/>
    <mergeCell ref="E1016:F1016"/>
    <mergeCell ref="S902:V902"/>
    <mergeCell ref="S899:V899"/>
    <mergeCell ref="E900:F900"/>
    <mergeCell ref="B905:V905"/>
    <mergeCell ref="I908:K909"/>
    <mergeCell ref="B909:E909"/>
    <mergeCell ref="C910:K910"/>
    <mergeCell ref="O910:S910"/>
    <mergeCell ref="S942:V942"/>
    <mergeCell ref="S976:V976"/>
    <mergeCell ref="E977:F977"/>
    <mergeCell ref="H977:I977"/>
    <mergeCell ref="K977:L977"/>
    <mergeCell ref="N977:O977"/>
    <mergeCell ref="S977:V977"/>
    <mergeCell ref="B1003:V1003"/>
    <mergeCell ref="I1006:K1007"/>
    <mergeCell ref="B1007:E1007"/>
    <mergeCell ref="S999:V999"/>
    <mergeCell ref="S996:V996"/>
    <mergeCell ref="E997:F997"/>
    <mergeCell ref="H997:I997"/>
    <mergeCell ref="K997:L997"/>
    <mergeCell ref="N997:O997"/>
    <mergeCell ref="S997:V997"/>
    <mergeCell ref="R993:R1002"/>
    <mergeCell ref="S993:V993"/>
    <mergeCell ref="B993:B1002"/>
    <mergeCell ref="D993:D1002"/>
    <mergeCell ref="Q991:R991"/>
    <mergeCell ref="S991:W991"/>
    <mergeCell ref="E992:F992"/>
    <mergeCell ref="S703:V703"/>
    <mergeCell ref="S700:V700"/>
    <mergeCell ref="E701:F701"/>
    <mergeCell ref="B706:V706"/>
    <mergeCell ref="I709:K710"/>
    <mergeCell ref="B710:E710"/>
    <mergeCell ref="C711:K711"/>
    <mergeCell ref="O711:S711"/>
    <mergeCell ref="S743:V743"/>
    <mergeCell ref="S783:V783"/>
    <mergeCell ref="S777:V777"/>
    <mergeCell ref="E778:F778"/>
    <mergeCell ref="H778:I778"/>
    <mergeCell ref="K778:L778"/>
    <mergeCell ref="N778:O778"/>
    <mergeCell ref="S778:V778"/>
    <mergeCell ref="S823:V823"/>
    <mergeCell ref="S817:V817"/>
    <mergeCell ref="E818:F818"/>
    <mergeCell ref="H818:I818"/>
    <mergeCell ref="K818:L818"/>
    <mergeCell ref="N818:O818"/>
    <mergeCell ref="S818:V818"/>
    <mergeCell ref="Q812:R812"/>
    <mergeCell ref="S812:W812"/>
    <mergeCell ref="E813:F813"/>
    <mergeCell ref="H813:I813"/>
    <mergeCell ref="K813:L813"/>
    <mergeCell ref="N813:O813"/>
    <mergeCell ref="S813:V813"/>
    <mergeCell ref="B812:D812"/>
    <mergeCell ref="E812:G812"/>
    <mergeCell ref="S544:V544"/>
    <mergeCell ref="S541:V541"/>
    <mergeCell ref="E542:F542"/>
    <mergeCell ref="B547:V547"/>
    <mergeCell ref="I550:K551"/>
    <mergeCell ref="B551:E551"/>
    <mergeCell ref="C552:K552"/>
    <mergeCell ref="O552:S552"/>
    <mergeCell ref="S584:V584"/>
    <mergeCell ref="S624:V624"/>
    <mergeCell ref="S618:V618"/>
    <mergeCell ref="E619:F619"/>
    <mergeCell ref="H619:I619"/>
    <mergeCell ref="K619:L619"/>
    <mergeCell ref="N619:O619"/>
    <mergeCell ref="S619:V619"/>
    <mergeCell ref="S664:V664"/>
    <mergeCell ref="S658:V658"/>
    <mergeCell ref="E659:F659"/>
    <mergeCell ref="H659:I659"/>
    <mergeCell ref="K659:L659"/>
    <mergeCell ref="N659:O659"/>
    <mergeCell ref="S659:V659"/>
    <mergeCell ref="Q653:R653"/>
    <mergeCell ref="S653:W653"/>
    <mergeCell ref="E654:F654"/>
    <mergeCell ref="H654:I654"/>
    <mergeCell ref="K654:L654"/>
    <mergeCell ref="N654:O654"/>
    <mergeCell ref="S654:V654"/>
    <mergeCell ref="B653:D653"/>
    <mergeCell ref="E653:G653"/>
    <mergeCell ref="I433:K434"/>
    <mergeCell ref="B434:E434"/>
    <mergeCell ref="C435:K435"/>
    <mergeCell ref="O435:S435"/>
    <mergeCell ref="Q456:R456"/>
    <mergeCell ref="S456:W456"/>
    <mergeCell ref="E456:G456"/>
    <mergeCell ref="H456:J456"/>
    <mergeCell ref="K456:M456"/>
    <mergeCell ref="E457:F457"/>
    <mergeCell ref="H457:I457"/>
    <mergeCell ref="K457:L457"/>
    <mergeCell ref="N457:O457"/>
    <mergeCell ref="S457:V457"/>
    <mergeCell ref="B456:D456"/>
    <mergeCell ref="N456:P456"/>
    <mergeCell ref="B449:V449"/>
    <mergeCell ref="I452:K453"/>
    <mergeCell ref="B453:E453"/>
    <mergeCell ref="C454:K454"/>
    <mergeCell ref="R439:R448"/>
    <mergeCell ref="S439:V439"/>
    <mergeCell ref="E442:F442"/>
    <mergeCell ref="H442:I442"/>
    <mergeCell ref="K442:L442"/>
    <mergeCell ref="J439:J448"/>
    <mergeCell ref="K439:L439"/>
    <mergeCell ref="M439:M448"/>
    <mergeCell ref="N439:O439"/>
    <mergeCell ref="P439:P448"/>
    <mergeCell ref="N442:O442"/>
    <mergeCell ref="K444:L444"/>
    <mergeCell ref="E289:F289"/>
    <mergeCell ref="S311:V311"/>
    <mergeCell ref="S305:V305"/>
    <mergeCell ref="E306:F306"/>
    <mergeCell ref="H306:I306"/>
    <mergeCell ref="K306:L306"/>
    <mergeCell ref="N306:O306"/>
    <mergeCell ref="S428:V428"/>
    <mergeCell ref="S426:V426"/>
    <mergeCell ref="E427:F427"/>
    <mergeCell ref="H427:I427"/>
    <mergeCell ref="K427:L427"/>
    <mergeCell ref="N427:O427"/>
    <mergeCell ref="S427:V427"/>
    <mergeCell ref="S424:V424"/>
    <mergeCell ref="E425:F425"/>
    <mergeCell ref="B430:V430"/>
    <mergeCell ref="S425:V425"/>
    <mergeCell ref="S422:V422"/>
    <mergeCell ref="E423:F423"/>
    <mergeCell ref="H423:I423"/>
    <mergeCell ref="K423:L423"/>
    <mergeCell ref="N423:O423"/>
    <mergeCell ref="S423:V423"/>
    <mergeCell ref="R419:R429"/>
    <mergeCell ref="S419:V419"/>
    <mergeCell ref="B419:B429"/>
    <mergeCell ref="D419:D429"/>
    <mergeCell ref="H426:I426"/>
    <mergeCell ref="E428:F428"/>
    <mergeCell ref="H428:I428"/>
    <mergeCell ref="H425:I425"/>
    <mergeCell ref="S213:V213"/>
    <mergeCell ref="S207:V207"/>
    <mergeCell ref="E208:F208"/>
    <mergeCell ref="H208:I208"/>
    <mergeCell ref="K208:L208"/>
    <mergeCell ref="N208:O208"/>
    <mergeCell ref="S208:V208"/>
    <mergeCell ref="W204:W214"/>
    <mergeCell ref="J204:J214"/>
    <mergeCell ref="K204:L204"/>
    <mergeCell ref="M204:M214"/>
    <mergeCell ref="N204:O204"/>
    <mergeCell ref="P204:P214"/>
    <mergeCell ref="N207:O207"/>
    <mergeCell ref="K209:L209"/>
    <mergeCell ref="S250:V250"/>
    <mergeCell ref="E251:F251"/>
    <mergeCell ref="H251:I251"/>
    <mergeCell ref="K251:L251"/>
    <mergeCell ref="N251:O251"/>
    <mergeCell ref="S251:V251"/>
    <mergeCell ref="S248:V248"/>
    <mergeCell ref="E249:F249"/>
    <mergeCell ref="H249:I249"/>
    <mergeCell ref="K249:L249"/>
    <mergeCell ref="N249:O249"/>
    <mergeCell ref="S249:V249"/>
    <mergeCell ref="S246:V246"/>
    <mergeCell ref="K247:L247"/>
    <mergeCell ref="N247:O247"/>
    <mergeCell ref="S247:V247"/>
    <mergeCell ref="R243:R253"/>
    <mergeCell ref="E164:F164"/>
    <mergeCell ref="H164:I164"/>
    <mergeCell ref="K164:L164"/>
    <mergeCell ref="N164:O164"/>
    <mergeCell ref="S164:V164"/>
    <mergeCell ref="B163:D163"/>
    <mergeCell ref="E163:G163"/>
    <mergeCell ref="H163:J163"/>
    <mergeCell ref="K163:M163"/>
    <mergeCell ref="N163:P163"/>
    <mergeCell ref="B156:V156"/>
    <mergeCell ref="I159:K160"/>
    <mergeCell ref="B160:E160"/>
    <mergeCell ref="Q174:Q175"/>
    <mergeCell ref="S174:V175"/>
    <mergeCell ref="S191:V191"/>
    <mergeCell ref="E192:F192"/>
    <mergeCell ref="H192:I192"/>
    <mergeCell ref="N188:O188"/>
    <mergeCell ref="S188:V188"/>
    <mergeCell ref="R184:R194"/>
    <mergeCell ref="S184:V184"/>
    <mergeCell ref="E185:F185"/>
    <mergeCell ref="H185:I185"/>
    <mergeCell ref="K185:L185"/>
    <mergeCell ref="N185:O185"/>
    <mergeCell ref="S185:V185"/>
    <mergeCell ref="E186:F186"/>
    <mergeCell ref="H186:I186"/>
    <mergeCell ref="K186:L186"/>
    <mergeCell ref="N186:O186"/>
    <mergeCell ref="S186:V186"/>
    <mergeCell ref="S74:V74"/>
    <mergeCell ref="E75:F75"/>
    <mergeCell ref="H75:I75"/>
    <mergeCell ref="K75:L75"/>
    <mergeCell ref="N75:O75"/>
    <mergeCell ref="S113:V113"/>
    <mergeCell ref="E114:F114"/>
    <mergeCell ref="H114:I114"/>
    <mergeCell ref="K114:L114"/>
    <mergeCell ref="N114:O114"/>
    <mergeCell ref="S114:V114"/>
    <mergeCell ref="S111:V111"/>
    <mergeCell ref="E112:F112"/>
    <mergeCell ref="H112:I112"/>
    <mergeCell ref="K112:L112"/>
    <mergeCell ref="S154:V154"/>
    <mergeCell ref="Q163:R163"/>
    <mergeCell ref="S163:W163"/>
    <mergeCell ref="C161:K161"/>
    <mergeCell ref="O161:S161"/>
    <mergeCell ref="S152:V152"/>
    <mergeCell ref="E153:F153"/>
    <mergeCell ref="H153:I153"/>
    <mergeCell ref="K153:L153"/>
    <mergeCell ref="N153:O153"/>
    <mergeCell ref="S153:V153"/>
    <mergeCell ref="S150:V150"/>
    <mergeCell ref="E151:F151"/>
    <mergeCell ref="H151:I151"/>
    <mergeCell ref="K151:L151"/>
    <mergeCell ref="N151:O151"/>
    <mergeCell ref="S151:V151"/>
    <mergeCell ref="B1318:V1318"/>
    <mergeCell ref="S1315:V1315"/>
    <mergeCell ref="E1316:F1316"/>
    <mergeCell ref="H1316:I1316"/>
    <mergeCell ref="K1316:L1316"/>
    <mergeCell ref="N1316:O1316"/>
    <mergeCell ref="S1316:V1316"/>
    <mergeCell ref="S1313:V1313"/>
    <mergeCell ref="E1314:F1314"/>
    <mergeCell ref="H1314:I1314"/>
    <mergeCell ref="K1314:L1314"/>
    <mergeCell ref="N1314:O1314"/>
    <mergeCell ref="S1314:V1314"/>
    <mergeCell ref="R1310:R1317"/>
    <mergeCell ref="S1310:V1310"/>
    <mergeCell ref="W1310:W1317"/>
    <mergeCell ref="E1311:F1311"/>
    <mergeCell ref="H1311:I1311"/>
    <mergeCell ref="K1311:L1311"/>
    <mergeCell ref="N1311:O1311"/>
    <mergeCell ref="S1311:V1311"/>
    <mergeCell ref="E1312:F1312"/>
    <mergeCell ref="H1312:I1312"/>
    <mergeCell ref="K1312:L1312"/>
    <mergeCell ref="N1312:O1312"/>
    <mergeCell ref="S1312:V1312"/>
    <mergeCell ref="E1313:F1313"/>
    <mergeCell ref="H1313:I1313"/>
    <mergeCell ref="K1313:L1313"/>
    <mergeCell ref="J1310:J1317"/>
    <mergeCell ref="K1310:L1310"/>
    <mergeCell ref="M1310:M1317"/>
    <mergeCell ref="P1310:P1317"/>
    <mergeCell ref="N1313:O1313"/>
    <mergeCell ref="K1315:L1315"/>
    <mergeCell ref="N1315:O1315"/>
    <mergeCell ref="B1310:B1317"/>
    <mergeCell ref="D1310:D1317"/>
    <mergeCell ref="E1310:F1310"/>
    <mergeCell ref="G1310:G1317"/>
    <mergeCell ref="H1310:I1310"/>
    <mergeCell ref="E1315:F1315"/>
    <mergeCell ref="H1315:I1315"/>
    <mergeCell ref="Q1308:R1308"/>
    <mergeCell ref="S1308:W1308"/>
    <mergeCell ref="E1309:F1309"/>
    <mergeCell ref="H1309:I1309"/>
    <mergeCell ref="K1309:L1309"/>
    <mergeCell ref="N1309:O1309"/>
    <mergeCell ref="S1309:V1309"/>
    <mergeCell ref="B1308:D1308"/>
    <mergeCell ref="E1308:G1308"/>
    <mergeCell ref="H1308:J1308"/>
    <mergeCell ref="K1308:M1308"/>
    <mergeCell ref="N1308:P1308"/>
    <mergeCell ref="N1310:O1310"/>
    <mergeCell ref="S1299:V1299"/>
    <mergeCell ref="B1301:V1301"/>
    <mergeCell ref="I1304:K1305"/>
    <mergeCell ref="B1305:E1305"/>
    <mergeCell ref="C1306:K1306"/>
    <mergeCell ref="O1306:S1306"/>
    <mergeCell ref="S1297:V1297"/>
    <mergeCell ref="E1298:F1298"/>
    <mergeCell ref="H1298:I1298"/>
    <mergeCell ref="K1298:L1298"/>
    <mergeCell ref="N1298:O1298"/>
    <mergeCell ref="S1298:V1298"/>
    <mergeCell ref="S1295:V1295"/>
    <mergeCell ref="E1296:F1296"/>
    <mergeCell ref="H1296:I1296"/>
    <mergeCell ref="K1296:L1296"/>
    <mergeCell ref="N1296:O1296"/>
    <mergeCell ref="S1296:V1296"/>
    <mergeCell ref="R1290:R1300"/>
    <mergeCell ref="S1290:V1290"/>
    <mergeCell ref="B1290:B1300"/>
    <mergeCell ref="D1290:D1300"/>
    <mergeCell ref="H1297:I1297"/>
    <mergeCell ref="E1299:F1299"/>
    <mergeCell ref="H1299:I1299"/>
    <mergeCell ref="S1293:V1293"/>
    <mergeCell ref="E1294:F1294"/>
    <mergeCell ref="H1294:I1294"/>
    <mergeCell ref="K1294:L1294"/>
    <mergeCell ref="N1294:O1294"/>
    <mergeCell ref="S1294:V1294"/>
    <mergeCell ref="W1290:W1300"/>
    <mergeCell ref="E1291:F1291"/>
    <mergeCell ref="H1291:I1291"/>
    <mergeCell ref="K1291:L1291"/>
    <mergeCell ref="N1291:O1291"/>
    <mergeCell ref="S1291:V1291"/>
    <mergeCell ref="E1292:F1292"/>
    <mergeCell ref="H1292:I1292"/>
    <mergeCell ref="K1292:L1292"/>
    <mergeCell ref="N1292:O1292"/>
    <mergeCell ref="S1292:V1292"/>
    <mergeCell ref="E1293:F1293"/>
    <mergeCell ref="H1293:I1293"/>
    <mergeCell ref="K1293:L1293"/>
    <mergeCell ref="J1290:J1300"/>
    <mergeCell ref="K1290:L1290"/>
    <mergeCell ref="M1290:M1300"/>
    <mergeCell ref="N1290:O1290"/>
    <mergeCell ref="P1290:P1300"/>
    <mergeCell ref="N1293:O1293"/>
    <mergeCell ref="K1295:L1295"/>
    <mergeCell ref="N1295:O1295"/>
    <mergeCell ref="K1297:L1297"/>
    <mergeCell ref="N1297:O1297"/>
    <mergeCell ref="K1299:L1299"/>
    <mergeCell ref="N1299:O1299"/>
    <mergeCell ref="E1290:F1290"/>
    <mergeCell ref="G1290:G1300"/>
    <mergeCell ref="H1290:I1290"/>
    <mergeCell ref="E1295:F1295"/>
    <mergeCell ref="H1295:I1295"/>
    <mergeCell ref="E1297:F1297"/>
    <mergeCell ref="Q1288:R1288"/>
    <mergeCell ref="S1288:W1288"/>
    <mergeCell ref="E1289:F1289"/>
    <mergeCell ref="H1289:I1289"/>
    <mergeCell ref="K1289:L1289"/>
    <mergeCell ref="N1289:O1289"/>
    <mergeCell ref="S1289:V1289"/>
    <mergeCell ref="B1288:D1288"/>
    <mergeCell ref="E1288:G1288"/>
    <mergeCell ref="H1288:J1288"/>
    <mergeCell ref="K1288:M1288"/>
    <mergeCell ref="N1288:P1288"/>
    <mergeCell ref="S1279:V1279"/>
    <mergeCell ref="B1281:V1281"/>
    <mergeCell ref="I1284:K1285"/>
    <mergeCell ref="B1285:E1285"/>
    <mergeCell ref="C1286:K1286"/>
    <mergeCell ref="O1286:S1286"/>
    <mergeCell ref="W1270:W1280"/>
    <mergeCell ref="K1273:L1273"/>
    <mergeCell ref="J1270:J1280"/>
    <mergeCell ref="K1270:L1270"/>
    <mergeCell ref="M1270:M1280"/>
    <mergeCell ref="N1270:O1270"/>
    <mergeCell ref="P1270:P1280"/>
    <mergeCell ref="N1273:O1273"/>
    <mergeCell ref="K1275:L1275"/>
    <mergeCell ref="N1275:O1275"/>
    <mergeCell ref="K1277:L1277"/>
    <mergeCell ref="N1277:O1277"/>
    <mergeCell ref="K1279:L1279"/>
    <mergeCell ref="N1279:O1279"/>
    <mergeCell ref="K1276:L1276"/>
    <mergeCell ref="N1276:O1276"/>
    <mergeCell ref="S1276:V1276"/>
    <mergeCell ref="S1273:V1273"/>
    <mergeCell ref="E1274:F1274"/>
    <mergeCell ref="H1274:I1274"/>
    <mergeCell ref="K1274:L1274"/>
    <mergeCell ref="N1274:O1274"/>
    <mergeCell ref="S1274:V1274"/>
    <mergeCell ref="R1270:R1280"/>
    <mergeCell ref="S1270:V1270"/>
    <mergeCell ref="E1271:F1271"/>
    <mergeCell ref="H1271:I1271"/>
    <mergeCell ref="K1271:L1271"/>
    <mergeCell ref="N1271:O1271"/>
    <mergeCell ref="S1271:V1271"/>
    <mergeCell ref="E1272:F1272"/>
    <mergeCell ref="H1272:I1272"/>
    <mergeCell ref="K1272:L1272"/>
    <mergeCell ref="N1272:O1272"/>
    <mergeCell ref="S1272:V1272"/>
    <mergeCell ref="E1273:F1273"/>
    <mergeCell ref="H1273:I1273"/>
    <mergeCell ref="B1270:B1280"/>
    <mergeCell ref="D1270:D1280"/>
    <mergeCell ref="E1270:F1270"/>
    <mergeCell ref="G1270:G1280"/>
    <mergeCell ref="H1270:I1270"/>
    <mergeCell ref="E1275:F1275"/>
    <mergeCell ref="H1275:I1275"/>
    <mergeCell ref="E1277:F1277"/>
    <mergeCell ref="H1277:I1277"/>
    <mergeCell ref="E1279:F1279"/>
    <mergeCell ref="H1279:I1279"/>
    <mergeCell ref="Q1268:R1268"/>
    <mergeCell ref="S1268:W1268"/>
    <mergeCell ref="E1269:F1269"/>
    <mergeCell ref="H1269:I1269"/>
    <mergeCell ref="K1269:L1269"/>
    <mergeCell ref="N1269:O1269"/>
    <mergeCell ref="S1269:V1269"/>
    <mergeCell ref="B1268:D1268"/>
    <mergeCell ref="E1268:G1268"/>
    <mergeCell ref="H1268:J1268"/>
    <mergeCell ref="K1268:M1268"/>
    <mergeCell ref="N1268:P1268"/>
    <mergeCell ref="S1277:V1277"/>
    <mergeCell ref="E1278:F1278"/>
    <mergeCell ref="H1278:I1278"/>
    <mergeCell ref="K1278:L1278"/>
    <mergeCell ref="N1278:O1278"/>
    <mergeCell ref="S1278:V1278"/>
    <mergeCell ref="S1275:V1275"/>
    <mergeCell ref="E1276:F1276"/>
    <mergeCell ref="H1276:I1276"/>
    <mergeCell ref="S1259:V1259"/>
    <mergeCell ref="B1261:V1261"/>
    <mergeCell ref="I1264:K1265"/>
    <mergeCell ref="B1265:E1265"/>
    <mergeCell ref="C1266:K1266"/>
    <mergeCell ref="O1266:S1266"/>
    <mergeCell ref="S1257:V1257"/>
    <mergeCell ref="E1258:F1258"/>
    <mergeCell ref="H1258:I1258"/>
    <mergeCell ref="K1258:L1258"/>
    <mergeCell ref="N1258:O1258"/>
    <mergeCell ref="S1258:V1258"/>
    <mergeCell ref="S1255:V1255"/>
    <mergeCell ref="E1256:F1256"/>
    <mergeCell ref="H1256:I1256"/>
    <mergeCell ref="K1256:L1256"/>
    <mergeCell ref="N1256:O1256"/>
    <mergeCell ref="S1256:V1256"/>
    <mergeCell ref="R1250:R1260"/>
    <mergeCell ref="S1250:V1250"/>
    <mergeCell ref="B1250:B1260"/>
    <mergeCell ref="D1250:D1260"/>
    <mergeCell ref="H1257:I1257"/>
    <mergeCell ref="E1259:F1259"/>
    <mergeCell ref="H1259:I1259"/>
    <mergeCell ref="S1253:V1253"/>
    <mergeCell ref="E1254:F1254"/>
    <mergeCell ref="H1254:I1254"/>
    <mergeCell ref="K1254:L1254"/>
    <mergeCell ref="N1254:O1254"/>
    <mergeCell ref="S1254:V1254"/>
    <mergeCell ref="W1250:W1260"/>
    <mergeCell ref="E1251:F1251"/>
    <mergeCell ref="H1251:I1251"/>
    <mergeCell ref="K1251:L1251"/>
    <mergeCell ref="N1251:O1251"/>
    <mergeCell ref="S1251:V1251"/>
    <mergeCell ref="E1252:F1252"/>
    <mergeCell ref="H1252:I1252"/>
    <mergeCell ref="K1252:L1252"/>
    <mergeCell ref="N1252:O1252"/>
    <mergeCell ref="S1252:V1252"/>
    <mergeCell ref="E1253:F1253"/>
    <mergeCell ref="H1253:I1253"/>
    <mergeCell ref="K1253:L1253"/>
    <mergeCell ref="J1250:J1260"/>
    <mergeCell ref="K1250:L1250"/>
    <mergeCell ref="M1250:M1260"/>
    <mergeCell ref="N1250:O1250"/>
    <mergeCell ref="P1250:P1260"/>
    <mergeCell ref="N1253:O1253"/>
    <mergeCell ref="K1255:L1255"/>
    <mergeCell ref="N1255:O1255"/>
    <mergeCell ref="K1257:L1257"/>
    <mergeCell ref="N1257:O1257"/>
    <mergeCell ref="K1259:L1259"/>
    <mergeCell ref="N1259:O1259"/>
    <mergeCell ref="E1250:F1250"/>
    <mergeCell ref="G1250:G1260"/>
    <mergeCell ref="H1250:I1250"/>
    <mergeCell ref="E1255:F1255"/>
    <mergeCell ref="H1255:I1255"/>
    <mergeCell ref="E1257:F1257"/>
    <mergeCell ref="Q1248:R1248"/>
    <mergeCell ref="S1248:W1248"/>
    <mergeCell ref="E1249:F1249"/>
    <mergeCell ref="H1249:I1249"/>
    <mergeCell ref="K1249:L1249"/>
    <mergeCell ref="N1249:O1249"/>
    <mergeCell ref="S1249:V1249"/>
    <mergeCell ref="B1248:D1248"/>
    <mergeCell ref="E1248:G1248"/>
    <mergeCell ref="H1248:J1248"/>
    <mergeCell ref="K1248:M1248"/>
    <mergeCell ref="N1248:P1248"/>
    <mergeCell ref="S1239:V1239"/>
    <mergeCell ref="B1241:V1241"/>
    <mergeCell ref="I1244:K1245"/>
    <mergeCell ref="B1245:E1245"/>
    <mergeCell ref="C1246:K1246"/>
    <mergeCell ref="O1246:S1246"/>
    <mergeCell ref="W1230:W1240"/>
    <mergeCell ref="K1233:L1233"/>
    <mergeCell ref="J1230:J1240"/>
    <mergeCell ref="K1230:L1230"/>
    <mergeCell ref="M1230:M1240"/>
    <mergeCell ref="N1230:O1230"/>
    <mergeCell ref="P1230:P1240"/>
    <mergeCell ref="N1233:O1233"/>
    <mergeCell ref="K1235:L1235"/>
    <mergeCell ref="N1235:O1235"/>
    <mergeCell ref="K1237:L1237"/>
    <mergeCell ref="N1237:O1237"/>
    <mergeCell ref="K1239:L1239"/>
    <mergeCell ref="N1239:O1239"/>
    <mergeCell ref="K1236:L1236"/>
    <mergeCell ref="N1236:O1236"/>
    <mergeCell ref="S1236:V1236"/>
    <mergeCell ref="S1233:V1233"/>
    <mergeCell ref="E1234:F1234"/>
    <mergeCell ref="H1234:I1234"/>
    <mergeCell ref="K1234:L1234"/>
    <mergeCell ref="N1234:O1234"/>
    <mergeCell ref="S1234:V1234"/>
    <mergeCell ref="R1230:R1240"/>
    <mergeCell ref="S1230:V1230"/>
    <mergeCell ref="E1231:F1231"/>
    <mergeCell ref="H1231:I1231"/>
    <mergeCell ref="K1231:L1231"/>
    <mergeCell ref="N1231:O1231"/>
    <mergeCell ref="S1231:V1231"/>
    <mergeCell ref="E1232:F1232"/>
    <mergeCell ref="H1232:I1232"/>
    <mergeCell ref="K1232:L1232"/>
    <mergeCell ref="N1232:O1232"/>
    <mergeCell ref="S1232:V1232"/>
    <mergeCell ref="E1233:F1233"/>
    <mergeCell ref="H1233:I1233"/>
    <mergeCell ref="B1230:B1240"/>
    <mergeCell ref="D1230:D1240"/>
    <mergeCell ref="E1230:F1230"/>
    <mergeCell ref="G1230:G1240"/>
    <mergeCell ref="H1230:I1230"/>
    <mergeCell ref="E1235:F1235"/>
    <mergeCell ref="H1235:I1235"/>
    <mergeCell ref="E1237:F1237"/>
    <mergeCell ref="H1237:I1237"/>
    <mergeCell ref="E1239:F1239"/>
    <mergeCell ref="H1239:I1239"/>
    <mergeCell ref="Q1228:R1228"/>
    <mergeCell ref="S1228:W1228"/>
    <mergeCell ref="E1229:F1229"/>
    <mergeCell ref="H1229:I1229"/>
    <mergeCell ref="K1229:L1229"/>
    <mergeCell ref="N1229:O1229"/>
    <mergeCell ref="S1229:V1229"/>
    <mergeCell ref="B1228:D1228"/>
    <mergeCell ref="E1228:G1228"/>
    <mergeCell ref="H1228:J1228"/>
    <mergeCell ref="K1228:M1228"/>
    <mergeCell ref="N1228:P1228"/>
    <mergeCell ref="S1237:V1237"/>
    <mergeCell ref="E1238:F1238"/>
    <mergeCell ref="H1238:I1238"/>
    <mergeCell ref="K1238:L1238"/>
    <mergeCell ref="N1238:O1238"/>
    <mergeCell ref="S1238:V1238"/>
    <mergeCell ref="S1235:V1235"/>
    <mergeCell ref="E1236:F1236"/>
    <mergeCell ref="H1236:I1236"/>
    <mergeCell ref="S1219:V1219"/>
    <mergeCell ref="B1221:V1221"/>
    <mergeCell ref="I1224:K1225"/>
    <mergeCell ref="B1225:E1225"/>
    <mergeCell ref="C1226:K1226"/>
    <mergeCell ref="O1226:S1226"/>
    <mergeCell ref="S1217:V1217"/>
    <mergeCell ref="E1218:F1218"/>
    <mergeCell ref="H1218:I1218"/>
    <mergeCell ref="K1218:L1218"/>
    <mergeCell ref="N1218:O1218"/>
    <mergeCell ref="S1218:V1218"/>
    <mergeCell ref="S1215:V1215"/>
    <mergeCell ref="E1216:F1216"/>
    <mergeCell ref="H1216:I1216"/>
    <mergeCell ref="K1216:L1216"/>
    <mergeCell ref="N1216:O1216"/>
    <mergeCell ref="S1216:V1216"/>
    <mergeCell ref="R1210:R1220"/>
    <mergeCell ref="S1210:V1210"/>
    <mergeCell ref="B1210:B1220"/>
    <mergeCell ref="D1210:D1220"/>
    <mergeCell ref="H1217:I1217"/>
    <mergeCell ref="E1219:F1219"/>
    <mergeCell ref="H1219:I1219"/>
    <mergeCell ref="S1213:V1213"/>
    <mergeCell ref="E1214:F1214"/>
    <mergeCell ref="H1214:I1214"/>
    <mergeCell ref="K1214:L1214"/>
    <mergeCell ref="N1214:O1214"/>
    <mergeCell ref="S1214:V1214"/>
    <mergeCell ref="W1210:W1220"/>
    <mergeCell ref="E1211:F1211"/>
    <mergeCell ref="H1211:I1211"/>
    <mergeCell ref="K1211:L1211"/>
    <mergeCell ref="N1211:O1211"/>
    <mergeCell ref="S1211:V1211"/>
    <mergeCell ref="E1212:F1212"/>
    <mergeCell ref="H1212:I1212"/>
    <mergeCell ref="K1212:L1212"/>
    <mergeCell ref="N1212:O1212"/>
    <mergeCell ref="S1212:V1212"/>
    <mergeCell ref="E1213:F1213"/>
    <mergeCell ref="H1213:I1213"/>
    <mergeCell ref="K1213:L1213"/>
    <mergeCell ref="J1210:J1220"/>
    <mergeCell ref="K1210:L1210"/>
    <mergeCell ref="M1210:M1220"/>
    <mergeCell ref="N1210:O1210"/>
    <mergeCell ref="P1210:P1220"/>
    <mergeCell ref="N1213:O1213"/>
    <mergeCell ref="K1215:L1215"/>
    <mergeCell ref="N1215:O1215"/>
    <mergeCell ref="K1217:L1217"/>
    <mergeCell ref="N1217:O1217"/>
    <mergeCell ref="K1219:L1219"/>
    <mergeCell ref="N1219:O1219"/>
    <mergeCell ref="E1210:F1210"/>
    <mergeCell ref="G1210:G1220"/>
    <mergeCell ref="H1210:I1210"/>
    <mergeCell ref="E1215:F1215"/>
    <mergeCell ref="H1215:I1215"/>
    <mergeCell ref="E1217:F1217"/>
    <mergeCell ref="Q1208:R1208"/>
    <mergeCell ref="S1208:W1208"/>
    <mergeCell ref="E1209:F1209"/>
    <mergeCell ref="H1209:I1209"/>
    <mergeCell ref="K1209:L1209"/>
    <mergeCell ref="N1209:O1209"/>
    <mergeCell ref="S1209:V1209"/>
    <mergeCell ref="B1208:D1208"/>
    <mergeCell ref="E1208:G1208"/>
    <mergeCell ref="H1208:J1208"/>
    <mergeCell ref="K1208:M1208"/>
    <mergeCell ref="N1208:P1208"/>
    <mergeCell ref="S1199:V1199"/>
    <mergeCell ref="B1201:V1201"/>
    <mergeCell ref="I1204:K1205"/>
    <mergeCell ref="B1205:E1205"/>
    <mergeCell ref="C1206:K1206"/>
    <mergeCell ref="O1206:S1206"/>
    <mergeCell ref="W1190:W1200"/>
    <mergeCell ref="K1193:L1193"/>
    <mergeCell ref="J1190:J1200"/>
    <mergeCell ref="K1190:L1190"/>
    <mergeCell ref="M1190:M1200"/>
    <mergeCell ref="N1190:O1190"/>
    <mergeCell ref="P1190:P1200"/>
    <mergeCell ref="N1193:O1193"/>
    <mergeCell ref="K1195:L1195"/>
    <mergeCell ref="N1195:O1195"/>
    <mergeCell ref="K1197:L1197"/>
    <mergeCell ref="N1197:O1197"/>
    <mergeCell ref="K1199:L1199"/>
    <mergeCell ref="N1199:O1199"/>
    <mergeCell ref="K1196:L1196"/>
    <mergeCell ref="N1196:O1196"/>
    <mergeCell ref="S1196:V1196"/>
    <mergeCell ref="S1193:V1193"/>
    <mergeCell ref="E1194:F1194"/>
    <mergeCell ref="H1194:I1194"/>
    <mergeCell ref="K1194:L1194"/>
    <mergeCell ref="N1194:O1194"/>
    <mergeCell ref="S1194:V1194"/>
    <mergeCell ref="R1190:R1200"/>
    <mergeCell ref="S1190:V1190"/>
    <mergeCell ref="E1191:F1191"/>
    <mergeCell ref="H1191:I1191"/>
    <mergeCell ref="K1191:L1191"/>
    <mergeCell ref="N1191:O1191"/>
    <mergeCell ref="S1191:V1191"/>
    <mergeCell ref="E1192:F1192"/>
    <mergeCell ref="H1192:I1192"/>
    <mergeCell ref="K1192:L1192"/>
    <mergeCell ref="N1192:O1192"/>
    <mergeCell ref="S1192:V1192"/>
    <mergeCell ref="E1193:F1193"/>
    <mergeCell ref="H1193:I1193"/>
    <mergeCell ref="B1190:B1200"/>
    <mergeCell ref="D1190:D1200"/>
    <mergeCell ref="E1190:F1190"/>
    <mergeCell ref="G1190:G1200"/>
    <mergeCell ref="H1190:I1190"/>
    <mergeCell ref="E1195:F1195"/>
    <mergeCell ref="H1195:I1195"/>
    <mergeCell ref="E1197:F1197"/>
    <mergeCell ref="H1197:I1197"/>
    <mergeCell ref="E1199:F1199"/>
    <mergeCell ref="H1199:I1199"/>
    <mergeCell ref="Q1188:R1188"/>
    <mergeCell ref="S1188:W1188"/>
    <mergeCell ref="E1189:F1189"/>
    <mergeCell ref="H1189:I1189"/>
    <mergeCell ref="K1189:L1189"/>
    <mergeCell ref="N1189:O1189"/>
    <mergeCell ref="S1189:V1189"/>
    <mergeCell ref="B1188:D1188"/>
    <mergeCell ref="E1188:G1188"/>
    <mergeCell ref="H1188:J1188"/>
    <mergeCell ref="K1188:M1188"/>
    <mergeCell ref="N1188:P1188"/>
    <mergeCell ref="S1197:V1197"/>
    <mergeCell ref="E1198:F1198"/>
    <mergeCell ref="H1198:I1198"/>
    <mergeCell ref="K1198:L1198"/>
    <mergeCell ref="N1198:O1198"/>
    <mergeCell ref="S1198:V1198"/>
    <mergeCell ref="S1195:V1195"/>
    <mergeCell ref="E1196:F1196"/>
    <mergeCell ref="H1196:I1196"/>
    <mergeCell ref="S1179:V1179"/>
    <mergeCell ref="B1181:V1181"/>
    <mergeCell ref="I1184:K1185"/>
    <mergeCell ref="B1185:E1185"/>
    <mergeCell ref="C1186:K1186"/>
    <mergeCell ref="O1186:S1186"/>
    <mergeCell ref="S1177:V1177"/>
    <mergeCell ref="E1178:F1178"/>
    <mergeCell ref="H1178:I1178"/>
    <mergeCell ref="K1178:L1178"/>
    <mergeCell ref="N1178:O1178"/>
    <mergeCell ref="S1178:V1178"/>
    <mergeCell ref="S1175:V1175"/>
    <mergeCell ref="E1176:F1176"/>
    <mergeCell ref="H1176:I1176"/>
    <mergeCell ref="K1176:L1176"/>
    <mergeCell ref="N1176:O1176"/>
    <mergeCell ref="S1176:V1176"/>
    <mergeCell ref="R1170:R1180"/>
    <mergeCell ref="S1170:V1170"/>
    <mergeCell ref="B1170:B1180"/>
    <mergeCell ref="D1170:D1180"/>
    <mergeCell ref="H1177:I1177"/>
    <mergeCell ref="E1179:F1179"/>
    <mergeCell ref="H1179:I1179"/>
    <mergeCell ref="S1173:V1173"/>
    <mergeCell ref="E1174:F1174"/>
    <mergeCell ref="H1174:I1174"/>
    <mergeCell ref="K1174:L1174"/>
    <mergeCell ref="N1174:O1174"/>
    <mergeCell ref="S1174:V1174"/>
    <mergeCell ref="W1170:W1180"/>
    <mergeCell ref="E1171:F1171"/>
    <mergeCell ref="H1171:I1171"/>
    <mergeCell ref="K1171:L1171"/>
    <mergeCell ref="N1171:O1171"/>
    <mergeCell ref="S1171:V1171"/>
    <mergeCell ref="E1172:F1172"/>
    <mergeCell ref="H1172:I1172"/>
    <mergeCell ref="K1172:L1172"/>
    <mergeCell ref="N1172:O1172"/>
    <mergeCell ref="S1172:V1172"/>
    <mergeCell ref="E1173:F1173"/>
    <mergeCell ref="H1173:I1173"/>
    <mergeCell ref="K1173:L1173"/>
    <mergeCell ref="J1170:J1180"/>
    <mergeCell ref="K1170:L1170"/>
    <mergeCell ref="M1170:M1180"/>
    <mergeCell ref="N1170:O1170"/>
    <mergeCell ref="P1170:P1180"/>
    <mergeCell ref="N1173:O1173"/>
    <mergeCell ref="K1175:L1175"/>
    <mergeCell ref="N1175:O1175"/>
    <mergeCell ref="K1177:L1177"/>
    <mergeCell ref="N1177:O1177"/>
    <mergeCell ref="K1179:L1179"/>
    <mergeCell ref="N1179:O1179"/>
    <mergeCell ref="E1170:F1170"/>
    <mergeCell ref="G1170:G1180"/>
    <mergeCell ref="H1170:I1170"/>
    <mergeCell ref="E1175:F1175"/>
    <mergeCell ref="H1175:I1175"/>
    <mergeCell ref="E1177:F1177"/>
    <mergeCell ref="Q1168:R1168"/>
    <mergeCell ref="S1168:W1168"/>
    <mergeCell ref="E1169:F1169"/>
    <mergeCell ref="H1169:I1169"/>
    <mergeCell ref="K1169:L1169"/>
    <mergeCell ref="N1169:O1169"/>
    <mergeCell ref="S1169:V1169"/>
    <mergeCell ref="B1168:D1168"/>
    <mergeCell ref="E1168:G1168"/>
    <mergeCell ref="H1168:J1168"/>
    <mergeCell ref="K1168:M1168"/>
    <mergeCell ref="N1168:P1168"/>
    <mergeCell ref="S1159:V1159"/>
    <mergeCell ref="B1161:V1161"/>
    <mergeCell ref="I1164:K1165"/>
    <mergeCell ref="B1165:E1165"/>
    <mergeCell ref="C1166:K1166"/>
    <mergeCell ref="O1166:S1166"/>
    <mergeCell ref="W1150:W1160"/>
    <mergeCell ref="K1153:L1153"/>
    <mergeCell ref="J1150:J1160"/>
    <mergeCell ref="K1150:L1150"/>
    <mergeCell ref="M1150:M1160"/>
    <mergeCell ref="N1150:O1150"/>
    <mergeCell ref="P1150:P1160"/>
    <mergeCell ref="N1153:O1153"/>
    <mergeCell ref="K1155:L1155"/>
    <mergeCell ref="N1155:O1155"/>
    <mergeCell ref="K1157:L1157"/>
    <mergeCell ref="N1157:O1157"/>
    <mergeCell ref="K1159:L1159"/>
    <mergeCell ref="N1159:O1159"/>
    <mergeCell ref="K1156:L1156"/>
    <mergeCell ref="N1156:O1156"/>
    <mergeCell ref="S1156:V1156"/>
    <mergeCell ref="S1153:V1153"/>
    <mergeCell ref="E1154:F1154"/>
    <mergeCell ref="H1154:I1154"/>
    <mergeCell ref="K1154:L1154"/>
    <mergeCell ref="N1154:O1154"/>
    <mergeCell ref="S1154:V1154"/>
    <mergeCell ref="R1150:R1160"/>
    <mergeCell ref="S1150:V1150"/>
    <mergeCell ref="E1151:F1151"/>
    <mergeCell ref="H1151:I1151"/>
    <mergeCell ref="K1151:L1151"/>
    <mergeCell ref="N1151:O1151"/>
    <mergeCell ref="S1151:V1151"/>
    <mergeCell ref="E1152:F1152"/>
    <mergeCell ref="H1152:I1152"/>
    <mergeCell ref="K1152:L1152"/>
    <mergeCell ref="N1152:O1152"/>
    <mergeCell ref="S1152:V1152"/>
    <mergeCell ref="E1153:F1153"/>
    <mergeCell ref="H1153:I1153"/>
    <mergeCell ref="B1150:B1160"/>
    <mergeCell ref="D1150:D1160"/>
    <mergeCell ref="E1150:F1150"/>
    <mergeCell ref="G1150:G1160"/>
    <mergeCell ref="H1150:I1150"/>
    <mergeCell ref="E1155:F1155"/>
    <mergeCell ref="H1155:I1155"/>
    <mergeCell ref="E1157:F1157"/>
    <mergeCell ref="H1157:I1157"/>
    <mergeCell ref="E1159:F1159"/>
    <mergeCell ref="H1159:I1159"/>
    <mergeCell ref="Q1148:R1148"/>
    <mergeCell ref="S1148:W1148"/>
    <mergeCell ref="E1149:F1149"/>
    <mergeCell ref="H1149:I1149"/>
    <mergeCell ref="K1149:L1149"/>
    <mergeCell ref="N1149:O1149"/>
    <mergeCell ref="S1149:V1149"/>
    <mergeCell ref="B1148:D1148"/>
    <mergeCell ref="E1148:G1148"/>
    <mergeCell ref="H1148:J1148"/>
    <mergeCell ref="K1148:M1148"/>
    <mergeCell ref="N1148:P1148"/>
    <mergeCell ref="S1157:V1157"/>
    <mergeCell ref="E1158:F1158"/>
    <mergeCell ref="H1158:I1158"/>
    <mergeCell ref="K1158:L1158"/>
    <mergeCell ref="N1158:O1158"/>
    <mergeCell ref="S1158:V1158"/>
    <mergeCell ref="S1155:V1155"/>
    <mergeCell ref="E1156:F1156"/>
    <mergeCell ref="H1156:I1156"/>
    <mergeCell ref="B1141:V1141"/>
    <mergeCell ref="I1144:K1145"/>
    <mergeCell ref="B1145:E1145"/>
    <mergeCell ref="C1146:K1146"/>
    <mergeCell ref="O1146:S1146"/>
    <mergeCell ref="S1137:V1137"/>
    <mergeCell ref="E1138:F1138"/>
    <mergeCell ref="H1138:I1138"/>
    <mergeCell ref="K1138:L1138"/>
    <mergeCell ref="N1138:O1138"/>
    <mergeCell ref="S1138:V1138"/>
    <mergeCell ref="S1135:V1135"/>
    <mergeCell ref="E1136:F1136"/>
    <mergeCell ref="H1136:I1136"/>
    <mergeCell ref="K1136:L1136"/>
    <mergeCell ref="N1136:O1136"/>
    <mergeCell ref="S1136:V1136"/>
    <mergeCell ref="N1139:O1139"/>
    <mergeCell ref="B1130:B1140"/>
    <mergeCell ref="D1130:D1140"/>
    <mergeCell ref="E1130:F1130"/>
    <mergeCell ref="G1130:G1140"/>
    <mergeCell ref="H1130:I1130"/>
    <mergeCell ref="E1135:F1135"/>
    <mergeCell ref="H1135:I1135"/>
    <mergeCell ref="E1137:F1137"/>
    <mergeCell ref="H1137:I1137"/>
    <mergeCell ref="E1139:F1139"/>
    <mergeCell ref="H1139:I1139"/>
    <mergeCell ref="S1133:V1133"/>
    <mergeCell ref="E1134:F1134"/>
    <mergeCell ref="H1134:I1134"/>
    <mergeCell ref="K1134:L1134"/>
    <mergeCell ref="N1134:O1134"/>
    <mergeCell ref="S1134:V1134"/>
    <mergeCell ref="R1130:R1140"/>
    <mergeCell ref="S1130:V1130"/>
    <mergeCell ref="W1130:W1140"/>
    <mergeCell ref="E1131:F1131"/>
    <mergeCell ref="H1131:I1131"/>
    <mergeCell ref="K1131:L1131"/>
    <mergeCell ref="N1131:O1131"/>
    <mergeCell ref="S1131:V1131"/>
    <mergeCell ref="E1132:F1132"/>
    <mergeCell ref="H1132:I1132"/>
    <mergeCell ref="K1132:L1132"/>
    <mergeCell ref="N1132:O1132"/>
    <mergeCell ref="S1132:V1132"/>
    <mergeCell ref="E1133:F1133"/>
    <mergeCell ref="H1133:I1133"/>
    <mergeCell ref="K1133:L1133"/>
    <mergeCell ref="J1130:J1140"/>
    <mergeCell ref="K1130:L1130"/>
    <mergeCell ref="M1130:M1140"/>
    <mergeCell ref="N1130:O1130"/>
    <mergeCell ref="P1130:P1140"/>
    <mergeCell ref="N1133:O1133"/>
    <mergeCell ref="K1135:L1135"/>
    <mergeCell ref="N1135:O1135"/>
    <mergeCell ref="K1137:L1137"/>
    <mergeCell ref="N1137:O1137"/>
    <mergeCell ref="K1139:L1139"/>
    <mergeCell ref="S1139:V1139"/>
    <mergeCell ref="Q1128:R1128"/>
    <mergeCell ref="S1128:W1128"/>
    <mergeCell ref="E1129:F1129"/>
    <mergeCell ref="H1129:I1129"/>
    <mergeCell ref="K1129:L1129"/>
    <mergeCell ref="N1129:O1129"/>
    <mergeCell ref="S1129:V1129"/>
    <mergeCell ref="B1128:D1128"/>
    <mergeCell ref="E1128:G1128"/>
    <mergeCell ref="H1128:J1128"/>
    <mergeCell ref="K1128:M1128"/>
    <mergeCell ref="N1128:P1128"/>
    <mergeCell ref="B1121:V1121"/>
    <mergeCell ref="I1124:K1125"/>
    <mergeCell ref="B1125:E1125"/>
    <mergeCell ref="C1126:K1126"/>
    <mergeCell ref="O1126:S1126"/>
    <mergeCell ref="W1111:W1120"/>
    <mergeCell ref="E1112:F1112"/>
    <mergeCell ref="H1112:I1112"/>
    <mergeCell ref="K1112:L1112"/>
    <mergeCell ref="N1112:O1112"/>
    <mergeCell ref="S1112:V1112"/>
    <mergeCell ref="E1113:F1113"/>
    <mergeCell ref="H1113:I1113"/>
    <mergeCell ref="K1113:L1113"/>
    <mergeCell ref="N1113:O1113"/>
    <mergeCell ref="S1113:V1113"/>
    <mergeCell ref="E1114:F1114"/>
    <mergeCell ref="H1114:I1114"/>
    <mergeCell ref="K1114:L1114"/>
    <mergeCell ref="J1111:J1120"/>
    <mergeCell ref="K1111:L1111"/>
    <mergeCell ref="M1111:M1120"/>
    <mergeCell ref="N1111:O1111"/>
    <mergeCell ref="P1111:P1120"/>
    <mergeCell ref="N1114:O1114"/>
    <mergeCell ref="K1116:L1116"/>
    <mergeCell ref="N1116:O1116"/>
    <mergeCell ref="K1118:L1118"/>
    <mergeCell ref="N1118:O1118"/>
    <mergeCell ref="E1111:F1111"/>
    <mergeCell ref="G1111:G1120"/>
    <mergeCell ref="H1111:I1111"/>
    <mergeCell ref="E1116:F1116"/>
    <mergeCell ref="H1116:I1116"/>
    <mergeCell ref="E1118:F1118"/>
    <mergeCell ref="H1118:I1118"/>
    <mergeCell ref="S1118:V1118"/>
    <mergeCell ref="K1110:L1110"/>
    <mergeCell ref="N1110:O1110"/>
    <mergeCell ref="S1110:V1110"/>
    <mergeCell ref="B1109:D1109"/>
    <mergeCell ref="E1109:G1109"/>
    <mergeCell ref="H1109:J1109"/>
    <mergeCell ref="K1109:M1109"/>
    <mergeCell ref="N1109:P1109"/>
    <mergeCell ref="N1117:O1117"/>
    <mergeCell ref="S1117:V1117"/>
    <mergeCell ref="S1114:V1114"/>
    <mergeCell ref="E1115:F1115"/>
    <mergeCell ref="H1115:I1115"/>
    <mergeCell ref="K1115:L1115"/>
    <mergeCell ref="N1115:O1115"/>
    <mergeCell ref="S1115:V1115"/>
    <mergeCell ref="R1111:R1120"/>
    <mergeCell ref="E1119:F1119"/>
    <mergeCell ref="H1119:I1119"/>
    <mergeCell ref="K1119:L1119"/>
    <mergeCell ref="N1119:O1119"/>
    <mergeCell ref="S1119:V1119"/>
    <mergeCell ref="S1116:V1116"/>
    <mergeCell ref="E1117:F1117"/>
    <mergeCell ref="H1117:I1117"/>
    <mergeCell ref="K1117:L1117"/>
    <mergeCell ref="S1111:V1111"/>
    <mergeCell ref="B1111:B1120"/>
    <mergeCell ref="D1111:D1120"/>
    <mergeCell ref="Q1109:R1109"/>
    <mergeCell ref="S1109:W1109"/>
    <mergeCell ref="E1110:F1110"/>
    <mergeCell ref="K1095:L1095"/>
    <mergeCell ref="N1095:O1095"/>
    <mergeCell ref="S1095:V1095"/>
    <mergeCell ref="R1091:R1101"/>
    <mergeCell ref="S1091:V1091"/>
    <mergeCell ref="W1091:W1101"/>
    <mergeCell ref="E1092:F1092"/>
    <mergeCell ref="H1092:I1092"/>
    <mergeCell ref="K1092:L1092"/>
    <mergeCell ref="N1092:O1092"/>
    <mergeCell ref="S1092:V1092"/>
    <mergeCell ref="E1093:F1093"/>
    <mergeCell ref="H1093:I1093"/>
    <mergeCell ref="K1093:L1093"/>
    <mergeCell ref="N1093:O1093"/>
    <mergeCell ref="S1093:V1093"/>
    <mergeCell ref="E1094:F1094"/>
    <mergeCell ref="H1094:I1094"/>
    <mergeCell ref="K1094:L1094"/>
    <mergeCell ref="J1091:J1101"/>
    <mergeCell ref="K1091:L1091"/>
    <mergeCell ref="M1091:M1101"/>
    <mergeCell ref="N1091:O1091"/>
    <mergeCell ref="S1100:V1100"/>
    <mergeCell ref="K1098:L1098"/>
    <mergeCell ref="N1098:O1098"/>
    <mergeCell ref="K1100:L1100"/>
    <mergeCell ref="N1100:O1100"/>
    <mergeCell ref="B1091:B1101"/>
    <mergeCell ref="D1091:D1101"/>
    <mergeCell ref="E1091:F1091"/>
    <mergeCell ref="G1091:G1101"/>
    <mergeCell ref="H1091:I1091"/>
    <mergeCell ref="E1096:F1096"/>
    <mergeCell ref="H1096:I1096"/>
    <mergeCell ref="E1098:F1098"/>
    <mergeCell ref="H1098:I1098"/>
    <mergeCell ref="E1100:F1100"/>
    <mergeCell ref="H1100:I1100"/>
    <mergeCell ref="Q1089:R1089"/>
    <mergeCell ref="S1089:W1089"/>
    <mergeCell ref="E1090:F1090"/>
    <mergeCell ref="H1090:I1090"/>
    <mergeCell ref="K1090:L1090"/>
    <mergeCell ref="N1090:O1090"/>
    <mergeCell ref="S1090:V1090"/>
    <mergeCell ref="B1089:D1089"/>
    <mergeCell ref="E1089:G1089"/>
    <mergeCell ref="H1089:J1089"/>
    <mergeCell ref="K1089:M1089"/>
    <mergeCell ref="N1089:P1089"/>
    <mergeCell ref="S1096:V1096"/>
    <mergeCell ref="E1097:F1097"/>
    <mergeCell ref="H1097:I1097"/>
    <mergeCell ref="K1097:L1097"/>
    <mergeCell ref="N1097:O1097"/>
    <mergeCell ref="S1097:V1097"/>
    <mergeCell ref="S1094:V1094"/>
    <mergeCell ref="E1095:F1095"/>
    <mergeCell ref="H1095:I1095"/>
    <mergeCell ref="B1082:V1082"/>
    <mergeCell ref="I1085:K1086"/>
    <mergeCell ref="B1086:E1086"/>
    <mergeCell ref="C1087:K1087"/>
    <mergeCell ref="O1087:S1087"/>
    <mergeCell ref="S1078:V1078"/>
    <mergeCell ref="E1079:F1079"/>
    <mergeCell ref="H1079:I1079"/>
    <mergeCell ref="K1079:L1079"/>
    <mergeCell ref="N1079:O1079"/>
    <mergeCell ref="S1079:V1079"/>
    <mergeCell ref="S1076:V1076"/>
    <mergeCell ref="E1077:F1077"/>
    <mergeCell ref="H1077:I1077"/>
    <mergeCell ref="K1077:L1077"/>
    <mergeCell ref="N1077:O1077"/>
    <mergeCell ref="S1077:V1077"/>
    <mergeCell ref="R1071:R1081"/>
    <mergeCell ref="S1071:V1071"/>
    <mergeCell ref="E1072:F1072"/>
    <mergeCell ref="H1072:I1072"/>
    <mergeCell ref="K1072:L1072"/>
    <mergeCell ref="N1072:O1072"/>
    <mergeCell ref="S1072:V1072"/>
    <mergeCell ref="E1073:F1073"/>
    <mergeCell ref="H1073:I1073"/>
    <mergeCell ref="K1073:L1073"/>
    <mergeCell ref="N1073:O1073"/>
    <mergeCell ref="S1073:V1073"/>
    <mergeCell ref="E1074:F1074"/>
    <mergeCell ref="H1074:I1074"/>
    <mergeCell ref="G1071:G1081"/>
    <mergeCell ref="H1071:I1071"/>
    <mergeCell ref="E1076:F1076"/>
    <mergeCell ref="H1076:I1076"/>
    <mergeCell ref="E1078:F1078"/>
    <mergeCell ref="H1078:I1078"/>
    <mergeCell ref="E1080:F1080"/>
    <mergeCell ref="H1080:I1080"/>
    <mergeCell ref="Q1069:R1069"/>
    <mergeCell ref="S1069:W1069"/>
    <mergeCell ref="E1070:F1070"/>
    <mergeCell ref="H1070:I1070"/>
    <mergeCell ref="K1070:L1070"/>
    <mergeCell ref="N1070:O1070"/>
    <mergeCell ref="S1070:V1070"/>
    <mergeCell ref="B1069:D1069"/>
    <mergeCell ref="E1069:G1069"/>
    <mergeCell ref="H1069:J1069"/>
    <mergeCell ref="K1069:M1069"/>
    <mergeCell ref="N1069:P1069"/>
    <mergeCell ref="S1080:V1080"/>
    <mergeCell ref="W1071:W1081"/>
    <mergeCell ref="S1074:V1074"/>
    <mergeCell ref="E1075:F1075"/>
    <mergeCell ref="H1075:I1075"/>
    <mergeCell ref="K1075:L1075"/>
    <mergeCell ref="N1075:O1075"/>
    <mergeCell ref="S1075:V1075"/>
    <mergeCell ref="K1074:L1074"/>
    <mergeCell ref="J1071:J1081"/>
    <mergeCell ref="K1071:L1071"/>
    <mergeCell ref="M1071:M1081"/>
    <mergeCell ref="N1071:O1071"/>
    <mergeCell ref="B1062:V1062"/>
    <mergeCell ref="I1065:K1066"/>
    <mergeCell ref="B1066:E1066"/>
    <mergeCell ref="C1067:K1067"/>
    <mergeCell ref="O1067:S1067"/>
    <mergeCell ref="S1058:V1058"/>
    <mergeCell ref="E1059:F1059"/>
    <mergeCell ref="H1059:I1059"/>
    <mergeCell ref="K1059:L1059"/>
    <mergeCell ref="N1059:O1059"/>
    <mergeCell ref="S1059:V1059"/>
    <mergeCell ref="S1056:V1056"/>
    <mergeCell ref="E1057:F1057"/>
    <mergeCell ref="H1057:I1057"/>
    <mergeCell ref="K1057:L1057"/>
    <mergeCell ref="N1057:O1057"/>
    <mergeCell ref="S1057:V1057"/>
    <mergeCell ref="K1060:L1060"/>
    <mergeCell ref="N1060:O1060"/>
    <mergeCell ref="B1051:B1061"/>
    <mergeCell ref="D1051:D1061"/>
    <mergeCell ref="E1051:F1051"/>
    <mergeCell ref="G1051:G1061"/>
    <mergeCell ref="H1051:I1051"/>
    <mergeCell ref="E1056:F1056"/>
    <mergeCell ref="H1056:I1056"/>
    <mergeCell ref="E1058:F1058"/>
    <mergeCell ref="H1058:I1058"/>
    <mergeCell ref="E1060:F1060"/>
    <mergeCell ref="H1060:I1060"/>
    <mergeCell ref="S1054:V1054"/>
    <mergeCell ref="E1055:F1055"/>
    <mergeCell ref="H1055:I1055"/>
    <mergeCell ref="K1055:L1055"/>
    <mergeCell ref="N1055:O1055"/>
    <mergeCell ref="S1055:V1055"/>
    <mergeCell ref="R1051:R1061"/>
    <mergeCell ref="S1051:V1051"/>
    <mergeCell ref="W1051:W1061"/>
    <mergeCell ref="E1052:F1052"/>
    <mergeCell ref="H1052:I1052"/>
    <mergeCell ref="K1052:L1052"/>
    <mergeCell ref="N1052:O1052"/>
    <mergeCell ref="S1052:V1052"/>
    <mergeCell ref="E1053:F1053"/>
    <mergeCell ref="H1053:I1053"/>
    <mergeCell ref="K1053:L1053"/>
    <mergeCell ref="N1053:O1053"/>
    <mergeCell ref="S1053:V1053"/>
    <mergeCell ref="E1054:F1054"/>
    <mergeCell ref="H1054:I1054"/>
    <mergeCell ref="K1054:L1054"/>
    <mergeCell ref="J1051:J1061"/>
    <mergeCell ref="K1051:L1051"/>
    <mergeCell ref="M1051:M1061"/>
    <mergeCell ref="N1051:O1051"/>
    <mergeCell ref="P1051:P1061"/>
    <mergeCell ref="N1054:O1054"/>
    <mergeCell ref="K1056:L1056"/>
    <mergeCell ref="N1056:O1056"/>
    <mergeCell ref="K1058:L1058"/>
    <mergeCell ref="N1058:O1058"/>
    <mergeCell ref="S1060:V1060"/>
    <mergeCell ref="B1049:D1049"/>
    <mergeCell ref="E1049:G1049"/>
    <mergeCell ref="H1049:J1049"/>
    <mergeCell ref="K1049:M1049"/>
    <mergeCell ref="N1049:P1049"/>
    <mergeCell ref="S1040:V1040"/>
    <mergeCell ref="B1042:V1042"/>
    <mergeCell ref="I1045:K1046"/>
    <mergeCell ref="B1046:E1046"/>
    <mergeCell ref="C1047:K1047"/>
    <mergeCell ref="O1047:S1047"/>
    <mergeCell ref="W1031:W1041"/>
    <mergeCell ref="K1034:L1034"/>
    <mergeCell ref="J1031:J1041"/>
    <mergeCell ref="K1031:L1031"/>
    <mergeCell ref="M1031:M1041"/>
    <mergeCell ref="N1031:O1031"/>
    <mergeCell ref="P1031:P1041"/>
    <mergeCell ref="N1034:O1034"/>
    <mergeCell ref="K1036:L1036"/>
    <mergeCell ref="N1036:O1036"/>
    <mergeCell ref="K1038:L1038"/>
    <mergeCell ref="N1038:O1038"/>
    <mergeCell ref="K1040:L1040"/>
    <mergeCell ref="N1040:O1040"/>
    <mergeCell ref="B1031:B1041"/>
    <mergeCell ref="D1031:D1041"/>
    <mergeCell ref="E1031:F1031"/>
    <mergeCell ref="G1031:G1041"/>
    <mergeCell ref="H1031:I1031"/>
    <mergeCell ref="E1036:F1036"/>
    <mergeCell ref="H1036:I1036"/>
    <mergeCell ref="K1039:L1039"/>
    <mergeCell ref="N1039:O1039"/>
    <mergeCell ref="S1039:V1039"/>
    <mergeCell ref="S1036:V1036"/>
    <mergeCell ref="E1037:F1037"/>
    <mergeCell ref="H1037:I1037"/>
    <mergeCell ref="K1037:L1037"/>
    <mergeCell ref="N1037:O1037"/>
    <mergeCell ref="S1037:V1037"/>
    <mergeCell ref="S1034:V1034"/>
    <mergeCell ref="Q1049:R1049"/>
    <mergeCell ref="S1049:W1049"/>
    <mergeCell ref="E1050:F1050"/>
    <mergeCell ref="H1050:I1050"/>
    <mergeCell ref="K1050:L1050"/>
    <mergeCell ref="N1050:O1050"/>
    <mergeCell ref="S1050:V1050"/>
    <mergeCell ref="E1038:F1038"/>
    <mergeCell ref="H1038:I1038"/>
    <mergeCell ref="E1040:F1040"/>
    <mergeCell ref="B1029:D1029"/>
    <mergeCell ref="E1029:G1029"/>
    <mergeCell ref="H1029:J1029"/>
    <mergeCell ref="K1029:M1029"/>
    <mergeCell ref="N1029:P1029"/>
    <mergeCell ref="B1022:V1022"/>
    <mergeCell ref="I1025:K1026"/>
    <mergeCell ref="B1026:E1026"/>
    <mergeCell ref="C1027:K1027"/>
    <mergeCell ref="O1027:S1027"/>
    <mergeCell ref="H1035:I1035"/>
    <mergeCell ref="K1035:L1035"/>
    <mergeCell ref="N1035:O1035"/>
    <mergeCell ref="S1035:V1035"/>
    <mergeCell ref="R1031:R1041"/>
    <mergeCell ref="S1031:V1031"/>
    <mergeCell ref="E1032:F1032"/>
    <mergeCell ref="H1032:I1032"/>
    <mergeCell ref="K1032:L1032"/>
    <mergeCell ref="N1032:O1032"/>
    <mergeCell ref="S1032:V1032"/>
    <mergeCell ref="E1033:F1033"/>
    <mergeCell ref="H1033:I1033"/>
    <mergeCell ref="K1033:L1033"/>
    <mergeCell ref="N1033:O1033"/>
    <mergeCell ref="S1033:V1033"/>
    <mergeCell ref="E1034:F1034"/>
    <mergeCell ref="H1034:I1034"/>
    <mergeCell ref="H1040:I1040"/>
    <mergeCell ref="S1038:V1038"/>
    <mergeCell ref="E1039:F1039"/>
    <mergeCell ref="H1039:I1039"/>
    <mergeCell ref="E1035:F1035"/>
    <mergeCell ref="S1013:V1013"/>
    <mergeCell ref="E1014:F1014"/>
    <mergeCell ref="H1014:I1014"/>
    <mergeCell ref="K1014:L1014"/>
    <mergeCell ref="N1014:O1014"/>
    <mergeCell ref="S1014:V1014"/>
    <mergeCell ref="E1015:F1015"/>
    <mergeCell ref="H1015:I1015"/>
    <mergeCell ref="K1015:L1015"/>
    <mergeCell ref="J1012:J1021"/>
    <mergeCell ref="K1012:L1012"/>
    <mergeCell ref="M1012:M1021"/>
    <mergeCell ref="N1012:O1012"/>
    <mergeCell ref="P1012:P1021"/>
    <mergeCell ref="N1015:O1015"/>
    <mergeCell ref="K1017:L1017"/>
    <mergeCell ref="N1017:O1017"/>
    <mergeCell ref="K1019:L1019"/>
    <mergeCell ref="N1019:O1019"/>
    <mergeCell ref="Q1029:R1029"/>
    <mergeCell ref="S1029:W1029"/>
    <mergeCell ref="E1030:F1030"/>
    <mergeCell ref="H1030:I1030"/>
    <mergeCell ref="K1030:L1030"/>
    <mergeCell ref="N1030:O1030"/>
    <mergeCell ref="S1030:V1030"/>
    <mergeCell ref="B1012:B1021"/>
    <mergeCell ref="D1012:D1021"/>
    <mergeCell ref="E1012:F1012"/>
    <mergeCell ref="G1012:G1021"/>
    <mergeCell ref="H1012:I1012"/>
    <mergeCell ref="E1017:F1017"/>
    <mergeCell ref="H1017:I1017"/>
    <mergeCell ref="E1019:F1019"/>
    <mergeCell ref="H1019:I1019"/>
    <mergeCell ref="Q1010:R1010"/>
    <mergeCell ref="S1010:W1010"/>
    <mergeCell ref="E1011:F1011"/>
    <mergeCell ref="H1011:I1011"/>
    <mergeCell ref="K1011:L1011"/>
    <mergeCell ref="N1011:O1011"/>
    <mergeCell ref="S1011:V1011"/>
    <mergeCell ref="B1010:D1010"/>
    <mergeCell ref="E1010:G1010"/>
    <mergeCell ref="H1010:J1010"/>
    <mergeCell ref="K1010:M1010"/>
    <mergeCell ref="N1010:P1010"/>
    <mergeCell ref="H1016:I1016"/>
    <mergeCell ref="K1016:L1016"/>
    <mergeCell ref="N1016:O1016"/>
    <mergeCell ref="S1016:V1016"/>
    <mergeCell ref="R1012:R1021"/>
    <mergeCell ref="S1012:V1012"/>
    <mergeCell ref="W1012:W1021"/>
    <mergeCell ref="E1013:F1013"/>
    <mergeCell ref="H1013:I1013"/>
    <mergeCell ref="K1013:L1013"/>
    <mergeCell ref="N1013:O1013"/>
    <mergeCell ref="W993:W1002"/>
    <mergeCell ref="E994:F994"/>
    <mergeCell ref="H994:I994"/>
    <mergeCell ref="K994:L994"/>
    <mergeCell ref="N994:O994"/>
    <mergeCell ref="S994:V994"/>
    <mergeCell ref="E995:F995"/>
    <mergeCell ref="H995:I995"/>
    <mergeCell ref="K995:L995"/>
    <mergeCell ref="N995:O995"/>
    <mergeCell ref="S995:V995"/>
    <mergeCell ref="E996:F996"/>
    <mergeCell ref="H996:I996"/>
    <mergeCell ref="K996:L996"/>
    <mergeCell ref="J993:J1002"/>
    <mergeCell ref="K993:L993"/>
    <mergeCell ref="M993:M1002"/>
    <mergeCell ref="N993:O993"/>
    <mergeCell ref="P993:P1002"/>
    <mergeCell ref="N996:O996"/>
    <mergeCell ref="K998:L998"/>
    <mergeCell ref="N998:O998"/>
    <mergeCell ref="K1000:L1000"/>
    <mergeCell ref="N1000:O1000"/>
    <mergeCell ref="E993:F993"/>
    <mergeCell ref="G993:G1002"/>
    <mergeCell ref="H993:I993"/>
    <mergeCell ref="E998:F998"/>
    <mergeCell ref="H998:I998"/>
    <mergeCell ref="E1000:F1000"/>
    <mergeCell ref="H1000:I1000"/>
    <mergeCell ref="H992:I992"/>
    <mergeCell ref="K992:L992"/>
    <mergeCell ref="N992:O992"/>
    <mergeCell ref="S992:V992"/>
    <mergeCell ref="B991:D991"/>
    <mergeCell ref="E991:G991"/>
    <mergeCell ref="H991:J991"/>
    <mergeCell ref="K991:M991"/>
    <mergeCell ref="N991:P991"/>
    <mergeCell ref="S998:V998"/>
    <mergeCell ref="E999:F999"/>
    <mergeCell ref="H999:I999"/>
    <mergeCell ref="K999:L999"/>
    <mergeCell ref="N999:O999"/>
    <mergeCell ref="S982:V982"/>
    <mergeCell ref="B984:V984"/>
    <mergeCell ref="I987:K988"/>
    <mergeCell ref="B988:E988"/>
    <mergeCell ref="C989:K989"/>
    <mergeCell ref="O989:S989"/>
    <mergeCell ref="S980:V980"/>
    <mergeCell ref="E981:F981"/>
    <mergeCell ref="H981:I981"/>
    <mergeCell ref="K981:L981"/>
    <mergeCell ref="N981:O981"/>
    <mergeCell ref="S981:V981"/>
    <mergeCell ref="S978:V978"/>
    <mergeCell ref="E979:F979"/>
    <mergeCell ref="H979:I979"/>
    <mergeCell ref="K979:L979"/>
    <mergeCell ref="N979:O979"/>
    <mergeCell ref="S979:V979"/>
    <mergeCell ref="R973:R983"/>
    <mergeCell ref="S973:V973"/>
    <mergeCell ref="B973:B983"/>
    <mergeCell ref="D973:D983"/>
    <mergeCell ref="H980:I980"/>
    <mergeCell ref="E982:F982"/>
    <mergeCell ref="H982:I982"/>
    <mergeCell ref="W973:W983"/>
    <mergeCell ref="E974:F974"/>
    <mergeCell ref="H974:I974"/>
    <mergeCell ref="K974:L974"/>
    <mergeCell ref="N974:O974"/>
    <mergeCell ref="S974:V974"/>
    <mergeCell ref="E975:F975"/>
    <mergeCell ref="H975:I975"/>
    <mergeCell ref="K975:L975"/>
    <mergeCell ref="N975:O975"/>
    <mergeCell ref="S975:V975"/>
    <mergeCell ref="E976:F976"/>
    <mergeCell ref="H976:I976"/>
    <mergeCell ref="K976:L976"/>
    <mergeCell ref="J973:J983"/>
    <mergeCell ref="K973:L973"/>
    <mergeCell ref="M973:M983"/>
    <mergeCell ref="N973:O973"/>
    <mergeCell ref="P973:P983"/>
    <mergeCell ref="N976:O976"/>
    <mergeCell ref="K978:L978"/>
    <mergeCell ref="N978:O978"/>
    <mergeCell ref="K980:L980"/>
    <mergeCell ref="N980:O980"/>
    <mergeCell ref="K982:L982"/>
    <mergeCell ref="N982:O982"/>
    <mergeCell ref="E973:F973"/>
    <mergeCell ref="G973:G983"/>
    <mergeCell ref="H973:I973"/>
    <mergeCell ref="E978:F978"/>
    <mergeCell ref="H978:I978"/>
    <mergeCell ref="E980:F980"/>
    <mergeCell ref="Q971:R971"/>
    <mergeCell ref="S971:W971"/>
    <mergeCell ref="E972:F972"/>
    <mergeCell ref="H972:I972"/>
    <mergeCell ref="K972:L972"/>
    <mergeCell ref="N972:O972"/>
    <mergeCell ref="S972:V972"/>
    <mergeCell ref="B971:D971"/>
    <mergeCell ref="E971:G971"/>
    <mergeCell ref="H971:J971"/>
    <mergeCell ref="K971:M971"/>
    <mergeCell ref="N971:P971"/>
    <mergeCell ref="S962:V962"/>
    <mergeCell ref="B964:V964"/>
    <mergeCell ref="I967:K968"/>
    <mergeCell ref="B968:E968"/>
    <mergeCell ref="C969:K969"/>
    <mergeCell ref="O969:S969"/>
    <mergeCell ref="W953:W963"/>
    <mergeCell ref="K956:L956"/>
    <mergeCell ref="J953:J963"/>
    <mergeCell ref="K953:L953"/>
    <mergeCell ref="M953:M963"/>
    <mergeCell ref="N953:O953"/>
    <mergeCell ref="P953:P963"/>
    <mergeCell ref="N956:O956"/>
    <mergeCell ref="K958:L958"/>
    <mergeCell ref="N958:O958"/>
    <mergeCell ref="K960:L960"/>
    <mergeCell ref="N960:O960"/>
    <mergeCell ref="K962:L962"/>
    <mergeCell ref="N962:O962"/>
    <mergeCell ref="K959:L959"/>
    <mergeCell ref="N959:O959"/>
    <mergeCell ref="S959:V959"/>
    <mergeCell ref="S956:V956"/>
    <mergeCell ref="E957:F957"/>
    <mergeCell ref="H957:I957"/>
    <mergeCell ref="K957:L957"/>
    <mergeCell ref="N957:O957"/>
    <mergeCell ref="S957:V957"/>
    <mergeCell ref="R953:R963"/>
    <mergeCell ref="S953:V953"/>
    <mergeCell ref="E954:F954"/>
    <mergeCell ref="H954:I954"/>
    <mergeCell ref="K954:L954"/>
    <mergeCell ref="N954:O954"/>
    <mergeCell ref="S954:V954"/>
    <mergeCell ref="E955:F955"/>
    <mergeCell ref="H955:I955"/>
    <mergeCell ref="K955:L955"/>
    <mergeCell ref="N955:O955"/>
    <mergeCell ref="S955:V955"/>
    <mergeCell ref="E956:F956"/>
    <mergeCell ref="H956:I956"/>
    <mergeCell ref="B953:B963"/>
    <mergeCell ref="D953:D963"/>
    <mergeCell ref="E953:F953"/>
    <mergeCell ref="G953:G963"/>
    <mergeCell ref="H953:I953"/>
    <mergeCell ref="E958:F958"/>
    <mergeCell ref="H958:I958"/>
    <mergeCell ref="E960:F960"/>
    <mergeCell ref="H960:I960"/>
    <mergeCell ref="E962:F962"/>
    <mergeCell ref="H962:I962"/>
    <mergeCell ref="Q951:R951"/>
    <mergeCell ref="S951:W951"/>
    <mergeCell ref="E952:F952"/>
    <mergeCell ref="H952:I952"/>
    <mergeCell ref="K952:L952"/>
    <mergeCell ref="N952:O952"/>
    <mergeCell ref="S952:V952"/>
    <mergeCell ref="B951:D951"/>
    <mergeCell ref="E951:G951"/>
    <mergeCell ref="H951:J951"/>
    <mergeCell ref="K951:M951"/>
    <mergeCell ref="N951:P951"/>
    <mergeCell ref="S960:V960"/>
    <mergeCell ref="E961:F961"/>
    <mergeCell ref="H961:I961"/>
    <mergeCell ref="K961:L961"/>
    <mergeCell ref="N961:O961"/>
    <mergeCell ref="S961:V961"/>
    <mergeCell ref="S958:V958"/>
    <mergeCell ref="E959:F959"/>
    <mergeCell ref="H959:I959"/>
    <mergeCell ref="B944:V944"/>
    <mergeCell ref="I947:K948"/>
    <mergeCell ref="B948:E948"/>
    <mergeCell ref="C949:K949"/>
    <mergeCell ref="O949:S949"/>
    <mergeCell ref="S940:V940"/>
    <mergeCell ref="E941:F941"/>
    <mergeCell ref="H941:I941"/>
    <mergeCell ref="K941:L941"/>
    <mergeCell ref="N941:O941"/>
    <mergeCell ref="S941:V941"/>
    <mergeCell ref="S938:V938"/>
    <mergeCell ref="E939:F939"/>
    <mergeCell ref="H939:I939"/>
    <mergeCell ref="K939:L939"/>
    <mergeCell ref="N939:O939"/>
    <mergeCell ref="S939:V939"/>
    <mergeCell ref="K942:L942"/>
    <mergeCell ref="N942:O942"/>
    <mergeCell ref="B933:B943"/>
    <mergeCell ref="D933:D943"/>
    <mergeCell ref="E933:F933"/>
    <mergeCell ref="G933:G943"/>
    <mergeCell ref="H933:I933"/>
    <mergeCell ref="E938:F938"/>
    <mergeCell ref="H938:I938"/>
    <mergeCell ref="E940:F940"/>
    <mergeCell ref="H940:I940"/>
    <mergeCell ref="E942:F942"/>
    <mergeCell ref="H942:I942"/>
    <mergeCell ref="S936:V936"/>
    <mergeCell ref="E937:F937"/>
    <mergeCell ref="S921:V921"/>
    <mergeCell ref="H937:I937"/>
    <mergeCell ref="K937:L937"/>
    <mergeCell ref="N937:O937"/>
    <mergeCell ref="S937:V937"/>
    <mergeCell ref="R933:R943"/>
    <mergeCell ref="S933:V933"/>
    <mergeCell ref="W933:W943"/>
    <mergeCell ref="E934:F934"/>
    <mergeCell ref="H934:I934"/>
    <mergeCell ref="K934:L934"/>
    <mergeCell ref="N934:O934"/>
    <mergeCell ref="S934:V934"/>
    <mergeCell ref="E935:F935"/>
    <mergeCell ref="H935:I935"/>
    <mergeCell ref="K935:L935"/>
    <mergeCell ref="N935:O935"/>
    <mergeCell ref="S935:V935"/>
    <mergeCell ref="E936:F936"/>
    <mergeCell ref="H936:I936"/>
    <mergeCell ref="K936:L936"/>
    <mergeCell ref="J933:J943"/>
    <mergeCell ref="K933:L933"/>
    <mergeCell ref="M933:M943"/>
    <mergeCell ref="N933:O933"/>
    <mergeCell ref="P933:P943"/>
    <mergeCell ref="N936:O936"/>
    <mergeCell ref="K938:L938"/>
    <mergeCell ref="N938:O938"/>
    <mergeCell ref="K940:L940"/>
    <mergeCell ref="N940:O940"/>
    <mergeCell ref="Q931:R931"/>
    <mergeCell ref="S931:W931"/>
    <mergeCell ref="E932:F932"/>
    <mergeCell ref="H932:I932"/>
    <mergeCell ref="K932:L932"/>
    <mergeCell ref="N932:O932"/>
    <mergeCell ref="S932:V932"/>
    <mergeCell ref="B931:D931"/>
    <mergeCell ref="E931:G931"/>
    <mergeCell ref="H931:J931"/>
    <mergeCell ref="K931:M931"/>
    <mergeCell ref="N931:P931"/>
    <mergeCell ref="B924:V924"/>
    <mergeCell ref="I927:K928"/>
    <mergeCell ref="B928:E928"/>
    <mergeCell ref="C929:K929"/>
    <mergeCell ref="O929:S929"/>
    <mergeCell ref="E922:F922"/>
    <mergeCell ref="H922:I922"/>
    <mergeCell ref="K922:L922"/>
    <mergeCell ref="N922:O922"/>
    <mergeCell ref="S922:V922"/>
    <mergeCell ref="S919:V919"/>
    <mergeCell ref="E920:F920"/>
    <mergeCell ref="H920:I920"/>
    <mergeCell ref="K920:L920"/>
    <mergeCell ref="N920:O920"/>
    <mergeCell ref="S920:V920"/>
    <mergeCell ref="S917:V917"/>
    <mergeCell ref="E918:F918"/>
    <mergeCell ref="H918:I918"/>
    <mergeCell ref="K918:L918"/>
    <mergeCell ref="N918:O918"/>
    <mergeCell ref="S918:V918"/>
    <mergeCell ref="R914:R923"/>
    <mergeCell ref="S914:V914"/>
    <mergeCell ref="E917:F917"/>
    <mergeCell ref="H917:I917"/>
    <mergeCell ref="K917:L917"/>
    <mergeCell ref="J914:J923"/>
    <mergeCell ref="K914:L914"/>
    <mergeCell ref="M914:M923"/>
    <mergeCell ref="N914:O914"/>
    <mergeCell ref="P914:P923"/>
    <mergeCell ref="N917:O917"/>
    <mergeCell ref="K919:L919"/>
    <mergeCell ref="N919:O919"/>
    <mergeCell ref="K921:L921"/>
    <mergeCell ref="N921:O921"/>
    <mergeCell ref="B914:B923"/>
    <mergeCell ref="D914:D923"/>
    <mergeCell ref="E914:F914"/>
    <mergeCell ref="G914:G923"/>
    <mergeCell ref="H914:I914"/>
    <mergeCell ref="E919:F919"/>
    <mergeCell ref="H919:I919"/>
    <mergeCell ref="E921:F921"/>
    <mergeCell ref="H921:I921"/>
    <mergeCell ref="Q912:R912"/>
    <mergeCell ref="S912:W912"/>
    <mergeCell ref="E913:F913"/>
    <mergeCell ref="H913:I913"/>
    <mergeCell ref="K913:L913"/>
    <mergeCell ref="N913:O913"/>
    <mergeCell ref="S913:V913"/>
    <mergeCell ref="B912:D912"/>
    <mergeCell ref="E912:G912"/>
    <mergeCell ref="H912:J912"/>
    <mergeCell ref="K912:M912"/>
    <mergeCell ref="N912:P912"/>
    <mergeCell ref="W914:W923"/>
    <mergeCell ref="E915:F915"/>
    <mergeCell ref="H915:I915"/>
    <mergeCell ref="K915:L915"/>
    <mergeCell ref="N915:O915"/>
    <mergeCell ref="S915:V915"/>
    <mergeCell ref="E916:F916"/>
    <mergeCell ref="H916:I916"/>
    <mergeCell ref="K916:L916"/>
    <mergeCell ref="N916:O916"/>
    <mergeCell ref="S916:V916"/>
    <mergeCell ref="S900:V900"/>
    <mergeCell ref="S897:V897"/>
    <mergeCell ref="E898:F898"/>
    <mergeCell ref="H898:I898"/>
    <mergeCell ref="K898:L898"/>
    <mergeCell ref="N898:O898"/>
    <mergeCell ref="S898:V898"/>
    <mergeCell ref="R894:R904"/>
    <mergeCell ref="S894:V894"/>
    <mergeCell ref="W894:W904"/>
    <mergeCell ref="E895:F895"/>
    <mergeCell ref="H895:I895"/>
    <mergeCell ref="K895:L895"/>
    <mergeCell ref="N895:O895"/>
    <mergeCell ref="S895:V895"/>
    <mergeCell ref="E896:F896"/>
    <mergeCell ref="H896:I896"/>
    <mergeCell ref="K896:L896"/>
    <mergeCell ref="N896:O896"/>
    <mergeCell ref="S896:V896"/>
    <mergeCell ref="E897:F897"/>
    <mergeCell ref="H897:I897"/>
    <mergeCell ref="K897:L897"/>
    <mergeCell ref="J894:J904"/>
    <mergeCell ref="K894:L894"/>
    <mergeCell ref="M894:M904"/>
    <mergeCell ref="N894:O894"/>
    <mergeCell ref="P894:P904"/>
    <mergeCell ref="N897:O897"/>
    <mergeCell ref="S903:V903"/>
    <mergeCell ref="S901:V901"/>
    <mergeCell ref="E902:F902"/>
    <mergeCell ref="K899:L899"/>
    <mergeCell ref="N899:O899"/>
    <mergeCell ref="K901:L901"/>
    <mergeCell ref="N901:O901"/>
    <mergeCell ref="K903:L903"/>
    <mergeCell ref="N903:O903"/>
    <mergeCell ref="B894:B904"/>
    <mergeCell ref="D894:D904"/>
    <mergeCell ref="E894:F894"/>
    <mergeCell ref="G894:G904"/>
    <mergeCell ref="H894:I894"/>
    <mergeCell ref="E899:F899"/>
    <mergeCell ref="H899:I899"/>
    <mergeCell ref="E901:F901"/>
    <mergeCell ref="H901:I901"/>
    <mergeCell ref="E903:F903"/>
    <mergeCell ref="H903:I903"/>
    <mergeCell ref="H900:I900"/>
    <mergeCell ref="K900:L900"/>
    <mergeCell ref="N900:O900"/>
    <mergeCell ref="H902:I902"/>
    <mergeCell ref="K902:L902"/>
    <mergeCell ref="N902:O902"/>
    <mergeCell ref="Q892:R892"/>
    <mergeCell ref="S892:W892"/>
    <mergeCell ref="E893:F893"/>
    <mergeCell ref="H893:I893"/>
    <mergeCell ref="K893:L893"/>
    <mergeCell ref="N893:O893"/>
    <mergeCell ref="S893:V893"/>
    <mergeCell ref="B892:D892"/>
    <mergeCell ref="E892:G892"/>
    <mergeCell ref="H892:J892"/>
    <mergeCell ref="K892:M892"/>
    <mergeCell ref="N892:P892"/>
    <mergeCell ref="S883:V883"/>
    <mergeCell ref="B885:V885"/>
    <mergeCell ref="I888:K889"/>
    <mergeCell ref="B889:E889"/>
    <mergeCell ref="C890:K890"/>
    <mergeCell ref="O890:S890"/>
    <mergeCell ref="W874:W884"/>
    <mergeCell ref="K877:L877"/>
    <mergeCell ref="J874:J884"/>
    <mergeCell ref="K874:L874"/>
    <mergeCell ref="M874:M884"/>
    <mergeCell ref="N874:O874"/>
    <mergeCell ref="P874:P884"/>
    <mergeCell ref="N877:O877"/>
    <mergeCell ref="K879:L879"/>
    <mergeCell ref="N879:O879"/>
    <mergeCell ref="K881:L881"/>
    <mergeCell ref="N881:O881"/>
    <mergeCell ref="K883:L883"/>
    <mergeCell ref="N883:O883"/>
    <mergeCell ref="K880:L880"/>
    <mergeCell ref="N880:O880"/>
    <mergeCell ref="S880:V880"/>
    <mergeCell ref="S877:V877"/>
    <mergeCell ref="E878:F878"/>
    <mergeCell ref="H878:I878"/>
    <mergeCell ref="K878:L878"/>
    <mergeCell ref="N878:O878"/>
    <mergeCell ref="S878:V878"/>
    <mergeCell ref="R874:R884"/>
    <mergeCell ref="S874:V874"/>
    <mergeCell ref="E875:F875"/>
    <mergeCell ref="H875:I875"/>
    <mergeCell ref="K875:L875"/>
    <mergeCell ref="N875:O875"/>
    <mergeCell ref="S875:V875"/>
    <mergeCell ref="E876:F876"/>
    <mergeCell ref="H876:I876"/>
    <mergeCell ref="K876:L876"/>
    <mergeCell ref="N876:O876"/>
    <mergeCell ref="S876:V876"/>
    <mergeCell ref="E877:F877"/>
    <mergeCell ref="H877:I877"/>
    <mergeCell ref="B874:B884"/>
    <mergeCell ref="D874:D884"/>
    <mergeCell ref="E874:F874"/>
    <mergeCell ref="G874:G884"/>
    <mergeCell ref="H874:I874"/>
    <mergeCell ref="E879:F879"/>
    <mergeCell ref="H879:I879"/>
    <mergeCell ref="E881:F881"/>
    <mergeCell ref="H881:I881"/>
    <mergeCell ref="E883:F883"/>
    <mergeCell ref="H883:I883"/>
    <mergeCell ref="Q872:R872"/>
    <mergeCell ref="S872:W872"/>
    <mergeCell ref="E873:F873"/>
    <mergeCell ref="H873:I873"/>
    <mergeCell ref="K873:L873"/>
    <mergeCell ref="N873:O873"/>
    <mergeCell ref="S873:V873"/>
    <mergeCell ref="B872:D872"/>
    <mergeCell ref="E872:G872"/>
    <mergeCell ref="H872:J872"/>
    <mergeCell ref="K872:M872"/>
    <mergeCell ref="N872:P872"/>
    <mergeCell ref="S881:V881"/>
    <mergeCell ref="E882:F882"/>
    <mergeCell ref="H882:I882"/>
    <mergeCell ref="K882:L882"/>
    <mergeCell ref="N882:O882"/>
    <mergeCell ref="S882:V882"/>
    <mergeCell ref="S879:V879"/>
    <mergeCell ref="E880:F880"/>
    <mergeCell ref="H880:I880"/>
    <mergeCell ref="B865:V865"/>
    <mergeCell ref="I868:K869"/>
    <mergeCell ref="B869:E869"/>
    <mergeCell ref="C870:K870"/>
    <mergeCell ref="O870:S870"/>
    <mergeCell ref="S861:V861"/>
    <mergeCell ref="E862:F862"/>
    <mergeCell ref="H862:I862"/>
    <mergeCell ref="K862:L862"/>
    <mergeCell ref="N862:O862"/>
    <mergeCell ref="S862:V862"/>
    <mergeCell ref="S859:V859"/>
    <mergeCell ref="E860:F860"/>
    <mergeCell ref="H860:I860"/>
    <mergeCell ref="K860:L860"/>
    <mergeCell ref="N860:O860"/>
    <mergeCell ref="S860:V860"/>
    <mergeCell ref="R854:R864"/>
    <mergeCell ref="S854:V854"/>
    <mergeCell ref="B854:B864"/>
    <mergeCell ref="D854:D864"/>
    <mergeCell ref="H861:I861"/>
    <mergeCell ref="E863:F863"/>
    <mergeCell ref="H863:I863"/>
    <mergeCell ref="S863:V863"/>
    <mergeCell ref="S857:V857"/>
    <mergeCell ref="E858:F858"/>
    <mergeCell ref="H858:I858"/>
    <mergeCell ref="K858:L858"/>
    <mergeCell ref="N858:O858"/>
    <mergeCell ref="S858:V858"/>
    <mergeCell ref="W854:W864"/>
    <mergeCell ref="E855:F855"/>
    <mergeCell ref="H855:I855"/>
    <mergeCell ref="K855:L855"/>
    <mergeCell ref="N855:O855"/>
    <mergeCell ref="S855:V855"/>
    <mergeCell ref="E856:F856"/>
    <mergeCell ref="H856:I856"/>
    <mergeCell ref="K856:L856"/>
    <mergeCell ref="N856:O856"/>
    <mergeCell ref="S856:V856"/>
    <mergeCell ref="E857:F857"/>
    <mergeCell ref="H857:I857"/>
    <mergeCell ref="K857:L857"/>
    <mergeCell ref="J854:J864"/>
    <mergeCell ref="K854:L854"/>
    <mergeCell ref="M854:M864"/>
    <mergeCell ref="N854:O854"/>
    <mergeCell ref="P854:P864"/>
    <mergeCell ref="N857:O857"/>
    <mergeCell ref="K859:L859"/>
    <mergeCell ref="N859:O859"/>
    <mergeCell ref="K861:L861"/>
    <mergeCell ref="N861:O861"/>
    <mergeCell ref="K863:L863"/>
    <mergeCell ref="N863:O863"/>
    <mergeCell ref="E854:F854"/>
    <mergeCell ref="G854:G864"/>
    <mergeCell ref="H854:I854"/>
    <mergeCell ref="E859:F859"/>
    <mergeCell ref="H859:I859"/>
    <mergeCell ref="E861:F861"/>
    <mergeCell ref="Q852:R852"/>
    <mergeCell ref="S852:W852"/>
    <mergeCell ref="E853:F853"/>
    <mergeCell ref="H853:I853"/>
    <mergeCell ref="K853:L853"/>
    <mergeCell ref="N853:O853"/>
    <mergeCell ref="S853:V853"/>
    <mergeCell ref="B852:D852"/>
    <mergeCell ref="E852:G852"/>
    <mergeCell ref="H852:J852"/>
    <mergeCell ref="K852:M852"/>
    <mergeCell ref="N852:P852"/>
    <mergeCell ref="S843:V843"/>
    <mergeCell ref="B845:V845"/>
    <mergeCell ref="I848:K849"/>
    <mergeCell ref="B849:E849"/>
    <mergeCell ref="C850:K850"/>
    <mergeCell ref="O850:S850"/>
    <mergeCell ref="W834:W844"/>
    <mergeCell ref="K837:L837"/>
    <mergeCell ref="J834:J844"/>
    <mergeCell ref="K834:L834"/>
    <mergeCell ref="M834:M844"/>
    <mergeCell ref="N834:O834"/>
    <mergeCell ref="P834:P844"/>
    <mergeCell ref="N837:O837"/>
    <mergeCell ref="K839:L839"/>
    <mergeCell ref="N839:O839"/>
    <mergeCell ref="K841:L841"/>
    <mergeCell ref="N841:O841"/>
    <mergeCell ref="K843:L843"/>
    <mergeCell ref="N843:O843"/>
    <mergeCell ref="K840:L840"/>
    <mergeCell ref="N840:O840"/>
    <mergeCell ref="S840:V840"/>
    <mergeCell ref="S837:V837"/>
    <mergeCell ref="E838:F838"/>
    <mergeCell ref="H838:I838"/>
    <mergeCell ref="K838:L838"/>
    <mergeCell ref="N838:O838"/>
    <mergeCell ref="S838:V838"/>
    <mergeCell ref="R834:R844"/>
    <mergeCell ref="S834:V834"/>
    <mergeCell ref="E835:F835"/>
    <mergeCell ref="H835:I835"/>
    <mergeCell ref="K835:L835"/>
    <mergeCell ref="N835:O835"/>
    <mergeCell ref="S835:V835"/>
    <mergeCell ref="E836:F836"/>
    <mergeCell ref="H836:I836"/>
    <mergeCell ref="K836:L836"/>
    <mergeCell ref="N836:O836"/>
    <mergeCell ref="S836:V836"/>
    <mergeCell ref="E837:F837"/>
    <mergeCell ref="H837:I837"/>
    <mergeCell ref="B834:B844"/>
    <mergeCell ref="D834:D844"/>
    <mergeCell ref="E834:F834"/>
    <mergeCell ref="G834:G844"/>
    <mergeCell ref="H834:I834"/>
    <mergeCell ref="E839:F839"/>
    <mergeCell ref="H839:I839"/>
    <mergeCell ref="E841:F841"/>
    <mergeCell ref="H841:I841"/>
    <mergeCell ref="E843:F843"/>
    <mergeCell ref="H843:I843"/>
    <mergeCell ref="Q832:R832"/>
    <mergeCell ref="S832:W832"/>
    <mergeCell ref="E833:F833"/>
    <mergeCell ref="H833:I833"/>
    <mergeCell ref="K833:L833"/>
    <mergeCell ref="N833:O833"/>
    <mergeCell ref="S833:V833"/>
    <mergeCell ref="B832:D832"/>
    <mergeCell ref="E832:G832"/>
    <mergeCell ref="H832:J832"/>
    <mergeCell ref="K832:M832"/>
    <mergeCell ref="N832:P832"/>
    <mergeCell ref="S841:V841"/>
    <mergeCell ref="E842:F842"/>
    <mergeCell ref="H842:I842"/>
    <mergeCell ref="K842:L842"/>
    <mergeCell ref="N842:O842"/>
    <mergeCell ref="S842:V842"/>
    <mergeCell ref="S839:V839"/>
    <mergeCell ref="E840:F840"/>
    <mergeCell ref="H840:I840"/>
    <mergeCell ref="B825:V825"/>
    <mergeCell ref="I828:K829"/>
    <mergeCell ref="B829:E829"/>
    <mergeCell ref="C830:K830"/>
    <mergeCell ref="O830:S830"/>
    <mergeCell ref="S821:V821"/>
    <mergeCell ref="E822:F822"/>
    <mergeCell ref="H822:I822"/>
    <mergeCell ref="K822:L822"/>
    <mergeCell ref="N822:O822"/>
    <mergeCell ref="S822:V822"/>
    <mergeCell ref="S819:V819"/>
    <mergeCell ref="E820:F820"/>
    <mergeCell ref="H820:I820"/>
    <mergeCell ref="K820:L820"/>
    <mergeCell ref="N820:O820"/>
    <mergeCell ref="S820:V820"/>
    <mergeCell ref="R814:R824"/>
    <mergeCell ref="S814:V814"/>
    <mergeCell ref="B814:B824"/>
    <mergeCell ref="D814:D824"/>
    <mergeCell ref="H821:I821"/>
    <mergeCell ref="E823:F823"/>
    <mergeCell ref="H823:I823"/>
    <mergeCell ref="W814:W824"/>
    <mergeCell ref="E815:F815"/>
    <mergeCell ref="H815:I815"/>
    <mergeCell ref="K815:L815"/>
    <mergeCell ref="N815:O815"/>
    <mergeCell ref="S815:V815"/>
    <mergeCell ref="E816:F816"/>
    <mergeCell ref="H816:I816"/>
    <mergeCell ref="K816:L816"/>
    <mergeCell ref="N816:O816"/>
    <mergeCell ref="S816:V816"/>
    <mergeCell ref="E817:F817"/>
    <mergeCell ref="H817:I817"/>
    <mergeCell ref="K817:L817"/>
    <mergeCell ref="J814:J824"/>
    <mergeCell ref="K814:L814"/>
    <mergeCell ref="M814:M824"/>
    <mergeCell ref="N814:O814"/>
    <mergeCell ref="P814:P824"/>
    <mergeCell ref="N817:O817"/>
    <mergeCell ref="K819:L819"/>
    <mergeCell ref="N819:O819"/>
    <mergeCell ref="K821:L821"/>
    <mergeCell ref="N821:O821"/>
    <mergeCell ref="K823:L823"/>
    <mergeCell ref="N823:O823"/>
    <mergeCell ref="E814:F814"/>
    <mergeCell ref="G814:G824"/>
    <mergeCell ref="H814:I814"/>
    <mergeCell ref="E819:F819"/>
    <mergeCell ref="H819:I819"/>
    <mergeCell ref="E821:F821"/>
    <mergeCell ref="W794:W804"/>
    <mergeCell ref="K797:L797"/>
    <mergeCell ref="J794:J804"/>
    <mergeCell ref="K794:L794"/>
    <mergeCell ref="M794:M804"/>
    <mergeCell ref="N794:O794"/>
    <mergeCell ref="P794:P804"/>
    <mergeCell ref="N797:O797"/>
    <mergeCell ref="K799:L799"/>
    <mergeCell ref="N799:O799"/>
    <mergeCell ref="K801:L801"/>
    <mergeCell ref="N801:O801"/>
    <mergeCell ref="K803:L803"/>
    <mergeCell ref="N803:O803"/>
    <mergeCell ref="K800:L800"/>
    <mergeCell ref="N800:O800"/>
    <mergeCell ref="S800:V800"/>
    <mergeCell ref="S797:V797"/>
    <mergeCell ref="K798:L798"/>
    <mergeCell ref="N798:O798"/>
    <mergeCell ref="S798:V798"/>
    <mergeCell ref="S796:V796"/>
    <mergeCell ref="E797:F797"/>
    <mergeCell ref="H797:I797"/>
    <mergeCell ref="B794:B804"/>
    <mergeCell ref="D794:D804"/>
    <mergeCell ref="E794:F794"/>
    <mergeCell ref="G794:G804"/>
    <mergeCell ref="H794:I794"/>
    <mergeCell ref="E799:F799"/>
    <mergeCell ref="H799:I799"/>
    <mergeCell ref="E801:F801"/>
    <mergeCell ref="H801:I801"/>
    <mergeCell ref="E803:F803"/>
    <mergeCell ref="H803:I803"/>
    <mergeCell ref="H812:J812"/>
    <mergeCell ref="K812:M812"/>
    <mergeCell ref="N812:P812"/>
    <mergeCell ref="S803:V803"/>
    <mergeCell ref="B805:V805"/>
    <mergeCell ref="I808:K809"/>
    <mergeCell ref="B809:E809"/>
    <mergeCell ref="C810:K810"/>
    <mergeCell ref="O810:S810"/>
    <mergeCell ref="E798:F798"/>
    <mergeCell ref="H798:I798"/>
    <mergeCell ref="Q792:R792"/>
    <mergeCell ref="S792:W792"/>
    <mergeCell ref="E793:F793"/>
    <mergeCell ref="H793:I793"/>
    <mergeCell ref="K793:L793"/>
    <mergeCell ref="N793:O793"/>
    <mergeCell ref="S793:V793"/>
    <mergeCell ref="B792:D792"/>
    <mergeCell ref="E792:G792"/>
    <mergeCell ref="H792:J792"/>
    <mergeCell ref="K792:M792"/>
    <mergeCell ref="N792:P792"/>
    <mergeCell ref="S801:V801"/>
    <mergeCell ref="E802:F802"/>
    <mergeCell ref="H802:I802"/>
    <mergeCell ref="K802:L802"/>
    <mergeCell ref="N802:O802"/>
    <mergeCell ref="S802:V802"/>
    <mergeCell ref="S799:V799"/>
    <mergeCell ref="E800:F800"/>
    <mergeCell ref="H800:I800"/>
    <mergeCell ref="R794:R804"/>
    <mergeCell ref="S794:V794"/>
    <mergeCell ref="E795:F795"/>
    <mergeCell ref="H795:I795"/>
    <mergeCell ref="K795:L795"/>
    <mergeCell ref="N795:O795"/>
    <mergeCell ref="S795:V795"/>
    <mergeCell ref="E796:F796"/>
    <mergeCell ref="H796:I796"/>
    <mergeCell ref="K796:L796"/>
    <mergeCell ref="N796:O796"/>
    <mergeCell ref="B785:V785"/>
    <mergeCell ref="I788:K789"/>
    <mergeCell ref="B789:E789"/>
    <mergeCell ref="C790:K790"/>
    <mergeCell ref="O790:S790"/>
    <mergeCell ref="S781:V781"/>
    <mergeCell ref="E782:F782"/>
    <mergeCell ref="H782:I782"/>
    <mergeCell ref="K782:L782"/>
    <mergeCell ref="N782:O782"/>
    <mergeCell ref="S782:V782"/>
    <mergeCell ref="S779:V779"/>
    <mergeCell ref="E780:F780"/>
    <mergeCell ref="H780:I780"/>
    <mergeCell ref="K780:L780"/>
    <mergeCell ref="N780:O780"/>
    <mergeCell ref="S780:V780"/>
    <mergeCell ref="R774:R784"/>
    <mergeCell ref="S774:V774"/>
    <mergeCell ref="B774:B784"/>
    <mergeCell ref="D774:D784"/>
    <mergeCell ref="H781:I781"/>
    <mergeCell ref="E783:F783"/>
    <mergeCell ref="H783:I783"/>
    <mergeCell ref="W774:W784"/>
    <mergeCell ref="E775:F775"/>
    <mergeCell ref="H775:I775"/>
    <mergeCell ref="K775:L775"/>
    <mergeCell ref="N775:O775"/>
    <mergeCell ref="S775:V775"/>
    <mergeCell ref="E776:F776"/>
    <mergeCell ref="H776:I776"/>
    <mergeCell ref="K776:L776"/>
    <mergeCell ref="N776:O776"/>
    <mergeCell ref="S776:V776"/>
    <mergeCell ref="E777:F777"/>
    <mergeCell ref="H777:I777"/>
    <mergeCell ref="K777:L777"/>
    <mergeCell ref="J774:J784"/>
    <mergeCell ref="K774:L774"/>
    <mergeCell ref="M774:M784"/>
    <mergeCell ref="N774:O774"/>
    <mergeCell ref="P774:P784"/>
    <mergeCell ref="N777:O777"/>
    <mergeCell ref="K779:L779"/>
    <mergeCell ref="N779:O779"/>
    <mergeCell ref="K781:L781"/>
    <mergeCell ref="N781:O781"/>
    <mergeCell ref="K783:L783"/>
    <mergeCell ref="N783:O783"/>
    <mergeCell ref="E774:F774"/>
    <mergeCell ref="G774:G784"/>
    <mergeCell ref="H774:I774"/>
    <mergeCell ref="E779:F779"/>
    <mergeCell ref="H779:I779"/>
    <mergeCell ref="E781:F781"/>
    <mergeCell ref="Q772:R772"/>
    <mergeCell ref="S772:W772"/>
    <mergeCell ref="E773:F773"/>
    <mergeCell ref="H773:I773"/>
    <mergeCell ref="K773:L773"/>
    <mergeCell ref="N773:O773"/>
    <mergeCell ref="S773:V773"/>
    <mergeCell ref="B772:D772"/>
    <mergeCell ref="E772:G772"/>
    <mergeCell ref="H772:J772"/>
    <mergeCell ref="K772:M772"/>
    <mergeCell ref="N772:P772"/>
    <mergeCell ref="S763:V763"/>
    <mergeCell ref="B765:V765"/>
    <mergeCell ref="I768:K769"/>
    <mergeCell ref="B769:E769"/>
    <mergeCell ref="C770:K770"/>
    <mergeCell ref="O770:S770"/>
    <mergeCell ref="W754:W764"/>
    <mergeCell ref="K757:L757"/>
    <mergeCell ref="J754:J764"/>
    <mergeCell ref="K754:L754"/>
    <mergeCell ref="M754:M764"/>
    <mergeCell ref="N754:O754"/>
    <mergeCell ref="P754:P764"/>
    <mergeCell ref="N757:O757"/>
    <mergeCell ref="K759:L759"/>
    <mergeCell ref="N759:O759"/>
    <mergeCell ref="K761:L761"/>
    <mergeCell ref="N761:O761"/>
    <mergeCell ref="K763:L763"/>
    <mergeCell ref="N763:O763"/>
    <mergeCell ref="K760:L760"/>
    <mergeCell ref="N760:O760"/>
    <mergeCell ref="S760:V760"/>
    <mergeCell ref="S757:V757"/>
    <mergeCell ref="E758:F758"/>
    <mergeCell ref="H758:I758"/>
    <mergeCell ref="K758:L758"/>
    <mergeCell ref="N758:O758"/>
    <mergeCell ref="S758:V758"/>
    <mergeCell ref="R754:R764"/>
    <mergeCell ref="S754:V754"/>
    <mergeCell ref="E755:F755"/>
    <mergeCell ref="H755:I755"/>
    <mergeCell ref="K755:L755"/>
    <mergeCell ref="N755:O755"/>
    <mergeCell ref="S755:V755"/>
    <mergeCell ref="E756:F756"/>
    <mergeCell ref="H756:I756"/>
    <mergeCell ref="K756:L756"/>
    <mergeCell ref="N756:O756"/>
    <mergeCell ref="S756:V756"/>
    <mergeCell ref="E757:F757"/>
    <mergeCell ref="H757:I757"/>
    <mergeCell ref="B754:B764"/>
    <mergeCell ref="D754:D764"/>
    <mergeCell ref="E754:F754"/>
    <mergeCell ref="G754:G764"/>
    <mergeCell ref="H754:I754"/>
    <mergeCell ref="E759:F759"/>
    <mergeCell ref="H759:I759"/>
    <mergeCell ref="E761:F761"/>
    <mergeCell ref="H761:I761"/>
    <mergeCell ref="E763:F763"/>
    <mergeCell ref="H763:I763"/>
    <mergeCell ref="Q752:R752"/>
    <mergeCell ref="S752:W752"/>
    <mergeCell ref="E753:F753"/>
    <mergeCell ref="H753:I753"/>
    <mergeCell ref="K753:L753"/>
    <mergeCell ref="N753:O753"/>
    <mergeCell ref="S753:V753"/>
    <mergeCell ref="B752:D752"/>
    <mergeCell ref="E752:G752"/>
    <mergeCell ref="H752:J752"/>
    <mergeCell ref="K752:M752"/>
    <mergeCell ref="N752:P752"/>
    <mergeCell ref="S761:V761"/>
    <mergeCell ref="E762:F762"/>
    <mergeCell ref="H762:I762"/>
    <mergeCell ref="K762:L762"/>
    <mergeCell ref="N762:O762"/>
    <mergeCell ref="S762:V762"/>
    <mergeCell ref="S759:V759"/>
    <mergeCell ref="E760:F760"/>
    <mergeCell ref="H760:I760"/>
    <mergeCell ref="B745:V745"/>
    <mergeCell ref="I748:K749"/>
    <mergeCell ref="B749:E749"/>
    <mergeCell ref="C750:K750"/>
    <mergeCell ref="O750:S750"/>
    <mergeCell ref="S741:V741"/>
    <mergeCell ref="E742:F742"/>
    <mergeCell ref="H742:I742"/>
    <mergeCell ref="K742:L742"/>
    <mergeCell ref="N742:O742"/>
    <mergeCell ref="S742:V742"/>
    <mergeCell ref="S739:V739"/>
    <mergeCell ref="E740:F740"/>
    <mergeCell ref="H740:I740"/>
    <mergeCell ref="K740:L740"/>
    <mergeCell ref="N740:O740"/>
    <mergeCell ref="S740:V740"/>
    <mergeCell ref="K743:L743"/>
    <mergeCell ref="N743:O743"/>
    <mergeCell ref="B734:B744"/>
    <mergeCell ref="D734:D744"/>
    <mergeCell ref="E734:F734"/>
    <mergeCell ref="G734:G744"/>
    <mergeCell ref="H734:I734"/>
    <mergeCell ref="E739:F739"/>
    <mergeCell ref="H739:I739"/>
    <mergeCell ref="E741:F741"/>
    <mergeCell ref="H741:I741"/>
    <mergeCell ref="E743:F743"/>
    <mergeCell ref="H743:I743"/>
    <mergeCell ref="S737:V737"/>
    <mergeCell ref="E738:F738"/>
    <mergeCell ref="S722:V722"/>
    <mergeCell ref="H738:I738"/>
    <mergeCell ref="K738:L738"/>
    <mergeCell ref="N738:O738"/>
    <mergeCell ref="S738:V738"/>
    <mergeCell ref="R734:R744"/>
    <mergeCell ref="S734:V734"/>
    <mergeCell ref="W734:W744"/>
    <mergeCell ref="E735:F735"/>
    <mergeCell ref="H735:I735"/>
    <mergeCell ref="K735:L735"/>
    <mergeCell ref="N735:O735"/>
    <mergeCell ref="S735:V735"/>
    <mergeCell ref="E736:F736"/>
    <mergeCell ref="H736:I736"/>
    <mergeCell ref="K736:L736"/>
    <mergeCell ref="N736:O736"/>
    <mergeCell ref="S736:V736"/>
    <mergeCell ref="E737:F737"/>
    <mergeCell ref="H737:I737"/>
    <mergeCell ref="K737:L737"/>
    <mergeCell ref="J734:J744"/>
    <mergeCell ref="K734:L734"/>
    <mergeCell ref="M734:M744"/>
    <mergeCell ref="N734:O734"/>
    <mergeCell ref="P734:P744"/>
    <mergeCell ref="N737:O737"/>
    <mergeCell ref="K739:L739"/>
    <mergeCell ref="N739:O739"/>
    <mergeCell ref="K741:L741"/>
    <mergeCell ref="N741:O741"/>
    <mergeCell ref="Q732:R732"/>
    <mergeCell ref="S732:W732"/>
    <mergeCell ref="E733:F733"/>
    <mergeCell ref="H733:I733"/>
    <mergeCell ref="K733:L733"/>
    <mergeCell ref="N733:O733"/>
    <mergeCell ref="S733:V733"/>
    <mergeCell ref="B732:D732"/>
    <mergeCell ref="E732:G732"/>
    <mergeCell ref="H732:J732"/>
    <mergeCell ref="K732:M732"/>
    <mergeCell ref="N732:P732"/>
    <mergeCell ref="B725:V725"/>
    <mergeCell ref="I728:K729"/>
    <mergeCell ref="B729:E729"/>
    <mergeCell ref="C730:K730"/>
    <mergeCell ref="O730:S730"/>
    <mergeCell ref="E723:F723"/>
    <mergeCell ref="H723:I723"/>
    <mergeCell ref="K723:L723"/>
    <mergeCell ref="N723:O723"/>
    <mergeCell ref="S723:V723"/>
    <mergeCell ref="S720:V720"/>
    <mergeCell ref="E721:F721"/>
    <mergeCell ref="H721:I721"/>
    <mergeCell ref="K721:L721"/>
    <mergeCell ref="N721:O721"/>
    <mergeCell ref="S721:V721"/>
    <mergeCell ref="S718:V718"/>
    <mergeCell ref="E719:F719"/>
    <mergeCell ref="H719:I719"/>
    <mergeCell ref="K719:L719"/>
    <mergeCell ref="N719:O719"/>
    <mergeCell ref="S719:V719"/>
    <mergeCell ref="R715:R724"/>
    <mergeCell ref="S715:V715"/>
    <mergeCell ref="E718:F718"/>
    <mergeCell ref="H718:I718"/>
    <mergeCell ref="K718:L718"/>
    <mergeCell ref="J715:J724"/>
    <mergeCell ref="K715:L715"/>
    <mergeCell ref="M715:M724"/>
    <mergeCell ref="N715:O715"/>
    <mergeCell ref="P715:P724"/>
    <mergeCell ref="N718:O718"/>
    <mergeCell ref="K720:L720"/>
    <mergeCell ref="N720:O720"/>
    <mergeCell ref="K722:L722"/>
    <mergeCell ref="N722:O722"/>
    <mergeCell ref="B715:B724"/>
    <mergeCell ref="D715:D724"/>
    <mergeCell ref="E715:F715"/>
    <mergeCell ref="G715:G724"/>
    <mergeCell ref="H715:I715"/>
    <mergeCell ref="E720:F720"/>
    <mergeCell ref="H720:I720"/>
    <mergeCell ref="E722:F722"/>
    <mergeCell ref="H722:I722"/>
    <mergeCell ref="Q713:R713"/>
    <mergeCell ref="S713:W713"/>
    <mergeCell ref="E714:F714"/>
    <mergeCell ref="H714:I714"/>
    <mergeCell ref="K714:L714"/>
    <mergeCell ref="N714:O714"/>
    <mergeCell ref="S714:V714"/>
    <mergeCell ref="B713:D713"/>
    <mergeCell ref="E713:G713"/>
    <mergeCell ref="H713:J713"/>
    <mergeCell ref="K713:M713"/>
    <mergeCell ref="N713:P713"/>
    <mergeCell ref="W715:W724"/>
    <mergeCell ref="E716:F716"/>
    <mergeCell ref="H716:I716"/>
    <mergeCell ref="K716:L716"/>
    <mergeCell ref="N716:O716"/>
    <mergeCell ref="S716:V716"/>
    <mergeCell ref="E717:F717"/>
    <mergeCell ref="H717:I717"/>
    <mergeCell ref="K717:L717"/>
    <mergeCell ref="N717:O717"/>
    <mergeCell ref="S717:V717"/>
    <mergeCell ref="S701:V701"/>
    <mergeCell ref="S698:V698"/>
    <mergeCell ref="E699:F699"/>
    <mergeCell ref="H699:I699"/>
    <mergeCell ref="K699:L699"/>
    <mergeCell ref="N699:O699"/>
    <mergeCell ref="S699:V699"/>
    <mergeCell ref="R695:R705"/>
    <mergeCell ref="S695:V695"/>
    <mergeCell ref="W695:W705"/>
    <mergeCell ref="E696:F696"/>
    <mergeCell ref="H696:I696"/>
    <mergeCell ref="K696:L696"/>
    <mergeCell ref="N696:O696"/>
    <mergeCell ref="S696:V696"/>
    <mergeCell ref="E697:F697"/>
    <mergeCell ref="H697:I697"/>
    <mergeCell ref="K697:L697"/>
    <mergeCell ref="N697:O697"/>
    <mergeCell ref="S697:V697"/>
    <mergeCell ref="E698:F698"/>
    <mergeCell ref="H698:I698"/>
    <mergeCell ref="K698:L698"/>
    <mergeCell ref="J695:J705"/>
    <mergeCell ref="K695:L695"/>
    <mergeCell ref="M695:M705"/>
    <mergeCell ref="N695:O695"/>
    <mergeCell ref="P695:P705"/>
    <mergeCell ref="N698:O698"/>
    <mergeCell ref="S704:V704"/>
    <mergeCell ref="S702:V702"/>
    <mergeCell ref="E703:F703"/>
    <mergeCell ref="K700:L700"/>
    <mergeCell ref="N700:O700"/>
    <mergeCell ref="K702:L702"/>
    <mergeCell ref="N702:O702"/>
    <mergeCell ref="K704:L704"/>
    <mergeCell ref="N704:O704"/>
    <mergeCell ref="B695:B705"/>
    <mergeCell ref="D695:D705"/>
    <mergeCell ref="E695:F695"/>
    <mergeCell ref="G695:G705"/>
    <mergeCell ref="H695:I695"/>
    <mergeCell ref="E700:F700"/>
    <mergeCell ref="H700:I700"/>
    <mergeCell ref="E702:F702"/>
    <mergeCell ref="H702:I702"/>
    <mergeCell ref="E704:F704"/>
    <mergeCell ref="H704:I704"/>
    <mergeCell ref="H701:I701"/>
    <mergeCell ref="K701:L701"/>
    <mergeCell ref="N701:O701"/>
    <mergeCell ref="H703:I703"/>
    <mergeCell ref="K703:L703"/>
    <mergeCell ref="N703:O703"/>
    <mergeCell ref="Q693:R693"/>
    <mergeCell ref="S693:W693"/>
    <mergeCell ref="E694:F694"/>
    <mergeCell ref="H694:I694"/>
    <mergeCell ref="K694:L694"/>
    <mergeCell ref="N694:O694"/>
    <mergeCell ref="S694:V694"/>
    <mergeCell ref="B693:D693"/>
    <mergeCell ref="E693:G693"/>
    <mergeCell ref="H693:J693"/>
    <mergeCell ref="K693:M693"/>
    <mergeCell ref="N693:P693"/>
    <mergeCell ref="S684:V684"/>
    <mergeCell ref="B686:V686"/>
    <mergeCell ref="I689:K690"/>
    <mergeCell ref="B690:E690"/>
    <mergeCell ref="C691:K691"/>
    <mergeCell ref="O691:S691"/>
    <mergeCell ref="W675:W685"/>
    <mergeCell ref="K678:L678"/>
    <mergeCell ref="J675:J685"/>
    <mergeCell ref="K675:L675"/>
    <mergeCell ref="M675:M685"/>
    <mergeCell ref="N675:O675"/>
    <mergeCell ref="P675:P685"/>
    <mergeCell ref="N678:O678"/>
    <mergeCell ref="K680:L680"/>
    <mergeCell ref="N680:O680"/>
    <mergeCell ref="K682:L682"/>
    <mergeCell ref="N682:O682"/>
    <mergeCell ref="K684:L684"/>
    <mergeCell ref="N684:O684"/>
    <mergeCell ref="K681:L681"/>
    <mergeCell ref="N681:O681"/>
    <mergeCell ref="S681:V681"/>
    <mergeCell ref="S678:V678"/>
    <mergeCell ref="E679:F679"/>
    <mergeCell ref="H679:I679"/>
    <mergeCell ref="K679:L679"/>
    <mergeCell ref="N679:O679"/>
    <mergeCell ref="S679:V679"/>
    <mergeCell ref="R675:R685"/>
    <mergeCell ref="S675:V675"/>
    <mergeCell ref="E676:F676"/>
    <mergeCell ref="H676:I676"/>
    <mergeCell ref="K676:L676"/>
    <mergeCell ref="N676:O676"/>
    <mergeCell ref="S676:V676"/>
    <mergeCell ref="E677:F677"/>
    <mergeCell ref="H677:I677"/>
    <mergeCell ref="K677:L677"/>
    <mergeCell ref="N677:O677"/>
    <mergeCell ref="S677:V677"/>
    <mergeCell ref="E678:F678"/>
    <mergeCell ref="H678:I678"/>
    <mergeCell ref="B675:B685"/>
    <mergeCell ref="D675:D685"/>
    <mergeCell ref="E675:F675"/>
    <mergeCell ref="G675:G685"/>
    <mergeCell ref="H675:I675"/>
    <mergeCell ref="E680:F680"/>
    <mergeCell ref="H680:I680"/>
    <mergeCell ref="E682:F682"/>
    <mergeCell ref="H682:I682"/>
    <mergeCell ref="E684:F684"/>
    <mergeCell ref="H684:I684"/>
    <mergeCell ref="Q673:R673"/>
    <mergeCell ref="S673:W673"/>
    <mergeCell ref="E674:F674"/>
    <mergeCell ref="H674:I674"/>
    <mergeCell ref="K674:L674"/>
    <mergeCell ref="N674:O674"/>
    <mergeCell ref="S674:V674"/>
    <mergeCell ref="B673:D673"/>
    <mergeCell ref="E673:G673"/>
    <mergeCell ref="H673:J673"/>
    <mergeCell ref="K673:M673"/>
    <mergeCell ref="N673:P673"/>
    <mergeCell ref="S682:V682"/>
    <mergeCell ref="E683:F683"/>
    <mergeCell ref="H683:I683"/>
    <mergeCell ref="K683:L683"/>
    <mergeCell ref="N683:O683"/>
    <mergeCell ref="S683:V683"/>
    <mergeCell ref="S680:V680"/>
    <mergeCell ref="E681:F681"/>
    <mergeCell ref="H681:I681"/>
    <mergeCell ref="B666:V666"/>
    <mergeCell ref="I669:K670"/>
    <mergeCell ref="B670:E670"/>
    <mergeCell ref="C671:K671"/>
    <mergeCell ref="O671:S671"/>
    <mergeCell ref="S662:V662"/>
    <mergeCell ref="E663:F663"/>
    <mergeCell ref="H663:I663"/>
    <mergeCell ref="K663:L663"/>
    <mergeCell ref="N663:O663"/>
    <mergeCell ref="S663:V663"/>
    <mergeCell ref="S660:V660"/>
    <mergeCell ref="E661:F661"/>
    <mergeCell ref="H661:I661"/>
    <mergeCell ref="K661:L661"/>
    <mergeCell ref="N661:O661"/>
    <mergeCell ref="S661:V661"/>
    <mergeCell ref="R655:R665"/>
    <mergeCell ref="S655:V655"/>
    <mergeCell ref="B655:B665"/>
    <mergeCell ref="D655:D665"/>
    <mergeCell ref="H662:I662"/>
    <mergeCell ref="E664:F664"/>
    <mergeCell ref="H664:I664"/>
    <mergeCell ref="W655:W665"/>
    <mergeCell ref="E656:F656"/>
    <mergeCell ref="H656:I656"/>
    <mergeCell ref="K656:L656"/>
    <mergeCell ref="N656:O656"/>
    <mergeCell ref="S656:V656"/>
    <mergeCell ref="E657:F657"/>
    <mergeCell ref="H657:I657"/>
    <mergeCell ref="K657:L657"/>
    <mergeCell ref="N657:O657"/>
    <mergeCell ref="S657:V657"/>
    <mergeCell ref="E658:F658"/>
    <mergeCell ref="H658:I658"/>
    <mergeCell ref="K658:L658"/>
    <mergeCell ref="J655:J665"/>
    <mergeCell ref="K655:L655"/>
    <mergeCell ref="M655:M665"/>
    <mergeCell ref="N655:O655"/>
    <mergeCell ref="P655:P665"/>
    <mergeCell ref="N658:O658"/>
    <mergeCell ref="K660:L660"/>
    <mergeCell ref="N660:O660"/>
    <mergeCell ref="K662:L662"/>
    <mergeCell ref="N662:O662"/>
    <mergeCell ref="K664:L664"/>
    <mergeCell ref="N664:O664"/>
    <mergeCell ref="E655:F655"/>
    <mergeCell ref="G655:G665"/>
    <mergeCell ref="H655:I655"/>
    <mergeCell ref="E660:F660"/>
    <mergeCell ref="H660:I660"/>
    <mergeCell ref="E662:F662"/>
    <mergeCell ref="W635:W645"/>
    <mergeCell ref="K638:L638"/>
    <mergeCell ref="J635:J645"/>
    <mergeCell ref="K635:L635"/>
    <mergeCell ref="M635:M645"/>
    <mergeCell ref="N635:O635"/>
    <mergeCell ref="P635:P645"/>
    <mergeCell ref="N638:O638"/>
    <mergeCell ref="K640:L640"/>
    <mergeCell ref="N640:O640"/>
    <mergeCell ref="K642:L642"/>
    <mergeCell ref="N642:O642"/>
    <mergeCell ref="K644:L644"/>
    <mergeCell ref="N644:O644"/>
    <mergeCell ref="K641:L641"/>
    <mergeCell ref="N641:O641"/>
    <mergeCell ref="S641:V641"/>
    <mergeCell ref="S638:V638"/>
    <mergeCell ref="K639:L639"/>
    <mergeCell ref="N639:O639"/>
    <mergeCell ref="S639:V639"/>
    <mergeCell ref="S637:V637"/>
    <mergeCell ref="E638:F638"/>
    <mergeCell ref="H638:I638"/>
    <mergeCell ref="B635:B645"/>
    <mergeCell ref="D635:D645"/>
    <mergeCell ref="E635:F635"/>
    <mergeCell ref="G635:G645"/>
    <mergeCell ref="H635:I635"/>
    <mergeCell ref="E640:F640"/>
    <mergeCell ref="H640:I640"/>
    <mergeCell ref="E642:F642"/>
    <mergeCell ref="H642:I642"/>
    <mergeCell ref="E644:F644"/>
    <mergeCell ref="H644:I644"/>
    <mergeCell ref="H653:J653"/>
    <mergeCell ref="K653:M653"/>
    <mergeCell ref="N653:P653"/>
    <mergeCell ref="S644:V644"/>
    <mergeCell ref="B646:V646"/>
    <mergeCell ref="I649:K650"/>
    <mergeCell ref="B650:E650"/>
    <mergeCell ref="C651:K651"/>
    <mergeCell ref="O651:S651"/>
    <mergeCell ref="E639:F639"/>
    <mergeCell ref="H639:I639"/>
    <mergeCell ref="Q633:R633"/>
    <mergeCell ref="S633:W633"/>
    <mergeCell ref="E634:F634"/>
    <mergeCell ref="H634:I634"/>
    <mergeCell ref="K634:L634"/>
    <mergeCell ref="N634:O634"/>
    <mergeCell ref="S634:V634"/>
    <mergeCell ref="B633:D633"/>
    <mergeCell ref="E633:G633"/>
    <mergeCell ref="H633:J633"/>
    <mergeCell ref="K633:M633"/>
    <mergeCell ref="N633:P633"/>
    <mergeCell ref="S642:V642"/>
    <mergeCell ref="E643:F643"/>
    <mergeCell ref="H643:I643"/>
    <mergeCell ref="K643:L643"/>
    <mergeCell ref="N643:O643"/>
    <mergeCell ref="S643:V643"/>
    <mergeCell ref="S640:V640"/>
    <mergeCell ref="E641:F641"/>
    <mergeCell ref="H641:I641"/>
    <mergeCell ref="R635:R645"/>
    <mergeCell ref="S635:V635"/>
    <mergeCell ref="E636:F636"/>
    <mergeCell ref="H636:I636"/>
    <mergeCell ref="K636:L636"/>
    <mergeCell ref="N636:O636"/>
    <mergeCell ref="S636:V636"/>
    <mergeCell ref="E637:F637"/>
    <mergeCell ref="H637:I637"/>
    <mergeCell ref="K637:L637"/>
    <mergeCell ref="N637:O637"/>
    <mergeCell ref="B626:V626"/>
    <mergeCell ref="I629:K630"/>
    <mergeCell ref="B630:E630"/>
    <mergeCell ref="C631:K631"/>
    <mergeCell ref="O631:S631"/>
    <mergeCell ref="S622:V622"/>
    <mergeCell ref="E623:F623"/>
    <mergeCell ref="H623:I623"/>
    <mergeCell ref="K623:L623"/>
    <mergeCell ref="N623:O623"/>
    <mergeCell ref="S623:V623"/>
    <mergeCell ref="S620:V620"/>
    <mergeCell ref="E621:F621"/>
    <mergeCell ref="H621:I621"/>
    <mergeCell ref="K621:L621"/>
    <mergeCell ref="N621:O621"/>
    <mergeCell ref="S621:V621"/>
    <mergeCell ref="R615:R625"/>
    <mergeCell ref="S615:V615"/>
    <mergeCell ref="B615:B625"/>
    <mergeCell ref="D615:D625"/>
    <mergeCell ref="H622:I622"/>
    <mergeCell ref="E624:F624"/>
    <mergeCell ref="H624:I624"/>
    <mergeCell ref="W615:W625"/>
    <mergeCell ref="E616:F616"/>
    <mergeCell ref="H616:I616"/>
    <mergeCell ref="K616:L616"/>
    <mergeCell ref="N616:O616"/>
    <mergeCell ref="S616:V616"/>
    <mergeCell ref="E617:F617"/>
    <mergeCell ref="H617:I617"/>
    <mergeCell ref="K617:L617"/>
    <mergeCell ref="N617:O617"/>
    <mergeCell ref="S617:V617"/>
    <mergeCell ref="E618:F618"/>
    <mergeCell ref="H618:I618"/>
    <mergeCell ref="K618:L618"/>
    <mergeCell ref="J615:J625"/>
    <mergeCell ref="K615:L615"/>
    <mergeCell ref="M615:M625"/>
    <mergeCell ref="N615:O615"/>
    <mergeCell ref="P615:P625"/>
    <mergeCell ref="N618:O618"/>
    <mergeCell ref="K620:L620"/>
    <mergeCell ref="N620:O620"/>
    <mergeCell ref="K622:L622"/>
    <mergeCell ref="N622:O622"/>
    <mergeCell ref="K624:L624"/>
    <mergeCell ref="N624:O624"/>
    <mergeCell ref="E615:F615"/>
    <mergeCell ref="G615:G625"/>
    <mergeCell ref="H615:I615"/>
    <mergeCell ref="E620:F620"/>
    <mergeCell ref="H620:I620"/>
    <mergeCell ref="E622:F622"/>
    <mergeCell ref="Q613:R613"/>
    <mergeCell ref="S613:W613"/>
    <mergeCell ref="E614:F614"/>
    <mergeCell ref="H614:I614"/>
    <mergeCell ref="K614:L614"/>
    <mergeCell ref="N614:O614"/>
    <mergeCell ref="S614:V614"/>
    <mergeCell ref="B613:D613"/>
    <mergeCell ref="E613:G613"/>
    <mergeCell ref="H613:J613"/>
    <mergeCell ref="K613:M613"/>
    <mergeCell ref="N613:P613"/>
    <mergeCell ref="S604:V604"/>
    <mergeCell ref="B606:V606"/>
    <mergeCell ref="I609:K610"/>
    <mergeCell ref="B610:E610"/>
    <mergeCell ref="C611:K611"/>
    <mergeCell ref="O611:S611"/>
    <mergeCell ref="W595:W605"/>
    <mergeCell ref="K598:L598"/>
    <mergeCell ref="J595:J605"/>
    <mergeCell ref="K595:L595"/>
    <mergeCell ref="M595:M605"/>
    <mergeCell ref="N595:O595"/>
    <mergeCell ref="P595:P605"/>
    <mergeCell ref="N598:O598"/>
    <mergeCell ref="K600:L600"/>
    <mergeCell ref="N600:O600"/>
    <mergeCell ref="K602:L602"/>
    <mergeCell ref="N602:O602"/>
    <mergeCell ref="K604:L604"/>
    <mergeCell ref="N604:O604"/>
    <mergeCell ref="K601:L601"/>
    <mergeCell ref="N601:O601"/>
    <mergeCell ref="S601:V601"/>
    <mergeCell ref="S598:V598"/>
    <mergeCell ref="E599:F599"/>
    <mergeCell ref="H599:I599"/>
    <mergeCell ref="K599:L599"/>
    <mergeCell ref="N599:O599"/>
    <mergeCell ref="S599:V599"/>
    <mergeCell ref="R595:R605"/>
    <mergeCell ref="S595:V595"/>
    <mergeCell ref="E596:F596"/>
    <mergeCell ref="H596:I596"/>
    <mergeCell ref="K596:L596"/>
    <mergeCell ref="N596:O596"/>
    <mergeCell ref="S596:V596"/>
    <mergeCell ref="E597:F597"/>
    <mergeCell ref="H597:I597"/>
    <mergeCell ref="K597:L597"/>
    <mergeCell ref="N597:O597"/>
    <mergeCell ref="S597:V597"/>
    <mergeCell ref="E598:F598"/>
    <mergeCell ref="H598:I598"/>
    <mergeCell ref="B595:B605"/>
    <mergeCell ref="D595:D605"/>
    <mergeCell ref="E595:F595"/>
    <mergeCell ref="G595:G605"/>
    <mergeCell ref="H595:I595"/>
    <mergeCell ref="E600:F600"/>
    <mergeCell ref="H600:I600"/>
    <mergeCell ref="E602:F602"/>
    <mergeCell ref="H602:I602"/>
    <mergeCell ref="E604:F604"/>
    <mergeCell ref="H604:I604"/>
    <mergeCell ref="Q593:R593"/>
    <mergeCell ref="S593:W593"/>
    <mergeCell ref="E594:F594"/>
    <mergeCell ref="H594:I594"/>
    <mergeCell ref="K594:L594"/>
    <mergeCell ref="N594:O594"/>
    <mergeCell ref="S594:V594"/>
    <mergeCell ref="B593:D593"/>
    <mergeCell ref="E593:G593"/>
    <mergeCell ref="H593:J593"/>
    <mergeCell ref="K593:M593"/>
    <mergeCell ref="N593:P593"/>
    <mergeCell ref="S602:V602"/>
    <mergeCell ref="E603:F603"/>
    <mergeCell ref="H603:I603"/>
    <mergeCell ref="K603:L603"/>
    <mergeCell ref="N603:O603"/>
    <mergeCell ref="S603:V603"/>
    <mergeCell ref="S600:V600"/>
    <mergeCell ref="E601:F601"/>
    <mergeCell ref="H601:I601"/>
    <mergeCell ref="B586:V586"/>
    <mergeCell ref="I589:K590"/>
    <mergeCell ref="B590:E590"/>
    <mergeCell ref="C591:K591"/>
    <mergeCell ref="O591:S591"/>
    <mergeCell ref="S582:V582"/>
    <mergeCell ref="E583:F583"/>
    <mergeCell ref="H583:I583"/>
    <mergeCell ref="K583:L583"/>
    <mergeCell ref="N583:O583"/>
    <mergeCell ref="S583:V583"/>
    <mergeCell ref="S580:V580"/>
    <mergeCell ref="E581:F581"/>
    <mergeCell ref="H581:I581"/>
    <mergeCell ref="K581:L581"/>
    <mergeCell ref="N581:O581"/>
    <mergeCell ref="S581:V581"/>
    <mergeCell ref="K584:L584"/>
    <mergeCell ref="N584:O584"/>
    <mergeCell ref="B575:B585"/>
    <mergeCell ref="D575:D585"/>
    <mergeCell ref="E575:F575"/>
    <mergeCell ref="G575:G585"/>
    <mergeCell ref="H575:I575"/>
    <mergeCell ref="E580:F580"/>
    <mergeCell ref="H580:I580"/>
    <mergeCell ref="E582:F582"/>
    <mergeCell ref="H582:I582"/>
    <mergeCell ref="E584:F584"/>
    <mergeCell ref="H584:I584"/>
    <mergeCell ref="S578:V578"/>
    <mergeCell ref="E579:F579"/>
    <mergeCell ref="S563:V563"/>
    <mergeCell ref="H579:I579"/>
    <mergeCell ref="K579:L579"/>
    <mergeCell ref="N579:O579"/>
    <mergeCell ref="S579:V579"/>
    <mergeCell ref="R575:R585"/>
    <mergeCell ref="S575:V575"/>
    <mergeCell ref="W575:W585"/>
    <mergeCell ref="E576:F576"/>
    <mergeCell ref="H576:I576"/>
    <mergeCell ref="K576:L576"/>
    <mergeCell ref="N576:O576"/>
    <mergeCell ref="S576:V576"/>
    <mergeCell ref="E577:F577"/>
    <mergeCell ref="H577:I577"/>
    <mergeCell ref="K577:L577"/>
    <mergeCell ref="N577:O577"/>
    <mergeCell ref="S577:V577"/>
    <mergeCell ref="E578:F578"/>
    <mergeCell ref="H578:I578"/>
    <mergeCell ref="K578:L578"/>
    <mergeCell ref="J575:J585"/>
    <mergeCell ref="K575:L575"/>
    <mergeCell ref="M575:M585"/>
    <mergeCell ref="N575:O575"/>
    <mergeCell ref="P575:P585"/>
    <mergeCell ref="N578:O578"/>
    <mergeCell ref="K580:L580"/>
    <mergeCell ref="N580:O580"/>
    <mergeCell ref="K582:L582"/>
    <mergeCell ref="N582:O582"/>
    <mergeCell ref="Q573:R573"/>
    <mergeCell ref="S573:W573"/>
    <mergeCell ref="E574:F574"/>
    <mergeCell ref="H574:I574"/>
    <mergeCell ref="K574:L574"/>
    <mergeCell ref="N574:O574"/>
    <mergeCell ref="S574:V574"/>
    <mergeCell ref="B573:D573"/>
    <mergeCell ref="E573:G573"/>
    <mergeCell ref="H573:J573"/>
    <mergeCell ref="K573:M573"/>
    <mergeCell ref="N573:P573"/>
    <mergeCell ref="B566:V566"/>
    <mergeCell ref="I569:K570"/>
    <mergeCell ref="B570:E570"/>
    <mergeCell ref="C571:K571"/>
    <mergeCell ref="O571:S571"/>
    <mergeCell ref="E564:F564"/>
    <mergeCell ref="H564:I564"/>
    <mergeCell ref="K564:L564"/>
    <mergeCell ref="N564:O564"/>
    <mergeCell ref="S564:V564"/>
    <mergeCell ref="S561:V561"/>
    <mergeCell ref="E562:F562"/>
    <mergeCell ref="H562:I562"/>
    <mergeCell ref="K562:L562"/>
    <mergeCell ref="N562:O562"/>
    <mergeCell ref="S562:V562"/>
    <mergeCell ref="S559:V559"/>
    <mergeCell ref="E560:F560"/>
    <mergeCell ref="H560:I560"/>
    <mergeCell ref="K560:L560"/>
    <mergeCell ref="N560:O560"/>
    <mergeCell ref="S560:V560"/>
    <mergeCell ref="R556:R565"/>
    <mergeCell ref="S556:V556"/>
    <mergeCell ref="E559:F559"/>
    <mergeCell ref="H559:I559"/>
    <mergeCell ref="K559:L559"/>
    <mergeCell ref="J556:J565"/>
    <mergeCell ref="K556:L556"/>
    <mergeCell ref="M556:M565"/>
    <mergeCell ref="N556:O556"/>
    <mergeCell ref="P556:P565"/>
    <mergeCell ref="N559:O559"/>
    <mergeCell ref="K561:L561"/>
    <mergeCell ref="N561:O561"/>
    <mergeCell ref="K563:L563"/>
    <mergeCell ref="N563:O563"/>
    <mergeCell ref="B556:B565"/>
    <mergeCell ref="D556:D565"/>
    <mergeCell ref="E556:F556"/>
    <mergeCell ref="G556:G565"/>
    <mergeCell ref="H556:I556"/>
    <mergeCell ref="E561:F561"/>
    <mergeCell ref="H561:I561"/>
    <mergeCell ref="E563:F563"/>
    <mergeCell ref="H563:I563"/>
    <mergeCell ref="Q554:R554"/>
    <mergeCell ref="S554:W554"/>
    <mergeCell ref="E555:F555"/>
    <mergeCell ref="H555:I555"/>
    <mergeCell ref="K555:L555"/>
    <mergeCell ref="N555:O555"/>
    <mergeCell ref="S555:V555"/>
    <mergeCell ref="B554:D554"/>
    <mergeCell ref="E554:G554"/>
    <mergeCell ref="H554:J554"/>
    <mergeCell ref="K554:M554"/>
    <mergeCell ref="N554:P554"/>
    <mergeCell ref="W556:W565"/>
    <mergeCell ref="E557:F557"/>
    <mergeCell ref="H557:I557"/>
    <mergeCell ref="K557:L557"/>
    <mergeCell ref="N557:O557"/>
    <mergeCell ref="S557:V557"/>
    <mergeCell ref="E558:F558"/>
    <mergeCell ref="H558:I558"/>
    <mergeCell ref="K558:L558"/>
    <mergeCell ref="N558:O558"/>
    <mergeCell ref="S558:V558"/>
    <mergeCell ref="S542:V542"/>
    <mergeCell ref="S539:V539"/>
    <mergeCell ref="E540:F540"/>
    <mergeCell ref="H540:I540"/>
    <mergeCell ref="K540:L540"/>
    <mergeCell ref="N540:O540"/>
    <mergeCell ref="S540:V540"/>
    <mergeCell ref="R536:R546"/>
    <mergeCell ref="S536:V536"/>
    <mergeCell ref="W536:W546"/>
    <mergeCell ref="E537:F537"/>
    <mergeCell ref="H537:I537"/>
    <mergeCell ref="K537:L537"/>
    <mergeCell ref="N537:O537"/>
    <mergeCell ref="S537:V537"/>
    <mergeCell ref="E538:F538"/>
    <mergeCell ref="H538:I538"/>
    <mergeCell ref="K538:L538"/>
    <mergeCell ref="N538:O538"/>
    <mergeCell ref="S538:V538"/>
    <mergeCell ref="E539:F539"/>
    <mergeCell ref="H539:I539"/>
    <mergeCell ref="K539:L539"/>
    <mergeCell ref="J536:J546"/>
    <mergeCell ref="K536:L536"/>
    <mergeCell ref="M536:M546"/>
    <mergeCell ref="N536:O536"/>
    <mergeCell ref="P536:P546"/>
    <mergeCell ref="N539:O539"/>
    <mergeCell ref="S545:V545"/>
    <mergeCell ref="S543:V543"/>
    <mergeCell ref="E544:F544"/>
    <mergeCell ref="K541:L541"/>
    <mergeCell ref="N541:O541"/>
    <mergeCell ref="K543:L543"/>
    <mergeCell ref="N543:O543"/>
    <mergeCell ref="K545:L545"/>
    <mergeCell ref="N545:O545"/>
    <mergeCell ref="B536:B546"/>
    <mergeCell ref="D536:D546"/>
    <mergeCell ref="E536:F536"/>
    <mergeCell ref="G536:G546"/>
    <mergeCell ref="H536:I536"/>
    <mergeCell ref="E541:F541"/>
    <mergeCell ref="H541:I541"/>
    <mergeCell ref="E543:F543"/>
    <mergeCell ref="H543:I543"/>
    <mergeCell ref="E545:F545"/>
    <mergeCell ref="H545:I545"/>
    <mergeCell ref="H542:I542"/>
    <mergeCell ref="K542:L542"/>
    <mergeCell ref="N542:O542"/>
    <mergeCell ref="H544:I544"/>
    <mergeCell ref="K544:L544"/>
    <mergeCell ref="N544:O544"/>
    <mergeCell ref="Q534:R534"/>
    <mergeCell ref="S534:W534"/>
    <mergeCell ref="E535:F535"/>
    <mergeCell ref="H535:I535"/>
    <mergeCell ref="K535:L535"/>
    <mergeCell ref="N535:O535"/>
    <mergeCell ref="S535:V535"/>
    <mergeCell ref="B534:D534"/>
    <mergeCell ref="E534:G534"/>
    <mergeCell ref="H534:J534"/>
    <mergeCell ref="K534:M534"/>
    <mergeCell ref="N534:P534"/>
    <mergeCell ref="S526:V526"/>
    <mergeCell ref="B527:V527"/>
    <mergeCell ref="I530:K531"/>
    <mergeCell ref="B531:E531"/>
    <mergeCell ref="C532:K532"/>
    <mergeCell ref="O532:S532"/>
    <mergeCell ref="W517:W526"/>
    <mergeCell ref="K520:L520"/>
    <mergeCell ref="J517:J526"/>
    <mergeCell ref="K517:L517"/>
    <mergeCell ref="M517:M526"/>
    <mergeCell ref="N517:O517"/>
    <mergeCell ref="P517:P526"/>
    <mergeCell ref="N520:O520"/>
    <mergeCell ref="K522:L522"/>
    <mergeCell ref="N522:O522"/>
    <mergeCell ref="K524:L524"/>
    <mergeCell ref="N524:O524"/>
    <mergeCell ref="K526:L526"/>
    <mergeCell ref="N526:O526"/>
    <mergeCell ref="K523:L523"/>
    <mergeCell ref="N523:O523"/>
    <mergeCell ref="S523:V523"/>
    <mergeCell ref="S520:V520"/>
    <mergeCell ref="E521:F521"/>
    <mergeCell ref="H521:I521"/>
    <mergeCell ref="K521:L521"/>
    <mergeCell ref="N521:O521"/>
    <mergeCell ref="S521:V521"/>
    <mergeCell ref="R517:R526"/>
    <mergeCell ref="S517:V517"/>
    <mergeCell ref="E518:F518"/>
    <mergeCell ref="H518:I518"/>
    <mergeCell ref="K518:L518"/>
    <mergeCell ref="N518:O518"/>
    <mergeCell ref="S518:V518"/>
    <mergeCell ref="E519:F519"/>
    <mergeCell ref="H519:I519"/>
    <mergeCell ref="K519:L519"/>
    <mergeCell ref="N519:O519"/>
    <mergeCell ref="S519:V519"/>
    <mergeCell ref="E520:F520"/>
    <mergeCell ref="H520:I520"/>
    <mergeCell ref="B517:B526"/>
    <mergeCell ref="D517:D526"/>
    <mergeCell ref="E517:F517"/>
    <mergeCell ref="G517:G526"/>
    <mergeCell ref="H517:I517"/>
    <mergeCell ref="E522:F522"/>
    <mergeCell ref="H522:I522"/>
    <mergeCell ref="E524:F524"/>
    <mergeCell ref="H524:I524"/>
    <mergeCell ref="E526:F526"/>
    <mergeCell ref="H526:I526"/>
    <mergeCell ref="Q515:R515"/>
    <mergeCell ref="S515:W515"/>
    <mergeCell ref="E516:F516"/>
    <mergeCell ref="H516:I516"/>
    <mergeCell ref="K516:L516"/>
    <mergeCell ref="N516:O516"/>
    <mergeCell ref="S516:V516"/>
    <mergeCell ref="B515:D515"/>
    <mergeCell ref="E515:G515"/>
    <mergeCell ref="H515:J515"/>
    <mergeCell ref="K515:M515"/>
    <mergeCell ref="N515:P515"/>
    <mergeCell ref="S524:V524"/>
    <mergeCell ref="E525:F525"/>
    <mergeCell ref="H525:I525"/>
    <mergeCell ref="K525:L525"/>
    <mergeCell ref="N525:O525"/>
    <mergeCell ref="S525:V525"/>
    <mergeCell ref="S522:V522"/>
    <mergeCell ref="E523:F523"/>
    <mergeCell ref="H523:I523"/>
    <mergeCell ref="B508:V508"/>
    <mergeCell ref="I511:K512"/>
    <mergeCell ref="B512:E512"/>
    <mergeCell ref="C513:K513"/>
    <mergeCell ref="O513:S513"/>
    <mergeCell ref="S504:V504"/>
    <mergeCell ref="E505:F505"/>
    <mergeCell ref="H505:I505"/>
    <mergeCell ref="K505:L505"/>
    <mergeCell ref="N505:O505"/>
    <mergeCell ref="S505:V505"/>
    <mergeCell ref="S502:V502"/>
    <mergeCell ref="E503:F503"/>
    <mergeCell ref="H503:I503"/>
    <mergeCell ref="K503:L503"/>
    <mergeCell ref="N503:O503"/>
    <mergeCell ref="S503:V503"/>
    <mergeCell ref="K506:L506"/>
    <mergeCell ref="N506:O506"/>
    <mergeCell ref="B497:B507"/>
    <mergeCell ref="D497:D507"/>
    <mergeCell ref="E497:F497"/>
    <mergeCell ref="G497:G507"/>
    <mergeCell ref="H497:I497"/>
    <mergeCell ref="E502:F502"/>
    <mergeCell ref="H502:I502"/>
    <mergeCell ref="E504:F504"/>
    <mergeCell ref="H504:I504"/>
    <mergeCell ref="E506:F506"/>
    <mergeCell ref="H506:I506"/>
    <mergeCell ref="S500:V500"/>
    <mergeCell ref="E501:F501"/>
    <mergeCell ref="H501:I501"/>
    <mergeCell ref="K501:L501"/>
    <mergeCell ref="N501:O501"/>
    <mergeCell ref="S501:V501"/>
    <mergeCell ref="R497:R507"/>
    <mergeCell ref="S497:V497"/>
    <mergeCell ref="W497:W507"/>
    <mergeCell ref="E498:F498"/>
    <mergeCell ref="H498:I498"/>
    <mergeCell ref="K498:L498"/>
    <mergeCell ref="N498:O498"/>
    <mergeCell ref="S498:V498"/>
    <mergeCell ref="E499:F499"/>
    <mergeCell ref="H499:I499"/>
    <mergeCell ref="K499:L499"/>
    <mergeCell ref="N499:O499"/>
    <mergeCell ref="S499:V499"/>
    <mergeCell ref="E500:F500"/>
    <mergeCell ref="H500:I500"/>
    <mergeCell ref="K500:L500"/>
    <mergeCell ref="J497:J507"/>
    <mergeCell ref="K497:L497"/>
    <mergeCell ref="M497:M507"/>
    <mergeCell ref="N497:O497"/>
    <mergeCell ref="P497:P507"/>
    <mergeCell ref="N500:O500"/>
    <mergeCell ref="K502:L502"/>
    <mergeCell ref="N502:O502"/>
    <mergeCell ref="K504:L504"/>
    <mergeCell ref="N504:O504"/>
    <mergeCell ref="S506:V506"/>
    <mergeCell ref="Q495:R495"/>
    <mergeCell ref="S495:W495"/>
    <mergeCell ref="E496:F496"/>
    <mergeCell ref="H496:I496"/>
    <mergeCell ref="K496:L496"/>
    <mergeCell ref="N496:O496"/>
    <mergeCell ref="S496:V496"/>
    <mergeCell ref="B495:D495"/>
    <mergeCell ref="E495:G495"/>
    <mergeCell ref="H495:J495"/>
    <mergeCell ref="K495:M495"/>
    <mergeCell ref="N495:P495"/>
    <mergeCell ref="S486:V486"/>
    <mergeCell ref="B488:V488"/>
    <mergeCell ref="I491:K492"/>
    <mergeCell ref="B492:E492"/>
    <mergeCell ref="C493:K493"/>
    <mergeCell ref="O493:S493"/>
    <mergeCell ref="W477:W487"/>
    <mergeCell ref="K480:L480"/>
    <mergeCell ref="J477:J487"/>
    <mergeCell ref="K477:L477"/>
    <mergeCell ref="M477:M487"/>
    <mergeCell ref="N477:O477"/>
    <mergeCell ref="P477:P487"/>
    <mergeCell ref="N480:O480"/>
    <mergeCell ref="K482:L482"/>
    <mergeCell ref="N482:O482"/>
    <mergeCell ref="K484:L484"/>
    <mergeCell ref="N484:O484"/>
    <mergeCell ref="K486:L486"/>
    <mergeCell ref="N486:O486"/>
    <mergeCell ref="K483:L483"/>
    <mergeCell ref="N483:O483"/>
    <mergeCell ref="S483:V483"/>
    <mergeCell ref="S480:V480"/>
    <mergeCell ref="E481:F481"/>
    <mergeCell ref="H481:I481"/>
    <mergeCell ref="K481:L481"/>
    <mergeCell ref="N481:O481"/>
    <mergeCell ref="S481:V481"/>
    <mergeCell ref="R477:R487"/>
    <mergeCell ref="S477:V477"/>
    <mergeCell ref="E478:F478"/>
    <mergeCell ref="H478:I478"/>
    <mergeCell ref="K478:L478"/>
    <mergeCell ref="N478:O478"/>
    <mergeCell ref="S478:V478"/>
    <mergeCell ref="E479:F479"/>
    <mergeCell ref="H479:I479"/>
    <mergeCell ref="K479:L479"/>
    <mergeCell ref="N479:O479"/>
    <mergeCell ref="S479:V479"/>
    <mergeCell ref="E480:F480"/>
    <mergeCell ref="H480:I480"/>
    <mergeCell ref="B477:B487"/>
    <mergeCell ref="D477:D487"/>
    <mergeCell ref="E477:F477"/>
    <mergeCell ref="G477:G487"/>
    <mergeCell ref="H477:I477"/>
    <mergeCell ref="E482:F482"/>
    <mergeCell ref="H482:I482"/>
    <mergeCell ref="E484:F484"/>
    <mergeCell ref="H484:I484"/>
    <mergeCell ref="E486:F486"/>
    <mergeCell ref="H486:I486"/>
    <mergeCell ref="Q475:R475"/>
    <mergeCell ref="S475:W475"/>
    <mergeCell ref="E476:F476"/>
    <mergeCell ref="H476:I476"/>
    <mergeCell ref="K476:L476"/>
    <mergeCell ref="N476:O476"/>
    <mergeCell ref="S476:V476"/>
    <mergeCell ref="B475:D475"/>
    <mergeCell ref="E475:G475"/>
    <mergeCell ref="H475:J475"/>
    <mergeCell ref="K475:M475"/>
    <mergeCell ref="N475:P475"/>
    <mergeCell ref="S484:V484"/>
    <mergeCell ref="E485:F485"/>
    <mergeCell ref="H485:I485"/>
    <mergeCell ref="K485:L485"/>
    <mergeCell ref="N485:O485"/>
    <mergeCell ref="S485:V485"/>
    <mergeCell ref="S482:V482"/>
    <mergeCell ref="E483:F483"/>
    <mergeCell ref="H483:I483"/>
    <mergeCell ref="B468:V468"/>
    <mergeCell ref="I471:K472"/>
    <mergeCell ref="B472:E472"/>
    <mergeCell ref="C473:K473"/>
    <mergeCell ref="O473:S473"/>
    <mergeCell ref="S465:V465"/>
    <mergeCell ref="E466:F466"/>
    <mergeCell ref="H466:I466"/>
    <mergeCell ref="K466:L466"/>
    <mergeCell ref="N466:O466"/>
    <mergeCell ref="S466:V466"/>
    <mergeCell ref="S463:V463"/>
    <mergeCell ref="E464:F464"/>
    <mergeCell ref="H464:I464"/>
    <mergeCell ref="K464:L464"/>
    <mergeCell ref="N464:O464"/>
    <mergeCell ref="S464:V464"/>
    <mergeCell ref="B458:B467"/>
    <mergeCell ref="D458:D467"/>
    <mergeCell ref="E458:F458"/>
    <mergeCell ref="G458:G467"/>
    <mergeCell ref="H458:I458"/>
    <mergeCell ref="E463:F463"/>
    <mergeCell ref="H463:I463"/>
    <mergeCell ref="E465:F465"/>
    <mergeCell ref="H465:I465"/>
    <mergeCell ref="S461:V461"/>
    <mergeCell ref="E462:F462"/>
    <mergeCell ref="H462:I462"/>
    <mergeCell ref="K462:L462"/>
    <mergeCell ref="N462:O462"/>
    <mergeCell ref="S462:V462"/>
    <mergeCell ref="R458:R467"/>
    <mergeCell ref="S458:V458"/>
    <mergeCell ref="W458:W467"/>
    <mergeCell ref="E459:F459"/>
    <mergeCell ref="H459:I459"/>
    <mergeCell ref="K459:L459"/>
    <mergeCell ref="N459:O459"/>
    <mergeCell ref="S459:V459"/>
    <mergeCell ref="E460:F460"/>
    <mergeCell ref="H460:I460"/>
    <mergeCell ref="K460:L460"/>
    <mergeCell ref="N460:O460"/>
    <mergeCell ref="S460:V460"/>
    <mergeCell ref="E461:F461"/>
    <mergeCell ref="H461:I461"/>
    <mergeCell ref="K461:L461"/>
    <mergeCell ref="J458:J467"/>
    <mergeCell ref="K458:L458"/>
    <mergeCell ref="M458:M467"/>
    <mergeCell ref="N458:O458"/>
    <mergeCell ref="P458:P467"/>
    <mergeCell ref="N461:O461"/>
    <mergeCell ref="K463:L463"/>
    <mergeCell ref="N463:O463"/>
    <mergeCell ref="K465:L465"/>
    <mergeCell ref="N465:O465"/>
    <mergeCell ref="N444:O444"/>
    <mergeCell ref="K446:L446"/>
    <mergeCell ref="N446:O446"/>
    <mergeCell ref="O454:S454"/>
    <mergeCell ref="S446:V446"/>
    <mergeCell ref="E447:F447"/>
    <mergeCell ref="H447:I447"/>
    <mergeCell ref="K447:L447"/>
    <mergeCell ref="N447:O447"/>
    <mergeCell ref="S447:V447"/>
    <mergeCell ref="S444:V444"/>
    <mergeCell ref="E445:F445"/>
    <mergeCell ref="H445:I445"/>
    <mergeCell ref="K445:L445"/>
    <mergeCell ref="N445:O445"/>
    <mergeCell ref="S445:V445"/>
    <mergeCell ref="S442:V442"/>
    <mergeCell ref="E443:F443"/>
    <mergeCell ref="H443:I443"/>
    <mergeCell ref="K443:L443"/>
    <mergeCell ref="N443:O443"/>
    <mergeCell ref="S443:V443"/>
    <mergeCell ref="B439:B448"/>
    <mergeCell ref="D439:D448"/>
    <mergeCell ref="E439:F439"/>
    <mergeCell ref="G439:G448"/>
    <mergeCell ref="H439:I439"/>
    <mergeCell ref="E444:F444"/>
    <mergeCell ref="H444:I444"/>
    <mergeCell ref="E446:F446"/>
    <mergeCell ref="H446:I446"/>
    <mergeCell ref="Q437:R437"/>
    <mergeCell ref="S437:W437"/>
    <mergeCell ref="E438:F438"/>
    <mergeCell ref="H438:I438"/>
    <mergeCell ref="K438:L438"/>
    <mergeCell ref="N438:O438"/>
    <mergeCell ref="S438:V438"/>
    <mergeCell ref="B437:D437"/>
    <mergeCell ref="E437:G437"/>
    <mergeCell ref="H437:J437"/>
    <mergeCell ref="K437:M437"/>
    <mergeCell ref="N437:P437"/>
    <mergeCell ref="W439:W448"/>
    <mergeCell ref="E440:F440"/>
    <mergeCell ref="H440:I440"/>
    <mergeCell ref="K440:L440"/>
    <mergeCell ref="N440:O440"/>
    <mergeCell ref="S440:V440"/>
    <mergeCell ref="E441:F441"/>
    <mergeCell ref="H441:I441"/>
    <mergeCell ref="K441:L441"/>
    <mergeCell ref="N441:O441"/>
    <mergeCell ref="S441:V441"/>
    <mergeCell ref="W419:W429"/>
    <mergeCell ref="E420:F420"/>
    <mergeCell ref="H420:I420"/>
    <mergeCell ref="K420:L420"/>
    <mergeCell ref="N420:O420"/>
    <mergeCell ref="S420:V420"/>
    <mergeCell ref="E421:F421"/>
    <mergeCell ref="H421:I421"/>
    <mergeCell ref="K421:L421"/>
    <mergeCell ref="N421:O421"/>
    <mergeCell ref="S421:V421"/>
    <mergeCell ref="E422:F422"/>
    <mergeCell ref="H422:I422"/>
    <mergeCell ref="K422:L422"/>
    <mergeCell ref="J419:J429"/>
    <mergeCell ref="K419:L419"/>
    <mergeCell ref="M419:M429"/>
    <mergeCell ref="N419:O419"/>
    <mergeCell ref="P419:P429"/>
    <mergeCell ref="N422:O422"/>
    <mergeCell ref="K424:L424"/>
    <mergeCell ref="N424:O424"/>
    <mergeCell ref="K426:L426"/>
    <mergeCell ref="N426:O426"/>
    <mergeCell ref="K428:L428"/>
    <mergeCell ref="N428:O428"/>
    <mergeCell ref="E419:F419"/>
    <mergeCell ref="G419:G429"/>
    <mergeCell ref="H419:I419"/>
    <mergeCell ref="E424:F424"/>
    <mergeCell ref="H424:I424"/>
    <mergeCell ref="E426:F426"/>
    <mergeCell ref="K425:L425"/>
    <mergeCell ref="N425:O425"/>
    <mergeCell ref="Q417:R417"/>
    <mergeCell ref="S417:W417"/>
    <mergeCell ref="E418:F418"/>
    <mergeCell ref="H418:I418"/>
    <mergeCell ref="K418:L418"/>
    <mergeCell ref="N418:O418"/>
    <mergeCell ref="S418:V418"/>
    <mergeCell ref="B417:D417"/>
    <mergeCell ref="E417:G417"/>
    <mergeCell ref="H417:J417"/>
    <mergeCell ref="K417:M417"/>
    <mergeCell ref="N417:P417"/>
    <mergeCell ref="S408:V408"/>
    <mergeCell ref="B410:V410"/>
    <mergeCell ref="I413:K414"/>
    <mergeCell ref="B414:E414"/>
    <mergeCell ref="C415:K415"/>
    <mergeCell ref="O415:S415"/>
    <mergeCell ref="W399:W409"/>
    <mergeCell ref="K402:L402"/>
    <mergeCell ref="J399:J409"/>
    <mergeCell ref="K399:L399"/>
    <mergeCell ref="M399:M409"/>
    <mergeCell ref="N399:O399"/>
    <mergeCell ref="P399:P409"/>
    <mergeCell ref="N402:O402"/>
    <mergeCell ref="K404:L404"/>
    <mergeCell ref="N404:O404"/>
    <mergeCell ref="K406:L406"/>
    <mergeCell ref="N406:O406"/>
    <mergeCell ref="K408:L408"/>
    <mergeCell ref="N408:O408"/>
    <mergeCell ref="K405:L405"/>
    <mergeCell ref="N405:O405"/>
    <mergeCell ref="S405:V405"/>
    <mergeCell ref="S402:V402"/>
    <mergeCell ref="E403:F403"/>
    <mergeCell ref="H403:I403"/>
    <mergeCell ref="K403:L403"/>
    <mergeCell ref="N403:O403"/>
    <mergeCell ref="S403:V403"/>
    <mergeCell ref="R399:R409"/>
    <mergeCell ref="S399:V399"/>
    <mergeCell ref="E400:F400"/>
    <mergeCell ref="H400:I400"/>
    <mergeCell ref="K400:L400"/>
    <mergeCell ref="N400:O400"/>
    <mergeCell ref="S400:V400"/>
    <mergeCell ref="E401:F401"/>
    <mergeCell ref="H401:I401"/>
    <mergeCell ref="K401:L401"/>
    <mergeCell ref="N401:O401"/>
    <mergeCell ref="S401:V401"/>
    <mergeCell ref="E402:F402"/>
    <mergeCell ref="H402:I402"/>
    <mergeCell ref="B399:B409"/>
    <mergeCell ref="D399:D409"/>
    <mergeCell ref="E399:F399"/>
    <mergeCell ref="G399:G409"/>
    <mergeCell ref="H399:I399"/>
    <mergeCell ref="E404:F404"/>
    <mergeCell ref="H404:I404"/>
    <mergeCell ref="E406:F406"/>
    <mergeCell ref="H406:I406"/>
    <mergeCell ref="E408:F408"/>
    <mergeCell ref="H408:I408"/>
    <mergeCell ref="Q397:R397"/>
    <mergeCell ref="S397:W397"/>
    <mergeCell ref="E398:F398"/>
    <mergeCell ref="H398:I398"/>
    <mergeCell ref="K398:L398"/>
    <mergeCell ref="N398:O398"/>
    <mergeCell ref="S398:V398"/>
    <mergeCell ref="B397:D397"/>
    <mergeCell ref="E397:G397"/>
    <mergeCell ref="H397:J397"/>
    <mergeCell ref="K397:M397"/>
    <mergeCell ref="N397:P397"/>
    <mergeCell ref="S406:V406"/>
    <mergeCell ref="E407:F407"/>
    <mergeCell ref="H407:I407"/>
    <mergeCell ref="K407:L407"/>
    <mergeCell ref="N407:O407"/>
    <mergeCell ref="S407:V407"/>
    <mergeCell ref="S404:V404"/>
    <mergeCell ref="E405:F405"/>
    <mergeCell ref="H405:I405"/>
    <mergeCell ref="S388:V388"/>
    <mergeCell ref="B390:V390"/>
    <mergeCell ref="I393:K394"/>
    <mergeCell ref="B394:E394"/>
    <mergeCell ref="C395:K395"/>
    <mergeCell ref="O395:S395"/>
    <mergeCell ref="S386:V386"/>
    <mergeCell ref="E387:F387"/>
    <mergeCell ref="H387:I387"/>
    <mergeCell ref="K387:L387"/>
    <mergeCell ref="N387:O387"/>
    <mergeCell ref="S387:V387"/>
    <mergeCell ref="S384:V384"/>
    <mergeCell ref="E385:F385"/>
    <mergeCell ref="H385:I385"/>
    <mergeCell ref="K385:L385"/>
    <mergeCell ref="N385:O385"/>
    <mergeCell ref="S385:V385"/>
    <mergeCell ref="K388:L388"/>
    <mergeCell ref="N388:O388"/>
    <mergeCell ref="B379:B389"/>
    <mergeCell ref="D379:D389"/>
    <mergeCell ref="E379:F379"/>
    <mergeCell ref="G379:G389"/>
    <mergeCell ref="H379:I379"/>
    <mergeCell ref="E384:F384"/>
    <mergeCell ref="H384:I384"/>
    <mergeCell ref="E386:F386"/>
    <mergeCell ref="H386:I386"/>
    <mergeCell ref="E388:F388"/>
    <mergeCell ref="H388:I388"/>
    <mergeCell ref="S382:V382"/>
    <mergeCell ref="S367:V367"/>
    <mergeCell ref="E383:F383"/>
    <mergeCell ref="H383:I383"/>
    <mergeCell ref="K383:L383"/>
    <mergeCell ref="N383:O383"/>
    <mergeCell ref="S383:V383"/>
    <mergeCell ref="R379:R389"/>
    <mergeCell ref="S379:V379"/>
    <mergeCell ref="W379:W389"/>
    <mergeCell ref="E380:F380"/>
    <mergeCell ref="H380:I380"/>
    <mergeCell ref="K380:L380"/>
    <mergeCell ref="N380:O380"/>
    <mergeCell ref="S380:V380"/>
    <mergeCell ref="E381:F381"/>
    <mergeCell ref="H381:I381"/>
    <mergeCell ref="K381:L381"/>
    <mergeCell ref="N381:O381"/>
    <mergeCell ref="S381:V381"/>
    <mergeCell ref="E382:F382"/>
    <mergeCell ref="H382:I382"/>
    <mergeCell ref="K382:L382"/>
    <mergeCell ref="J379:J389"/>
    <mergeCell ref="K379:L379"/>
    <mergeCell ref="M379:M389"/>
    <mergeCell ref="N379:O379"/>
    <mergeCell ref="P379:P389"/>
    <mergeCell ref="N382:O382"/>
    <mergeCell ref="K384:L384"/>
    <mergeCell ref="N384:O384"/>
    <mergeCell ref="K386:L386"/>
    <mergeCell ref="N386:O386"/>
    <mergeCell ref="Q377:R377"/>
    <mergeCell ref="S377:W377"/>
    <mergeCell ref="E378:F378"/>
    <mergeCell ref="H378:I378"/>
    <mergeCell ref="K378:L378"/>
    <mergeCell ref="N378:O378"/>
    <mergeCell ref="S378:V378"/>
    <mergeCell ref="B377:D377"/>
    <mergeCell ref="E377:G377"/>
    <mergeCell ref="H377:J377"/>
    <mergeCell ref="K377:M377"/>
    <mergeCell ref="N377:P377"/>
    <mergeCell ref="B370:V370"/>
    <mergeCell ref="I373:K374"/>
    <mergeCell ref="B374:E374"/>
    <mergeCell ref="C375:K375"/>
    <mergeCell ref="O375:S375"/>
    <mergeCell ref="E368:F368"/>
    <mergeCell ref="H368:I368"/>
    <mergeCell ref="K368:L368"/>
    <mergeCell ref="N368:O368"/>
    <mergeCell ref="S368:V368"/>
    <mergeCell ref="S365:V365"/>
    <mergeCell ref="E366:F366"/>
    <mergeCell ref="H366:I366"/>
    <mergeCell ref="K366:L366"/>
    <mergeCell ref="N366:O366"/>
    <mergeCell ref="S366:V366"/>
    <mergeCell ref="S363:V363"/>
    <mergeCell ref="E364:F364"/>
    <mergeCell ref="H364:I364"/>
    <mergeCell ref="K364:L364"/>
    <mergeCell ref="N364:O364"/>
    <mergeCell ref="S364:V364"/>
    <mergeCell ref="R360:R369"/>
    <mergeCell ref="S360:V360"/>
    <mergeCell ref="E363:F363"/>
    <mergeCell ref="H363:I363"/>
    <mergeCell ref="K363:L363"/>
    <mergeCell ref="J360:J369"/>
    <mergeCell ref="K360:L360"/>
    <mergeCell ref="M360:M369"/>
    <mergeCell ref="N360:O360"/>
    <mergeCell ref="P360:P369"/>
    <mergeCell ref="N363:O363"/>
    <mergeCell ref="K365:L365"/>
    <mergeCell ref="N365:O365"/>
    <mergeCell ref="K367:L367"/>
    <mergeCell ref="N367:O367"/>
    <mergeCell ref="B360:B369"/>
    <mergeCell ref="D360:D369"/>
    <mergeCell ref="E360:F360"/>
    <mergeCell ref="G360:G369"/>
    <mergeCell ref="H360:I360"/>
    <mergeCell ref="E365:F365"/>
    <mergeCell ref="H365:I365"/>
    <mergeCell ref="E367:F367"/>
    <mergeCell ref="H367:I367"/>
    <mergeCell ref="Q358:R358"/>
    <mergeCell ref="S358:W358"/>
    <mergeCell ref="E359:F359"/>
    <mergeCell ref="H359:I359"/>
    <mergeCell ref="K359:L359"/>
    <mergeCell ref="N359:O359"/>
    <mergeCell ref="S359:V359"/>
    <mergeCell ref="B358:D358"/>
    <mergeCell ref="E358:G358"/>
    <mergeCell ref="H358:J358"/>
    <mergeCell ref="K358:M358"/>
    <mergeCell ref="N358:P358"/>
    <mergeCell ref="W360:W369"/>
    <mergeCell ref="E361:F361"/>
    <mergeCell ref="H361:I361"/>
    <mergeCell ref="K361:L361"/>
    <mergeCell ref="N361:O361"/>
    <mergeCell ref="S361:V361"/>
    <mergeCell ref="E362:F362"/>
    <mergeCell ref="H362:I362"/>
    <mergeCell ref="K362:L362"/>
    <mergeCell ref="N362:O362"/>
    <mergeCell ref="S362:V362"/>
    <mergeCell ref="B351:V351"/>
    <mergeCell ref="I354:K355"/>
    <mergeCell ref="B355:E355"/>
    <mergeCell ref="C356:K356"/>
    <mergeCell ref="O356:S356"/>
    <mergeCell ref="S348:V348"/>
    <mergeCell ref="E349:F349"/>
    <mergeCell ref="H349:I349"/>
    <mergeCell ref="K349:L349"/>
    <mergeCell ref="N349:O349"/>
    <mergeCell ref="S349:V349"/>
    <mergeCell ref="S346:V346"/>
    <mergeCell ref="E347:F347"/>
    <mergeCell ref="H347:I347"/>
    <mergeCell ref="K347:L347"/>
    <mergeCell ref="N347:O347"/>
    <mergeCell ref="S347:V347"/>
    <mergeCell ref="B341:B350"/>
    <mergeCell ref="D341:D350"/>
    <mergeCell ref="E341:F341"/>
    <mergeCell ref="G341:G350"/>
    <mergeCell ref="H341:I341"/>
    <mergeCell ref="E346:F346"/>
    <mergeCell ref="H346:I346"/>
    <mergeCell ref="E348:F348"/>
    <mergeCell ref="H348:I348"/>
    <mergeCell ref="S344:V344"/>
    <mergeCell ref="E345:F345"/>
    <mergeCell ref="H345:I345"/>
    <mergeCell ref="K345:L345"/>
    <mergeCell ref="N345:O345"/>
    <mergeCell ref="S345:V345"/>
    <mergeCell ref="S329:V329"/>
    <mergeCell ref="R341:R350"/>
    <mergeCell ref="S341:V341"/>
    <mergeCell ref="W341:W350"/>
    <mergeCell ref="E342:F342"/>
    <mergeCell ref="H342:I342"/>
    <mergeCell ref="K342:L342"/>
    <mergeCell ref="N342:O342"/>
    <mergeCell ref="S342:V342"/>
    <mergeCell ref="E343:F343"/>
    <mergeCell ref="H343:I343"/>
    <mergeCell ref="K343:L343"/>
    <mergeCell ref="N343:O343"/>
    <mergeCell ref="S343:V343"/>
    <mergeCell ref="E344:F344"/>
    <mergeCell ref="H344:I344"/>
    <mergeCell ref="K344:L344"/>
    <mergeCell ref="J341:J350"/>
    <mergeCell ref="K341:L341"/>
    <mergeCell ref="M341:M350"/>
    <mergeCell ref="N341:O341"/>
    <mergeCell ref="P341:P350"/>
    <mergeCell ref="N344:O344"/>
    <mergeCell ref="K346:L346"/>
    <mergeCell ref="N346:O346"/>
    <mergeCell ref="K348:L348"/>
    <mergeCell ref="N348:O348"/>
    <mergeCell ref="Q339:R339"/>
    <mergeCell ref="S339:W339"/>
    <mergeCell ref="E340:F340"/>
    <mergeCell ref="H340:I340"/>
    <mergeCell ref="K340:L340"/>
    <mergeCell ref="N340:O340"/>
    <mergeCell ref="S340:V340"/>
    <mergeCell ref="B339:D339"/>
    <mergeCell ref="E339:G339"/>
    <mergeCell ref="H339:J339"/>
    <mergeCell ref="K339:M339"/>
    <mergeCell ref="N339:P339"/>
    <mergeCell ref="B332:V332"/>
    <mergeCell ref="I335:K336"/>
    <mergeCell ref="B336:E336"/>
    <mergeCell ref="C337:K337"/>
    <mergeCell ref="O337:S337"/>
    <mergeCell ref="E330:F330"/>
    <mergeCell ref="H330:I330"/>
    <mergeCell ref="K330:L330"/>
    <mergeCell ref="N330:O330"/>
    <mergeCell ref="S330:V330"/>
    <mergeCell ref="S327:V327"/>
    <mergeCell ref="E328:F328"/>
    <mergeCell ref="H328:I328"/>
    <mergeCell ref="K328:L328"/>
    <mergeCell ref="N328:O328"/>
    <mergeCell ref="S328:V328"/>
    <mergeCell ref="S325:V325"/>
    <mergeCell ref="E326:F326"/>
    <mergeCell ref="H326:I326"/>
    <mergeCell ref="K326:L326"/>
    <mergeCell ref="N326:O326"/>
    <mergeCell ref="S326:V326"/>
    <mergeCell ref="R322:R331"/>
    <mergeCell ref="S322:V322"/>
    <mergeCell ref="E325:F325"/>
    <mergeCell ref="H325:I325"/>
    <mergeCell ref="K325:L325"/>
    <mergeCell ref="J322:J331"/>
    <mergeCell ref="K322:L322"/>
    <mergeCell ref="M322:M331"/>
    <mergeCell ref="N322:O322"/>
    <mergeCell ref="P322:P331"/>
    <mergeCell ref="N325:O325"/>
    <mergeCell ref="K327:L327"/>
    <mergeCell ref="N327:O327"/>
    <mergeCell ref="K329:L329"/>
    <mergeCell ref="N329:O329"/>
    <mergeCell ref="B322:B331"/>
    <mergeCell ref="D322:D331"/>
    <mergeCell ref="E322:F322"/>
    <mergeCell ref="G322:G331"/>
    <mergeCell ref="H322:I322"/>
    <mergeCell ref="E327:F327"/>
    <mergeCell ref="H327:I327"/>
    <mergeCell ref="E329:F329"/>
    <mergeCell ref="H329:I329"/>
    <mergeCell ref="Q320:R320"/>
    <mergeCell ref="S320:W320"/>
    <mergeCell ref="E321:F321"/>
    <mergeCell ref="H321:I321"/>
    <mergeCell ref="K321:L321"/>
    <mergeCell ref="N321:O321"/>
    <mergeCell ref="S321:V321"/>
    <mergeCell ref="B320:D320"/>
    <mergeCell ref="E320:G320"/>
    <mergeCell ref="H320:J320"/>
    <mergeCell ref="K320:M320"/>
    <mergeCell ref="N320:P320"/>
    <mergeCell ref="W322:W331"/>
    <mergeCell ref="E323:F323"/>
    <mergeCell ref="H323:I323"/>
    <mergeCell ref="K323:L323"/>
    <mergeCell ref="N323:O323"/>
    <mergeCell ref="S323:V323"/>
    <mergeCell ref="E324:F324"/>
    <mergeCell ref="H324:I324"/>
    <mergeCell ref="K324:L324"/>
    <mergeCell ref="N324:O324"/>
    <mergeCell ref="S324:V324"/>
    <mergeCell ref="B313:V313"/>
    <mergeCell ref="I316:K317"/>
    <mergeCell ref="B317:E317"/>
    <mergeCell ref="C318:K318"/>
    <mergeCell ref="O318:S318"/>
    <mergeCell ref="S309:V309"/>
    <mergeCell ref="E310:F310"/>
    <mergeCell ref="H310:I310"/>
    <mergeCell ref="K310:L310"/>
    <mergeCell ref="N310:O310"/>
    <mergeCell ref="S310:V310"/>
    <mergeCell ref="S307:V307"/>
    <mergeCell ref="E308:F308"/>
    <mergeCell ref="H308:I308"/>
    <mergeCell ref="K308:L308"/>
    <mergeCell ref="N308:O308"/>
    <mergeCell ref="S308:V308"/>
    <mergeCell ref="B302:B312"/>
    <mergeCell ref="D302:D312"/>
    <mergeCell ref="E307:F307"/>
    <mergeCell ref="H307:I307"/>
    <mergeCell ref="E309:F309"/>
    <mergeCell ref="H309:I309"/>
    <mergeCell ref="E311:F311"/>
    <mergeCell ref="H311:I311"/>
    <mergeCell ref="S306:V306"/>
    <mergeCell ref="R302:R312"/>
    <mergeCell ref="S302:V302"/>
    <mergeCell ref="W302:W312"/>
    <mergeCell ref="E303:F303"/>
    <mergeCell ref="H303:I303"/>
    <mergeCell ref="K303:L303"/>
    <mergeCell ref="N303:O303"/>
    <mergeCell ref="S303:V303"/>
    <mergeCell ref="E304:F304"/>
    <mergeCell ref="H304:I304"/>
    <mergeCell ref="K304:L304"/>
    <mergeCell ref="N304:O304"/>
    <mergeCell ref="S304:V304"/>
    <mergeCell ref="E305:F305"/>
    <mergeCell ref="H305:I305"/>
    <mergeCell ref="K305:L305"/>
    <mergeCell ref="J302:J312"/>
    <mergeCell ref="K302:L302"/>
    <mergeCell ref="M302:M312"/>
    <mergeCell ref="N302:O302"/>
    <mergeCell ref="P302:P312"/>
    <mergeCell ref="N305:O305"/>
    <mergeCell ref="K307:L307"/>
    <mergeCell ref="N307:O307"/>
    <mergeCell ref="K309:L309"/>
    <mergeCell ref="N309:O309"/>
    <mergeCell ref="K311:L311"/>
    <mergeCell ref="N311:O311"/>
    <mergeCell ref="E302:F302"/>
    <mergeCell ref="G302:G312"/>
    <mergeCell ref="H302:I302"/>
    <mergeCell ref="Q300:R300"/>
    <mergeCell ref="S300:W300"/>
    <mergeCell ref="E301:F301"/>
    <mergeCell ref="H301:I301"/>
    <mergeCell ref="K301:L301"/>
    <mergeCell ref="N301:O301"/>
    <mergeCell ref="S301:V301"/>
    <mergeCell ref="B300:D300"/>
    <mergeCell ref="E300:G300"/>
    <mergeCell ref="H300:J300"/>
    <mergeCell ref="K300:M300"/>
    <mergeCell ref="N300:P300"/>
    <mergeCell ref="B293:V293"/>
    <mergeCell ref="I296:K297"/>
    <mergeCell ref="B297:E297"/>
    <mergeCell ref="C298:K298"/>
    <mergeCell ref="O298:S298"/>
    <mergeCell ref="K287:L287"/>
    <mergeCell ref="N287:O287"/>
    <mergeCell ref="S287:V287"/>
    <mergeCell ref="R283:R292"/>
    <mergeCell ref="S283:V283"/>
    <mergeCell ref="W283:W292"/>
    <mergeCell ref="E284:F284"/>
    <mergeCell ref="H284:I284"/>
    <mergeCell ref="K284:L284"/>
    <mergeCell ref="N284:O284"/>
    <mergeCell ref="S284:V284"/>
    <mergeCell ref="E285:F285"/>
    <mergeCell ref="H285:I285"/>
    <mergeCell ref="K285:L285"/>
    <mergeCell ref="N285:O285"/>
    <mergeCell ref="S285:V285"/>
    <mergeCell ref="E286:F286"/>
    <mergeCell ref="H286:I286"/>
    <mergeCell ref="K286:L286"/>
    <mergeCell ref="J283:J292"/>
    <mergeCell ref="K283:L283"/>
    <mergeCell ref="M283:M292"/>
    <mergeCell ref="N283:O283"/>
    <mergeCell ref="P283:P292"/>
    <mergeCell ref="N286:O286"/>
    <mergeCell ref="S290:V290"/>
    <mergeCell ref="E291:F291"/>
    <mergeCell ref="H291:I291"/>
    <mergeCell ref="K291:L291"/>
    <mergeCell ref="N291:O291"/>
    <mergeCell ref="S291:V291"/>
    <mergeCell ref="S288:V288"/>
    <mergeCell ref="K288:L288"/>
    <mergeCell ref="N288:O288"/>
    <mergeCell ref="K290:L290"/>
    <mergeCell ref="N290:O290"/>
    <mergeCell ref="B283:B292"/>
    <mergeCell ref="D283:D292"/>
    <mergeCell ref="E283:F283"/>
    <mergeCell ref="G283:G292"/>
    <mergeCell ref="H283:I283"/>
    <mergeCell ref="E288:F288"/>
    <mergeCell ref="H288:I288"/>
    <mergeCell ref="E290:F290"/>
    <mergeCell ref="H290:I290"/>
    <mergeCell ref="Q281:R281"/>
    <mergeCell ref="S281:W281"/>
    <mergeCell ref="E282:F282"/>
    <mergeCell ref="H282:I282"/>
    <mergeCell ref="K282:L282"/>
    <mergeCell ref="N282:O282"/>
    <mergeCell ref="S282:V282"/>
    <mergeCell ref="B281:D281"/>
    <mergeCell ref="E281:G281"/>
    <mergeCell ref="H281:J281"/>
    <mergeCell ref="K281:M281"/>
    <mergeCell ref="N281:P281"/>
    <mergeCell ref="H289:I289"/>
    <mergeCell ref="K289:L289"/>
    <mergeCell ref="N289:O289"/>
    <mergeCell ref="S289:V289"/>
    <mergeCell ref="S286:V286"/>
    <mergeCell ref="E287:F287"/>
    <mergeCell ref="H287:I287"/>
    <mergeCell ref="B274:V274"/>
    <mergeCell ref="I277:K278"/>
    <mergeCell ref="B278:E278"/>
    <mergeCell ref="C279:K279"/>
    <mergeCell ref="O279:S279"/>
    <mergeCell ref="S270:V270"/>
    <mergeCell ref="E271:F271"/>
    <mergeCell ref="H271:I271"/>
    <mergeCell ref="K271:L271"/>
    <mergeCell ref="N271:O271"/>
    <mergeCell ref="S271:V271"/>
    <mergeCell ref="S268:V268"/>
    <mergeCell ref="E269:F269"/>
    <mergeCell ref="H269:I269"/>
    <mergeCell ref="K269:L269"/>
    <mergeCell ref="N269:O269"/>
    <mergeCell ref="S269:V269"/>
    <mergeCell ref="K272:L272"/>
    <mergeCell ref="N272:O272"/>
    <mergeCell ref="B263:B273"/>
    <mergeCell ref="D263:D273"/>
    <mergeCell ref="E263:F263"/>
    <mergeCell ref="G263:G273"/>
    <mergeCell ref="H263:I263"/>
    <mergeCell ref="E268:F268"/>
    <mergeCell ref="H268:I268"/>
    <mergeCell ref="E270:F270"/>
    <mergeCell ref="H270:I270"/>
    <mergeCell ref="E272:F272"/>
    <mergeCell ref="H272:I272"/>
    <mergeCell ref="S272:V272"/>
    <mergeCell ref="S266:V266"/>
    <mergeCell ref="E267:F267"/>
    <mergeCell ref="H267:I267"/>
    <mergeCell ref="K267:L267"/>
    <mergeCell ref="N267:O267"/>
    <mergeCell ref="S267:V267"/>
    <mergeCell ref="R263:R273"/>
    <mergeCell ref="S263:V263"/>
    <mergeCell ref="W263:W273"/>
    <mergeCell ref="E264:F264"/>
    <mergeCell ref="H264:I264"/>
    <mergeCell ref="K264:L264"/>
    <mergeCell ref="N264:O264"/>
    <mergeCell ref="S264:V264"/>
    <mergeCell ref="E265:F265"/>
    <mergeCell ref="H265:I265"/>
    <mergeCell ref="K265:L265"/>
    <mergeCell ref="N265:O265"/>
    <mergeCell ref="S265:V265"/>
    <mergeCell ref="E266:F266"/>
    <mergeCell ref="H266:I266"/>
    <mergeCell ref="K266:L266"/>
    <mergeCell ref="J263:J273"/>
    <mergeCell ref="K263:L263"/>
    <mergeCell ref="M263:M273"/>
    <mergeCell ref="N263:O263"/>
    <mergeCell ref="P263:P273"/>
    <mergeCell ref="N266:O266"/>
    <mergeCell ref="K268:L268"/>
    <mergeCell ref="N268:O268"/>
    <mergeCell ref="K270:L270"/>
    <mergeCell ref="N270:O270"/>
    <mergeCell ref="Q261:R261"/>
    <mergeCell ref="S261:W261"/>
    <mergeCell ref="E262:F262"/>
    <mergeCell ref="H262:I262"/>
    <mergeCell ref="K262:L262"/>
    <mergeCell ref="N262:O262"/>
    <mergeCell ref="S262:V262"/>
    <mergeCell ref="B261:D261"/>
    <mergeCell ref="E261:G261"/>
    <mergeCell ref="H261:J261"/>
    <mergeCell ref="K261:M261"/>
    <mergeCell ref="N261:P261"/>
    <mergeCell ref="S252:V252"/>
    <mergeCell ref="B254:V254"/>
    <mergeCell ref="I257:K258"/>
    <mergeCell ref="B258:E258"/>
    <mergeCell ref="C259:K259"/>
    <mergeCell ref="O259:S259"/>
    <mergeCell ref="N252:O252"/>
    <mergeCell ref="B243:B253"/>
    <mergeCell ref="D243:D253"/>
    <mergeCell ref="E243:F243"/>
    <mergeCell ref="G243:G253"/>
    <mergeCell ref="H243:I243"/>
    <mergeCell ref="E248:F248"/>
    <mergeCell ref="H248:I248"/>
    <mergeCell ref="E250:F250"/>
    <mergeCell ref="H250:I250"/>
    <mergeCell ref="E252:F252"/>
    <mergeCell ref="H252:I252"/>
    <mergeCell ref="E247:F247"/>
    <mergeCell ref="H247:I247"/>
    <mergeCell ref="S231:V231"/>
    <mergeCell ref="S243:V243"/>
    <mergeCell ref="W243:W253"/>
    <mergeCell ref="E244:F244"/>
    <mergeCell ref="H244:I244"/>
    <mergeCell ref="K244:L244"/>
    <mergeCell ref="N244:O244"/>
    <mergeCell ref="S244:V244"/>
    <mergeCell ref="E245:F245"/>
    <mergeCell ref="H245:I245"/>
    <mergeCell ref="K245:L245"/>
    <mergeCell ref="N245:O245"/>
    <mergeCell ref="S245:V245"/>
    <mergeCell ref="E246:F246"/>
    <mergeCell ref="H246:I246"/>
    <mergeCell ref="K246:L246"/>
    <mergeCell ref="J243:J253"/>
    <mergeCell ref="K243:L243"/>
    <mergeCell ref="M243:M253"/>
    <mergeCell ref="N243:O243"/>
    <mergeCell ref="P243:P253"/>
    <mergeCell ref="N246:O246"/>
    <mergeCell ref="K248:L248"/>
    <mergeCell ref="N248:O248"/>
    <mergeCell ref="K250:L250"/>
    <mergeCell ref="N250:O250"/>
    <mergeCell ref="K252:L252"/>
    <mergeCell ref="Q241:R241"/>
    <mergeCell ref="S241:W241"/>
    <mergeCell ref="E242:F242"/>
    <mergeCell ref="H242:I242"/>
    <mergeCell ref="K242:L242"/>
    <mergeCell ref="N242:O242"/>
    <mergeCell ref="S242:V242"/>
    <mergeCell ref="B241:D241"/>
    <mergeCell ref="E241:G241"/>
    <mergeCell ref="H241:J241"/>
    <mergeCell ref="K241:M241"/>
    <mergeCell ref="N241:P241"/>
    <mergeCell ref="B234:V234"/>
    <mergeCell ref="I237:K238"/>
    <mergeCell ref="B238:E238"/>
    <mergeCell ref="C239:K239"/>
    <mergeCell ref="O239:S239"/>
    <mergeCell ref="E232:F232"/>
    <mergeCell ref="H232:I232"/>
    <mergeCell ref="K232:L232"/>
    <mergeCell ref="N232:O232"/>
    <mergeCell ref="S232:V232"/>
    <mergeCell ref="S229:V229"/>
    <mergeCell ref="E230:F230"/>
    <mergeCell ref="H230:I230"/>
    <mergeCell ref="K230:L230"/>
    <mergeCell ref="N230:O230"/>
    <mergeCell ref="S230:V230"/>
    <mergeCell ref="S227:V227"/>
    <mergeCell ref="E228:F228"/>
    <mergeCell ref="H228:I228"/>
    <mergeCell ref="K228:L228"/>
    <mergeCell ref="N228:O228"/>
    <mergeCell ref="S228:V228"/>
    <mergeCell ref="R224:R233"/>
    <mergeCell ref="S224:V224"/>
    <mergeCell ref="E227:F227"/>
    <mergeCell ref="H227:I227"/>
    <mergeCell ref="K227:L227"/>
    <mergeCell ref="J224:J233"/>
    <mergeCell ref="K224:L224"/>
    <mergeCell ref="M224:M233"/>
    <mergeCell ref="N224:O224"/>
    <mergeCell ref="P224:P233"/>
    <mergeCell ref="N227:O227"/>
    <mergeCell ref="K229:L229"/>
    <mergeCell ref="N229:O229"/>
    <mergeCell ref="K231:L231"/>
    <mergeCell ref="N231:O231"/>
    <mergeCell ref="B224:B233"/>
    <mergeCell ref="D224:D233"/>
    <mergeCell ref="E224:F224"/>
    <mergeCell ref="G224:G233"/>
    <mergeCell ref="H224:I224"/>
    <mergeCell ref="E229:F229"/>
    <mergeCell ref="H229:I229"/>
    <mergeCell ref="E231:F231"/>
    <mergeCell ref="H231:I231"/>
    <mergeCell ref="Q222:R222"/>
    <mergeCell ref="S222:W222"/>
    <mergeCell ref="E223:F223"/>
    <mergeCell ref="H223:I223"/>
    <mergeCell ref="K223:L223"/>
    <mergeCell ref="N223:O223"/>
    <mergeCell ref="S223:V223"/>
    <mergeCell ref="B222:D222"/>
    <mergeCell ref="E222:G222"/>
    <mergeCell ref="H222:J222"/>
    <mergeCell ref="K222:M222"/>
    <mergeCell ref="N222:P222"/>
    <mergeCell ref="W224:W233"/>
    <mergeCell ref="E225:F225"/>
    <mergeCell ref="H225:I225"/>
    <mergeCell ref="K225:L225"/>
    <mergeCell ref="N225:O225"/>
    <mergeCell ref="S225:V225"/>
    <mergeCell ref="E226:F226"/>
    <mergeCell ref="H226:I226"/>
    <mergeCell ref="K226:L226"/>
    <mergeCell ref="N226:O226"/>
    <mergeCell ref="S226:V226"/>
    <mergeCell ref="Q202:R202"/>
    <mergeCell ref="B215:V215"/>
    <mergeCell ref="I218:K219"/>
    <mergeCell ref="B219:E219"/>
    <mergeCell ref="C220:K220"/>
    <mergeCell ref="O220:S220"/>
    <mergeCell ref="S211:V211"/>
    <mergeCell ref="E212:F212"/>
    <mergeCell ref="H212:I212"/>
    <mergeCell ref="K212:L212"/>
    <mergeCell ref="N212:O212"/>
    <mergeCell ref="S212:V212"/>
    <mergeCell ref="S209:V209"/>
    <mergeCell ref="E210:F210"/>
    <mergeCell ref="H210:I210"/>
    <mergeCell ref="K210:L210"/>
    <mergeCell ref="N210:O210"/>
    <mergeCell ref="S210:V210"/>
    <mergeCell ref="R204:R214"/>
    <mergeCell ref="S204:V204"/>
    <mergeCell ref="E205:F205"/>
    <mergeCell ref="H205:I205"/>
    <mergeCell ref="K205:L205"/>
    <mergeCell ref="N205:O205"/>
    <mergeCell ref="S205:V205"/>
    <mergeCell ref="E206:F206"/>
    <mergeCell ref="H206:I206"/>
    <mergeCell ref="K206:L206"/>
    <mergeCell ref="N206:O206"/>
    <mergeCell ref="S206:V206"/>
    <mergeCell ref="E207:F207"/>
    <mergeCell ref="H207:I207"/>
    <mergeCell ref="N193:O193"/>
    <mergeCell ref="B184:B194"/>
    <mergeCell ref="D184:D194"/>
    <mergeCell ref="E184:F184"/>
    <mergeCell ref="G184:G194"/>
    <mergeCell ref="N209:O209"/>
    <mergeCell ref="K211:L211"/>
    <mergeCell ref="N211:O211"/>
    <mergeCell ref="K213:L213"/>
    <mergeCell ref="N213:O213"/>
    <mergeCell ref="B204:B214"/>
    <mergeCell ref="D204:D214"/>
    <mergeCell ref="E204:F204"/>
    <mergeCell ref="G204:G214"/>
    <mergeCell ref="H204:I204"/>
    <mergeCell ref="E209:F209"/>
    <mergeCell ref="H209:I209"/>
    <mergeCell ref="E211:F211"/>
    <mergeCell ref="H211:I211"/>
    <mergeCell ref="E213:F213"/>
    <mergeCell ref="H213:I213"/>
    <mergeCell ref="K207:L207"/>
    <mergeCell ref="E183:F183"/>
    <mergeCell ref="H183:I183"/>
    <mergeCell ref="K183:L183"/>
    <mergeCell ref="N183:O183"/>
    <mergeCell ref="S183:V183"/>
    <mergeCell ref="S202:W202"/>
    <mergeCell ref="E203:F203"/>
    <mergeCell ref="H203:I203"/>
    <mergeCell ref="K203:L203"/>
    <mergeCell ref="N203:O203"/>
    <mergeCell ref="S203:V203"/>
    <mergeCell ref="B202:D202"/>
    <mergeCell ref="E202:G202"/>
    <mergeCell ref="H202:J202"/>
    <mergeCell ref="K202:M202"/>
    <mergeCell ref="N202:P202"/>
    <mergeCell ref="S193:V193"/>
    <mergeCell ref="B195:V195"/>
    <mergeCell ref="I198:K199"/>
    <mergeCell ref="B199:E199"/>
    <mergeCell ref="C200:K200"/>
    <mergeCell ref="O200:S200"/>
    <mergeCell ref="W184:W194"/>
    <mergeCell ref="M184:M194"/>
    <mergeCell ref="N184:O184"/>
    <mergeCell ref="P184:P194"/>
    <mergeCell ref="N187:O187"/>
    <mergeCell ref="K189:L189"/>
    <mergeCell ref="N189:O189"/>
    <mergeCell ref="K191:L191"/>
    <mergeCell ref="N191:O191"/>
    <mergeCell ref="K193:L193"/>
    <mergeCell ref="B182:D182"/>
    <mergeCell ref="E182:G182"/>
    <mergeCell ref="H182:J182"/>
    <mergeCell ref="K182:M182"/>
    <mergeCell ref="N182:P182"/>
    <mergeCell ref="K192:L192"/>
    <mergeCell ref="N192:O192"/>
    <mergeCell ref="S192:V192"/>
    <mergeCell ref="S189:V189"/>
    <mergeCell ref="E190:F190"/>
    <mergeCell ref="H190:I190"/>
    <mergeCell ref="K190:L190"/>
    <mergeCell ref="N190:O190"/>
    <mergeCell ref="S190:V190"/>
    <mergeCell ref="S187:V187"/>
    <mergeCell ref="E188:F188"/>
    <mergeCell ref="H188:I188"/>
    <mergeCell ref="K188:L188"/>
    <mergeCell ref="E187:F187"/>
    <mergeCell ref="H187:I187"/>
    <mergeCell ref="K187:L187"/>
    <mergeCell ref="J184:J194"/>
    <mergeCell ref="K184:L184"/>
    <mergeCell ref="H184:I184"/>
    <mergeCell ref="E189:F189"/>
    <mergeCell ref="H189:I189"/>
    <mergeCell ref="E191:F191"/>
    <mergeCell ref="H191:I191"/>
    <mergeCell ref="E193:F193"/>
    <mergeCell ref="H193:I193"/>
    <mergeCell ref="Q182:R182"/>
    <mergeCell ref="S182:W182"/>
    <mergeCell ref="I178:K179"/>
    <mergeCell ref="B179:E179"/>
    <mergeCell ref="C180:K180"/>
    <mergeCell ref="O180:S180"/>
    <mergeCell ref="S172:V172"/>
    <mergeCell ref="E173:F173"/>
    <mergeCell ref="H173:I173"/>
    <mergeCell ref="K173:L173"/>
    <mergeCell ref="N173:O173"/>
    <mergeCell ref="S173:V173"/>
    <mergeCell ref="S170:V170"/>
    <mergeCell ref="E171:F171"/>
    <mergeCell ref="H171:I171"/>
    <mergeCell ref="K171:L171"/>
    <mergeCell ref="N171:O171"/>
    <mergeCell ref="S171:V171"/>
    <mergeCell ref="S168:V168"/>
    <mergeCell ref="E169:F169"/>
    <mergeCell ref="H169:I169"/>
    <mergeCell ref="K169:L169"/>
    <mergeCell ref="N169:O169"/>
    <mergeCell ref="S169:V169"/>
    <mergeCell ref="R165:R174"/>
    <mergeCell ref="S165:V165"/>
    <mergeCell ref="B165:B174"/>
    <mergeCell ref="D165:D174"/>
    <mergeCell ref="H172:I172"/>
    <mergeCell ref="C174:C175"/>
    <mergeCell ref="E174:F175"/>
    <mergeCell ref="H174:I175"/>
    <mergeCell ref="W165:W174"/>
    <mergeCell ref="E166:F166"/>
    <mergeCell ref="H166:I166"/>
    <mergeCell ref="K166:L166"/>
    <mergeCell ref="N166:O166"/>
    <mergeCell ref="S166:V166"/>
    <mergeCell ref="E167:F167"/>
    <mergeCell ref="H167:I167"/>
    <mergeCell ref="K167:L167"/>
    <mergeCell ref="N167:O167"/>
    <mergeCell ref="S167:V167"/>
    <mergeCell ref="E168:F168"/>
    <mergeCell ref="H168:I168"/>
    <mergeCell ref="K168:L168"/>
    <mergeCell ref="J165:J174"/>
    <mergeCell ref="K165:L165"/>
    <mergeCell ref="M165:M174"/>
    <mergeCell ref="N165:O165"/>
    <mergeCell ref="P165:P174"/>
    <mergeCell ref="N168:O168"/>
    <mergeCell ref="K170:L170"/>
    <mergeCell ref="N170:O170"/>
    <mergeCell ref="K172:L172"/>
    <mergeCell ref="N172:O172"/>
    <mergeCell ref="K174:L175"/>
    <mergeCell ref="N174:O175"/>
    <mergeCell ref="E165:F165"/>
    <mergeCell ref="G165:G174"/>
    <mergeCell ref="H165:I165"/>
    <mergeCell ref="E170:F170"/>
    <mergeCell ref="H170:I170"/>
    <mergeCell ref="E172:F172"/>
    <mergeCell ref="S148:V148"/>
    <mergeCell ref="E149:F149"/>
    <mergeCell ref="H149:I149"/>
    <mergeCell ref="K149:L149"/>
    <mergeCell ref="N149:O149"/>
    <mergeCell ref="S149:V149"/>
    <mergeCell ref="R145:R155"/>
    <mergeCell ref="S145:V145"/>
    <mergeCell ref="N147:O147"/>
    <mergeCell ref="S147:V147"/>
    <mergeCell ref="E148:F148"/>
    <mergeCell ref="H148:I148"/>
    <mergeCell ref="K148:L148"/>
    <mergeCell ref="J145:J155"/>
    <mergeCell ref="K145:L145"/>
    <mergeCell ref="M145:M155"/>
    <mergeCell ref="N145:O145"/>
    <mergeCell ref="P145:P155"/>
    <mergeCell ref="N148:O148"/>
    <mergeCell ref="K150:L150"/>
    <mergeCell ref="N150:O150"/>
    <mergeCell ref="K152:L152"/>
    <mergeCell ref="N152:O152"/>
    <mergeCell ref="K154:L154"/>
    <mergeCell ref="N154:O154"/>
    <mergeCell ref="B145:B155"/>
    <mergeCell ref="D145:D155"/>
    <mergeCell ref="E145:F145"/>
    <mergeCell ref="G145:G155"/>
    <mergeCell ref="H145:I145"/>
    <mergeCell ref="E150:F150"/>
    <mergeCell ref="H150:I150"/>
    <mergeCell ref="E152:F152"/>
    <mergeCell ref="H152:I152"/>
    <mergeCell ref="E154:F154"/>
    <mergeCell ref="H154:I154"/>
    <mergeCell ref="Q143:R143"/>
    <mergeCell ref="S143:W143"/>
    <mergeCell ref="E144:F144"/>
    <mergeCell ref="H144:I144"/>
    <mergeCell ref="K144:L144"/>
    <mergeCell ref="N144:O144"/>
    <mergeCell ref="S144:V144"/>
    <mergeCell ref="B143:D143"/>
    <mergeCell ref="E143:G143"/>
    <mergeCell ref="H143:J143"/>
    <mergeCell ref="K143:M143"/>
    <mergeCell ref="N143:P143"/>
    <mergeCell ref="W145:W155"/>
    <mergeCell ref="E146:F146"/>
    <mergeCell ref="H146:I146"/>
    <mergeCell ref="K146:L146"/>
    <mergeCell ref="N146:O146"/>
    <mergeCell ref="S146:V146"/>
    <mergeCell ref="E147:F147"/>
    <mergeCell ref="H147:I147"/>
    <mergeCell ref="K147:L147"/>
    <mergeCell ref="B136:V136"/>
    <mergeCell ref="I139:K140"/>
    <mergeCell ref="B140:E140"/>
    <mergeCell ref="C141:K141"/>
    <mergeCell ref="O141:S141"/>
    <mergeCell ref="S133:V133"/>
    <mergeCell ref="E134:F134"/>
    <mergeCell ref="H134:I134"/>
    <mergeCell ref="K134:L134"/>
    <mergeCell ref="N134:O134"/>
    <mergeCell ref="S134:V134"/>
    <mergeCell ref="S131:V131"/>
    <mergeCell ref="E132:F132"/>
    <mergeCell ref="H132:I132"/>
    <mergeCell ref="K132:L132"/>
    <mergeCell ref="N132:O132"/>
    <mergeCell ref="S132:V132"/>
    <mergeCell ref="K135:L135"/>
    <mergeCell ref="N135:O135"/>
    <mergeCell ref="B126:B135"/>
    <mergeCell ref="D126:D135"/>
    <mergeCell ref="E126:F126"/>
    <mergeCell ref="G126:G135"/>
    <mergeCell ref="H126:I126"/>
    <mergeCell ref="E131:F131"/>
    <mergeCell ref="H131:I131"/>
    <mergeCell ref="E133:F133"/>
    <mergeCell ref="H133:I133"/>
    <mergeCell ref="E135:F135"/>
    <mergeCell ref="H135:I135"/>
    <mergeCell ref="S129:V129"/>
    <mergeCell ref="E130:F130"/>
    <mergeCell ref="H130:I130"/>
    <mergeCell ref="K130:L130"/>
    <mergeCell ref="N130:O130"/>
    <mergeCell ref="S130:V130"/>
    <mergeCell ref="R126:R135"/>
    <mergeCell ref="S126:V126"/>
    <mergeCell ref="W126:W135"/>
    <mergeCell ref="E127:F127"/>
    <mergeCell ref="H127:I127"/>
    <mergeCell ref="K127:L127"/>
    <mergeCell ref="N127:O127"/>
    <mergeCell ref="S127:V127"/>
    <mergeCell ref="E128:F128"/>
    <mergeCell ref="H128:I128"/>
    <mergeCell ref="K128:L128"/>
    <mergeCell ref="N128:O128"/>
    <mergeCell ref="S128:V128"/>
    <mergeCell ref="E129:F129"/>
    <mergeCell ref="H129:I129"/>
    <mergeCell ref="K129:L129"/>
    <mergeCell ref="J126:J135"/>
    <mergeCell ref="K126:L126"/>
    <mergeCell ref="M126:M135"/>
    <mergeCell ref="N126:O126"/>
    <mergeCell ref="P126:P135"/>
    <mergeCell ref="N129:O129"/>
    <mergeCell ref="K131:L131"/>
    <mergeCell ref="N131:O131"/>
    <mergeCell ref="K133:L133"/>
    <mergeCell ref="N133:O133"/>
    <mergeCell ref="S135:V135"/>
    <mergeCell ref="Q124:R124"/>
    <mergeCell ref="S124:W124"/>
    <mergeCell ref="E125:F125"/>
    <mergeCell ref="H125:I125"/>
    <mergeCell ref="K125:L125"/>
    <mergeCell ref="N125:O125"/>
    <mergeCell ref="S125:V125"/>
    <mergeCell ref="B124:D124"/>
    <mergeCell ref="E124:G124"/>
    <mergeCell ref="H124:J124"/>
    <mergeCell ref="K124:M124"/>
    <mergeCell ref="N124:P124"/>
    <mergeCell ref="S115:V115"/>
    <mergeCell ref="B117:V117"/>
    <mergeCell ref="I120:K121"/>
    <mergeCell ref="B121:E121"/>
    <mergeCell ref="C122:K122"/>
    <mergeCell ref="O122:S122"/>
    <mergeCell ref="B106:B116"/>
    <mergeCell ref="D106:D116"/>
    <mergeCell ref="G106:G116"/>
    <mergeCell ref="H106:I106"/>
    <mergeCell ref="E111:F111"/>
    <mergeCell ref="H111:I111"/>
    <mergeCell ref="E113:F113"/>
    <mergeCell ref="H113:I113"/>
    <mergeCell ref="E115:F115"/>
    <mergeCell ref="H115:I115"/>
    <mergeCell ref="S108:V108"/>
    <mergeCell ref="E109:F109"/>
    <mergeCell ref="H109:I109"/>
    <mergeCell ref="K109:L109"/>
    <mergeCell ref="J106:J116"/>
    <mergeCell ref="K106:L106"/>
    <mergeCell ref="M106:M116"/>
    <mergeCell ref="N106:O106"/>
    <mergeCell ref="P106:P116"/>
    <mergeCell ref="N109:O109"/>
    <mergeCell ref="K111:L111"/>
    <mergeCell ref="N111:O111"/>
    <mergeCell ref="K113:L113"/>
    <mergeCell ref="N113:O113"/>
    <mergeCell ref="K115:L115"/>
    <mergeCell ref="N115:O115"/>
    <mergeCell ref="E106:F106"/>
    <mergeCell ref="Q104:R104"/>
    <mergeCell ref="S104:W104"/>
    <mergeCell ref="E105:F105"/>
    <mergeCell ref="H105:I105"/>
    <mergeCell ref="K105:L105"/>
    <mergeCell ref="N105:O105"/>
    <mergeCell ref="S105:V105"/>
    <mergeCell ref="B104:D104"/>
    <mergeCell ref="E104:G104"/>
    <mergeCell ref="H104:J104"/>
    <mergeCell ref="K104:M104"/>
    <mergeCell ref="N104:P104"/>
    <mergeCell ref="N112:O112"/>
    <mergeCell ref="S112:V112"/>
    <mergeCell ref="S109:V109"/>
    <mergeCell ref="E110:F110"/>
    <mergeCell ref="H110:I110"/>
    <mergeCell ref="K110:L110"/>
    <mergeCell ref="N110:O110"/>
    <mergeCell ref="S110:V110"/>
    <mergeCell ref="R106:R116"/>
    <mergeCell ref="S106:V106"/>
    <mergeCell ref="W106:W116"/>
    <mergeCell ref="E107:F107"/>
    <mergeCell ref="H107:I107"/>
    <mergeCell ref="K107:L107"/>
    <mergeCell ref="N107:O107"/>
    <mergeCell ref="S107:V107"/>
    <mergeCell ref="E108:F108"/>
    <mergeCell ref="H108:I108"/>
    <mergeCell ref="K108:L108"/>
    <mergeCell ref="N108:O108"/>
    <mergeCell ref="B97:V97"/>
    <mergeCell ref="I100:K101"/>
    <mergeCell ref="B101:E101"/>
    <mergeCell ref="C102:K102"/>
    <mergeCell ref="O102:S102"/>
    <mergeCell ref="S94:V94"/>
    <mergeCell ref="E95:F95"/>
    <mergeCell ref="H95:I95"/>
    <mergeCell ref="K95:L95"/>
    <mergeCell ref="N95:O95"/>
    <mergeCell ref="S95:V95"/>
    <mergeCell ref="S92:V92"/>
    <mergeCell ref="E93:F93"/>
    <mergeCell ref="H93:I93"/>
    <mergeCell ref="K93:L93"/>
    <mergeCell ref="N93:O93"/>
    <mergeCell ref="S93:V93"/>
    <mergeCell ref="K96:L96"/>
    <mergeCell ref="N96:O96"/>
    <mergeCell ref="B87:B96"/>
    <mergeCell ref="D87:D96"/>
    <mergeCell ref="E87:F87"/>
    <mergeCell ref="G87:G96"/>
    <mergeCell ref="H87:I87"/>
    <mergeCell ref="E92:F92"/>
    <mergeCell ref="H92:I92"/>
    <mergeCell ref="E94:F94"/>
    <mergeCell ref="H94:I94"/>
    <mergeCell ref="E96:F96"/>
    <mergeCell ref="H96:I96"/>
    <mergeCell ref="S90:V90"/>
    <mergeCell ref="E91:F91"/>
    <mergeCell ref="H91:I91"/>
    <mergeCell ref="K91:L91"/>
    <mergeCell ref="N91:O91"/>
    <mergeCell ref="S91:V91"/>
    <mergeCell ref="R87:R96"/>
    <mergeCell ref="S87:V87"/>
    <mergeCell ref="W87:W96"/>
    <mergeCell ref="E88:F88"/>
    <mergeCell ref="H88:I88"/>
    <mergeCell ref="K88:L88"/>
    <mergeCell ref="N88:O88"/>
    <mergeCell ref="S88:V88"/>
    <mergeCell ref="E89:F89"/>
    <mergeCell ref="H89:I89"/>
    <mergeCell ref="K89:L89"/>
    <mergeCell ref="N89:O89"/>
    <mergeCell ref="S89:V89"/>
    <mergeCell ref="E90:F90"/>
    <mergeCell ref="H90:I90"/>
    <mergeCell ref="K90:L90"/>
    <mergeCell ref="J87:J96"/>
    <mergeCell ref="K87:L87"/>
    <mergeCell ref="M87:M96"/>
    <mergeCell ref="N87:O87"/>
    <mergeCell ref="P87:P96"/>
    <mergeCell ref="N90:O90"/>
    <mergeCell ref="K92:L92"/>
    <mergeCell ref="N92:O92"/>
    <mergeCell ref="K94:L94"/>
    <mergeCell ref="N94:O94"/>
    <mergeCell ref="S96:V96"/>
    <mergeCell ref="Q85:R85"/>
    <mergeCell ref="S85:W85"/>
    <mergeCell ref="E86:F86"/>
    <mergeCell ref="H86:I86"/>
    <mergeCell ref="K86:L86"/>
    <mergeCell ref="N86:O86"/>
    <mergeCell ref="S86:V86"/>
    <mergeCell ref="B85:D85"/>
    <mergeCell ref="E85:G85"/>
    <mergeCell ref="H85:J85"/>
    <mergeCell ref="K85:M85"/>
    <mergeCell ref="N85:P85"/>
    <mergeCell ref="S76:V76"/>
    <mergeCell ref="B78:V78"/>
    <mergeCell ref="I81:K82"/>
    <mergeCell ref="B82:E82"/>
    <mergeCell ref="C83:K83"/>
    <mergeCell ref="O83:S83"/>
    <mergeCell ref="S75:V75"/>
    <mergeCell ref="S72:V72"/>
    <mergeCell ref="E73:F73"/>
    <mergeCell ref="H73:I73"/>
    <mergeCell ref="K73:L73"/>
    <mergeCell ref="N73:O73"/>
    <mergeCell ref="S73:V73"/>
    <mergeCell ref="S70:V70"/>
    <mergeCell ref="E71:F71"/>
    <mergeCell ref="H71:I71"/>
    <mergeCell ref="K71:L71"/>
    <mergeCell ref="N71:O71"/>
    <mergeCell ref="S71:V71"/>
    <mergeCell ref="R67:R77"/>
    <mergeCell ref="S67:V67"/>
    <mergeCell ref="W67:W77"/>
    <mergeCell ref="E68:F68"/>
    <mergeCell ref="H68:I68"/>
    <mergeCell ref="K68:L68"/>
    <mergeCell ref="N68:O68"/>
    <mergeCell ref="S68:V68"/>
    <mergeCell ref="E69:F69"/>
    <mergeCell ref="H69:I69"/>
    <mergeCell ref="K69:L69"/>
    <mergeCell ref="N69:O69"/>
    <mergeCell ref="S69:V69"/>
    <mergeCell ref="E70:F70"/>
    <mergeCell ref="H70:I70"/>
    <mergeCell ref="K70:L70"/>
    <mergeCell ref="J67:J77"/>
    <mergeCell ref="K67:L67"/>
    <mergeCell ref="M67:M77"/>
    <mergeCell ref="N67:O67"/>
    <mergeCell ref="P67:P77"/>
    <mergeCell ref="N70:O70"/>
    <mergeCell ref="K72:L72"/>
    <mergeCell ref="N72:O72"/>
    <mergeCell ref="K74:L74"/>
    <mergeCell ref="N74:O74"/>
    <mergeCell ref="K76:L76"/>
    <mergeCell ref="N76:O76"/>
    <mergeCell ref="B67:B77"/>
    <mergeCell ref="D67:D77"/>
    <mergeCell ref="E67:F67"/>
    <mergeCell ref="G67:G77"/>
    <mergeCell ref="H67:I67"/>
    <mergeCell ref="E72:F72"/>
    <mergeCell ref="H72:I72"/>
    <mergeCell ref="E74:F74"/>
    <mergeCell ref="H74:I74"/>
    <mergeCell ref="E76:F76"/>
    <mergeCell ref="H76:I76"/>
    <mergeCell ref="Q65:R65"/>
    <mergeCell ref="S65:W65"/>
    <mergeCell ref="E66:F66"/>
    <mergeCell ref="H66:I66"/>
    <mergeCell ref="K66:L66"/>
    <mergeCell ref="N66:O66"/>
    <mergeCell ref="S66:V66"/>
    <mergeCell ref="B65:D65"/>
    <mergeCell ref="E65:G65"/>
    <mergeCell ref="H65:J65"/>
    <mergeCell ref="K65:M65"/>
    <mergeCell ref="N65:P65"/>
    <mergeCell ref="S56:V56"/>
    <mergeCell ref="B58:V58"/>
    <mergeCell ref="I61:K62"/>
    <mergeCell ref="B62:E62"/>
    <mergeCell ref="C63:K63"/>
    <mergeCell ref="O63:S63"/>
    <mergeCell ref="W47:W57"/>
    <mergeCell ref="K50:L50"/>
    <mergeCell ref="J47:J57"/>
    <mergeCell ref="K47:L47"/>
    <mergeCell ref="M47:M57"/>
    <mergeCell ref="N47:O47"/>
    <mergeCell ref="P47:P57"/>
    <mergeCell ref="N50:O50"/>
    <mergeCell ref="K52:L52"/>
    <mergeCell ref="N52:O52"/>
    <mergeCell ref="K54:L54"/>
    <mergeCell ref="N54:O54"/>
    <mergeCell ref="K56:L56"/>
    <mergeCell ref="N56:O56"/>
    <mergeCell ref="S55:V55"/>
    <mergeCell ref="S52:V52"/>
    <mergeCell ref="E53:F53"/>
    <mergeCell ref="H53:I53"/>
    <mergeCell ref="K53:L53"/>
    <mergeCell ref="N53:O53"/>
    <mergeCell ref="S53:V53"/>
    <mergeCell ref="S50:V50"/>
    <mergeCell ref="E51:F51"/>
    <mergeCell ref="H51:I51"/>
    <mergeCell ref="K51:L51"/>
    <mergeCell ref="N51:O51"/>
    <mergeCell ref="S51:V51"/>
    <mergeCell ref="R47:R57"/>
    <mergeCell ref="S47:V47"/>
    <mergeCell ref="E48:F48"/>
    <mergeCell ref="H48:I48"/>
    <mergeCell ref="K48:L48"/>
    <mergeCell ref="N48:O48"/>
    <mergeCell ref="S48:V48"/>
    <mergeCell ref="E49:F49"/>
    <mergeCell ref="H49:I49"/>
    <mergeCell ref="K49:L49"/>
    <mergeCell ref="N49:O49"/>
    <mergeCell ref="S49:V49"/>
    <mergeCell ref="E50:F50"/>
    <mergeCell ref="H50:I50"/>
    <mergeCell ref="H34:I34"/>
    <mergeCell ref="E36:F36"/>
    <mergeCell ref="H36:I36"/>
    <mergeCell ref="S30:V30"/>
    <mergeCell ref="B47:B57"/>
    <mergeCell ref="D47:D57"/>
    <mergeCell ref="E47:F47"/>
    <mergeCell ref="G47:G57"/>
    <mergeCell ref="H47:I47"/>
    <mergeCell ref="E52:F52"/>
    <mergeCell ref="H52:I52"/>
    <mergeCell ref="E54:F54"/>
    <mergeCell ref="H54:I54"/>
    <mergeCell ref="E56:F56"/>
    <mergeCell ref="H56:I56"/>
    <mergeCell ref="Q45:R45"/>
    <mergeCell ref="S45:W45"/>
    <mergeCell ref="E46:F46"/>
    <mergeCell ref="H46:I46"/>
    <mergeCell ref="K46:L46"/>
    <mergeCell ref="N46:O46"/>
    <mergeCell ref="S46:V46"/>
    <mergeCell ref="B45:D45"/>
    <mergeCell ref="E45:G45"/>
    <mergeCell ref="H45:J45"/>
    <mergeCell ref="K45:M45"/>
    <mergeCell ref="N45:P45"/>
    <mergeCell ref="S54:V54"/>
    <mergeCell ref="E55:F55"/>
    <mergeCell ref="H55:I55"/>
    <mergeCell ref="K55:L55"/>
    <mergeCell ref="N55:O55"/>
    <mergeCell ref="K32:L32"/>
    <mergeCell ref="N32:O32"/>
    <mergeCell ref="K34:L34"/>
    <mergeCell ref="N34:O34"/>
    <mergeCell ref="S36:V36"/>
    <mergeCell ref="B38:V38"/>
    <mergeCell ref="I41:K42"/>
    <mergeCell ref="B42:E42"/>
    <mergeCell ref="C43:K43"/>
    <mergeCell ref="O43:S43"/>
    <mergeCell ref="S34:V34"/>
    <mergeCell ref="E35:F35"/>
    <mergeCell ref="H35:I35"/>
    <mergeCell ref="K35:L35"/>
    <mergeCell ref="N35:O35"/>
    <mergeCell ref="S35:V35"/>
    <mergeCell ref="S32:V32"/>
    <mergeCell ref="E33:F33"/>
    <mergeCell ref="H33:I33"/>
    <mergeCell ref="K33:L33"/>
    <mergeCell ref="N33:O33"/>
    <mergeCell ref="S33:V33"/>
    <mergeCell ref="K36:L36"/>
    <mergeCell ref="N36:O36"/>
    <mergeCell ref="B27:B37"/>
    <mergeCell ref="D27:D37"/>
    <mergeCell ref="E27:F27"/>
    <mergeCell ref="G27:G37"/>
    <mergeCell ref="H27:I27"/>
    <mergeCell ref="E32:F32"/>
    <mergeCell ref="H32:I32"/>
    <mergeCell ref="E34:F34"/>
    <mergeCell ref="H11:I11"/>
    <mergeCell ref="K11:L11"/>
    <mergeCell ref="J8:J17"/>
    <mergeCell ref="K8:L8"/>
    <mergeCell ref="M8:M17"/>
    <mergeCell ref="E31:F31"/>
    <mergeCell ref="H31:I31"/>
    <mergeCell ref="K31:L31"/>
    <mergeCell ref="N31:O31"/>
    <mergeCell ref="S31:V31"/>
    <mergeCell ref="R27:R37"/>
    <mergeCell ref="S27:V27"/>
    <mergeCell ref="W27:W37"/>
    <mergeCell ref="E28:F28"/>
    <mergeCell ref="H28:I28"/>
    <mergeCell ref="K28:L28"/>
    <mergeCell ref="N28:O28"/>
    <mergeCell ref="S28:V28"/>
    <mergeCell ref="E29:F29"/>
    <mergeCell ref="H29:I29"/>
    <mergeCell ref="K29:L29"/>
    <mergeCell ref="N29:O29"/>
    <mergeCell ref="S29:V29"/>
    <mergeCell ref="E30:F30"/>
    <mergeCell ref="H30:I30"/>
    <mergeCell ref="K30:L30"/>
    <mergeCell ref="J27:J37"/>
    <mergeCell ref="K27:L27"/>
    <mergeCell ref="M27:M37"/>
    <mergeCell ref="N27:O27"/>
    <mergeCell ref="P27:P37"/>
    <mergeCell ref="N30:O30"/>
    <mergeCell ref="Q25:R25"/>
    <mergeCell ref="S25:W25"/>
    <mergeCell ref="E26:F26"/>
    <mergeCell ref="H26:I26"/>
    <mergeCell ref="K26:L26"/>
    <mergeCell ref="N26:O26"/>
    <mergeCell ref="S26:V26"/>
    <mergeCell ref="B25:D25"/>
    <mergeCell ref="E25:G25"/>
    <mergeCell ref="H25:J25"/>
    <mergeCell ref="K25:M25"/>
    <mergeCell ref="N25:P25"/>
    <mergeCell ref="B18:V18"/>
    <mergeCell ref="I21:K22"/>
    <mergeCell ref="B22:E22"/>
    <mergeCell ref="C23:K23"/>
    <mergeCell ref="O23:S23"/>
    <mergeCell ref="N8:O8"/>
    <mergeCell ref="P8:P17"/>
    <mergeCell ref="N11:O11"/>
    <mergeCell ref="K13:L13"/>
    <mergeCell ref="N13:O13"/>
    <mergeCell ref="K15:L15"/>
    <mergeCell ref="N15:O15"/>
    <mergeCell ref="S15:V15"/>
    <mergeCell ref="E16:F16"/>
    <mergeCell ref="H16:I16"/>
    <mergeCell ref="K16:L16"/>
    <mergeCell ref="N16:O16"/>
    <mergeCell ref="S16:V16"/>
    <mergeCell ref="S13:V13"/>
    <mergeCell ref="E14:F14"/>
    <mergeCell ref="H14:I14"/>
    <mergeCell ref="K14:L14"/>
    <mergeCell ref="N14:O14"/>
    <mergeCell ref="S14:V14"/>
    <mergeCell ref="S11:V11"/>
    <mergeCell ref="E12:F12"/>
    <mergeCell ref="H12:I12"/>
    <mergeCell ref="K12:L12"/>
    <mergeCell ref="N12:O12"/>
    <mergeCell ref="S12:V12"/>
    <mergeCell ref="R8:R17"/>
    <mergeCell ref="S8:V8"/>
    <mergeCell ref="H10:I10"/>
    <mergeCell ref="K10:L10"/>
    <mergeCell ref="N10:O10"/>
    <mergeCell ref="S10:V10"/>
    <mergeCell ref="E11:F11"/>
    <mergeCell ref="B8:B17"/>
    <mergeCell ref="D8:D17"/>
    <mergeCell ref="E8:F8"/>
    <mergeCell ref="G8:G17"/>
    <mergeCell ref="H8:I8"/>
    <mergeCell ref="E13:F13"/>
    <mergeCell ref="H13:I13"/>
    <mergeCell ref="E15:F15"/>
    <mergeCell ref="H15:I15"/>
    <mergeCell ref="E7:F7"/>
    <mergeCell ref="H7:I7"/>
    <mergeCell ref="K7:L7"/>
    <mergeCell ref="N7:O7"/>
    <mergeCell ref="S7:V7"/>
    <mergeCell ref="I2:K3"/>
    <mergeCell ref="B3:E3"/>
    <mergeCell ref="C4:K4"/>
    <mergeCell ref="O4:S4"/>
    <mergeCell ref="B6:D6"/>
    <mergeCell ref="E6:G6"/>
    <mergeCell ref="H6:J6"/>
    <mergeCell ref="K6:M6"/>
    <mergeCell ref="N6:P6"/>
    <mergeCell ref="Q6:R6"/>
    <mergeCell ref="S6:W6"/>
    <mergeCell ref="W8:W17"/>
    <mergeCell ref="E9:F9"/>
    <mergeCell ref="H9:I9"/>
    <mergeCell ref="K9:L9"/>
    <mergeCell ref="N9:O9"/>
    <mergeCell ref="S9:V9"/>
    <mergeCell ref="E10:F1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DC11-8578-4710-A914-A45B4CDCF6A7}">
  <dimension ref="A1:AA48"/>
  <sheetViews>
    <sheetView tabSelected="1" view="pageBreakPreview" zoomScale="115" zoomScaleNormal="100" zoomScaleSheetLayoutView="115" workbookViewId="0">
      <selection activeCell="O5" sqref="O5:U6"/>
    </sheetView>
  </sheetViews>
  <sheetFormatPr defaultRowHeight="14.25"/>
  <cols>
    <col min="1" max="1" width="2.375" style="107" customWidth="1"/>
    <col min="2" max="2" width="3.125" style="107" customWidth="1"/>
    <col min="3" max="3" width="3.625" style="107" customWidth="1"/>
    <col min="4" max="7" width="4.125" style="107" customWidth="1"/>
    <col min="8" max="8" width="4.5" style="107" customWidth="1"/>
    <col min="9" max="14" width="4.125" style="107" customWidth="1"/>
    <col min="15" max="21" width="5.625" style="107" customWidth="1"/>
    <col min="22" max="22" width="1.75" style="107" customWidth="1"/>
    <col min="23" max="23" width="5.75" style="107" customWidth="1"/>
    <col min="24" max="24" width="11.625" style="126" hidden="1" customWidth="1"/>
    <col min="25" max="27" width="9" style="107" hidden="1" customWidth="1"/>
    <col min="28" max="256" width="9" style="107"/>
    <col min="257" max="257" width="4.125" style="107" customWidth="1"/>
    <col min="258" max="258" width="2.75" style="107" customWidth="1"/>
    <col min="259" max="259" width="3.625" style="107" customWidth="1"/>
    <col min="260" max="263" width="4.125" style="107" customWidth="1"/>
    <col min="264" max="264" width="4.5" style="107" customWidth="1"/>
    <col min="265" max="277" width="4.125" style="107" customWidth="1"/>
    <col min="278" max="278" width="1.75" style="107" customWidth="1"/>
    <col min="279" max="512" width="9" style="107"/>
    <col min="513" max="513" width="4.125" style="107" customWidth="1"/>
    <col min="514" max="514" width="2.75" style="107" customWidth="1"/>
    <col min="515" max="515" width="3.625" style="107" customWidth="1"/>
    <col min="516" max="519" width="4.125" style="107" customWidth="1"/>
    <col min="520" max="520" width="4.5" style="107" customWidth="1"/>
    <col min="521" max="533" width="4.125" style="107" customWidth="1"/>
    <col min="534" max="534" width="1.75" style="107" customWidth="1"/>
    <col min="535" max="768" width="9" style="107"/>
    <col min="769" max="769" width="4.125" style="107" customWidth="1"/>
    <col min="770" max="770" width="2.75" style="107" customWidth="1"/>
    <col min="771" max="771" width="3.625" style="107" customWidth="1"/>
    <col min="772" max="775" width="4.125" style="107" customWidth="1"/>
    <col min="776" max="776" width="4.5" style="107" customWidth="1"/>
    <col min="777" max="789" width="4.125" style="107" customWidth="1"/>
    <col min="790" max="790" width="1.75" style="107" customWidth="1"/>
    <col min="791" max="1024" width="9" style="107"/>
    <col min="1025" max="1025" width="4.125" style="107" customWidth="1"/>
    <col min="1026" max="1026" width="2.75" style="107" customWidth="1"/>
    <col min="1027" max="1027" width="3.625" style="107" customWidth="1"/>
    <col min="1028" max="1031" width="4.125" style="107" customWidth="1"/>
    <col min="1032" max="1032" width="4.5" style="107" customWidth="1"/>
    <col min="1033" max="1045" width="4.125" style="107" customWidth="1"/>
    <col min="1046" max="1046" width="1.75" style="107" customWidth="1"/>
    <col min="1047" max="1280" width="9" style="107"/>
    <col min="1281" max="1281" width="4.125" style="107" customWidth="1"/>
    <col min="1282" max="1282" width="2.75" style="107" customWidth="1"/>
    <col min="1283" max="1283" width="3.625" style="107" customWidth="1"/>
    <col min="1284" max="1287" width="4.125" style="107" customWidth="1"/>
    <col min="1288" max="1288" width="4.5" style="107" customWidth="1"/>
    <col min="1289" max="1301" width="4.125" style="107" customWidth="1"/>
    <col min="1302" max="1302" width="1.75" style="107" customWidth="1"/>
    <col min="1303" max="1536" width="9" style="107"/>
    <col min="1537" max="1537" width="4.125" style="107" customWidth="1"/>
    <col min="1538" max="1538" width="2.75" style="107" customWidth="1"/>
    <col min="1539" max="1539" width="3.625" style="107" customWidth="1"/>
    <col min="1540" max="1543" width="4.125" style="107" customWidth="1"/>
    <col min="1544" max="1544" width="4.5" style="107" customWidth="1"/>
    <col min="1545" max="1557" width="4.125" style="107" customWidth="1"/>
    <col min="1558" max="1558" width="1.75" style="107" customWidth="1"/>
    <col min="1559" max="1792" width="9" style="107"/>
    <col min="1793" max="1793" width="4.125" style="107" customWidth="1"/>
    <col min="1794" max="1794" width="2.75" style="107" customWidth="1"/>
    <col min="1795" max="1795" width="3.625" style="107" customWidth="1"/>
    <col min="1796" max="1799" width="4.125" style="107" customWidth="1"/>
    <col min="1800" max="1800" width="4.5" style="107" customWidth="1"/>
    <col min="1801" max="1813" width="4.125" style="107" customWidth="1"/>
    <col min="1814" max="1814" width="1.75" style="107" customWidth="1"/>
    <col min="1815" max="2048" width="9" style="107"/>
    <col min="2049" max="2049" width="4.125" style="107" customWidth="1"/>
    <col min="2050" max="2050" width="2.75" style="107" customWidth="1"/>
    <col min="2051" max="2051" width="3.625" style="107" customWidth="1"/>
    <col min="2052" max="2055" width="4.125" style="107" customWidth="1"/>
    <col min="2056" max="2056" width="4.5" style="107" customWidth="1"/>
    <col min="2057" max="2069" width="4.125" style="107" customWidth="1"/>
    <col min="2070" max="2070" width="1.75" style="107" customWidth="1"/>
    <col min="2071" max="2304" width="9" style="107"/>
    <col min="2305" max="2305" width="4.125" style="107" customWidth="1"/>
    <col min="2306" max="2306" width="2.75" style="107" customWidth="1"/>
    <col min="2307" max="2307" width="3.625" style="107" customWidth="1"/>
    <col min="2308" max="2311" width="4.125" style="107" customWidth="1"/>
    <col min="2312" max="2312" width="4.5" style="107" customWidth="1"/>
    <col min="2313" max="2325" width="4.125" style="107" customWidth="1"/>
    <col min="2326" max="2326" width="1.75" style="107" customWidth="1"/>
    <col min="2327" max="2560" width="9" style="107"/>
    <col min="2561" max="2561" width="4.125" style="107" customWidth="1"/>
    <col min="2562" max="2562" width="2.75" style="107" customWidth="1"/>
    <col min="2563" max="2563" width="3.625" style="107" customWidth="1"/>
    <col min="2564" max="2567" width="4.125" style="107" customWidth="1"/>
    <col min="2568" max="2568" width="4.5" style="107" customWidth="1"/>
    <col min="2569" max="2581" width="4.125" style="107" customWidth="1"/>
    <col min="2582" max="2582" width="1.75" style="107" customWidth="1"/>
    <col min="2583" max="2816" width="9" style="107"/>
    <col min="2817" max="2817" width="4.125" style="107" customWidth="1"/>
    <col min="2818" max="2818" width="2.75" style="107" customWidth="1"/>
    <col min="2819" max="2819" width="3.625" style="107" customWidth="1"/>
    <col min="2820" max="2823" width="4.125" style="107" customWidth="1"/>
    <col min="2824" max="2824" width="4.5" style="107" customWidth="1"/>
    <col min="2825" max="2837" width="4.125" style="107" customWidth="1"/>
    <col min="2838" max="2838" width="1.75" style="107" customWidth="1"/>
    <col min="2839" max="3072" width="9" style="107"/>
    <col min="3073" max="3073" width="4.125" style="107" customWidth="1"/>
    <col min="3074" max="3074" width="2.75" style="107" customWidth="1"/>
    <col min="3075" max="3075" width="3.625" style="107" customWidth="1"/>
    <col min="3076" max="3079" width="4.125" style="107" customWidth="1"/>
    <col min="3080" max="3080" width="4.5" style="107" customWidth="1"/>
    <col min="3081" max="3093" width="4.125" style="107" customWidth="1"/>
    <col min="3094" max="3094" width="1.75" style="107" customWidth="1"/>
    <col min="3095" max="3328" width="9" style="107"/>
    <col min="3329" max="3329" width="4.125" style="107" customWidth="1"/>
    <col min="3330" max="3330" width="2.75" style="107" customWidth="1"/>
    <col min="3331" max="3331" width="3.625" style="107" customWidth="1"/>
    <col min="3332" max="3335" width="4.125" style="107" customWidth="1"/>
    <col min="3336" max="3336" width="4.5" style="107" customWidth="1"/>
    <col min="3337" max="3349" width="4.125" style="107" customWidth="1"/>
    <col min="3350" max="3350" width="1.75" style="107" customWidth="1"/>
    <col min="3351" max="3584" width="9" style="107"/>
    <col min="3585" max="3585" width="4.125" style="107" customWidth="1"/>
    <col min="3586" max="3586" width="2.75" style="107" customWidth="1"/>
    <col min="3587" max="3587" width="3.625" style="107" customWidth="1"/>
    <col min="3588" max="3591" width="4.125" style="107" customWidth="1"/>
    <col min="3592" max="3592" width="4.5" style="107" customWidth="1"/>
    <col min="3593" max="3605" width="4.125" style="107" customWidth="1"/>
    <col min="3606" max="3606" width="1.75" style="107" customWidth="1"/>
    <col min="3607" max="3840" width="9" style="107"/>
    <col min="3841" max="3841" width="4.125" style="107" customWidth="1"/>
    <col min="3842" max="3842" width="2.75" style="107" customWidth="1"/>
    <col min="3843" max="3843" width="3.625" style="107" customWidth="1"/>
    <col min="3844" max="3847" width="4.125" style="107" customWidth="1"/>
    <col min="3848" max="3848" width="4.5" style="107" customWidth="1"/>
    <col min="3849" max="3861" width="4.125" style="107" customWidth="1"/>
    <col min="3862" max="3862" width="1.75" style="107" customWidth="1"/>
    <col min="3863" max="4096" width="9" style="107"/>
    <col min="4097" max="4097" width="4.125" style="107" customWidth="1"/>
    <col min="4098" max="4098" width="2.75" style="107" customWidth="1"/>
    <col min="4099" max="4099" width="3.625" style="107" customWidth="1"/>
    <col min="4100" max="4103" width="4.125" style="107" customWidth="1"/>
    <col min="4104" max="4104" width="4.5" style="107" customWidth="1"/>
    <col min="4105" max="4117" width="4.125" style="107" customWidth="1"/>
    <col min="4118" max="4118" width="1.75" style="107" customWidth="1"/>
    <col min="4119" max="4352" width="9" style="107"/>
    <col min="4353" max="4353" width="4.125" style="107" customWidth="1"/>
    <col min="4354" max="4354" width="2.75" style="107" customWidth="1"/>
    <col min="4355" max="4355" width="3.625" style="107" customWidth="1"/>
    <col min="4356" max="4359" width="4.125" style="107" customWidth="1"/>
    <col min="4360" max="4360" width="4.5" style="107" customWidth="1"/>
    <col min="4361" max="4373" width="4.125" style="107" customWidth="1"/>
    <col min="4374" max="4374" width="1.75" style="107" customWidth="1"/>
    <col min="4375" max="4608" width="9" style="107"/>
    <col min="4609" max="4609" width="4.125" style="107" customWidth="1"/>
    <col min="4610" max="4610" width="2.75" style="107" customWidth="1"/>
    <col min="4611" max="4611" width="3.625" style="107" customWidth="1"/>
    <col min="4612" max="4615" width="4.125" style="107" customWidth="1"/>
    <col min="4616" max="4616" width="4.5" style="107" customWidth="1"/>
    <col min="4617" max="4629" width="4.125" style="107" customWidth="1"/>
    <col min="4630" max="4630" width="1.75" style="107" customWidth="1"/>
    <col min="4631" max="4864" width="9" style="107"/>
    <col min="4865" max="4865" width="4.125" style="107" customWidth="1"/>
    <col min="4866" max="4866" width="2.75" style="107" customWidth="1"/>
    <col min="4867" max="4867" width="3.625" style="107" customWidth="1"/>
    <col min="4868" max="4871" width="4.125" style="107" customWidth="1"/>
    <col min="4872" max="4872" width="4.5" style="107" customWidth="1"/>
    <col min="4873" max="4885" width="4.125" style="107" customWidth="1"/>
    <col min="4886" max="4886" width="1.75" style="107" customWidth="1"/>
    <col min="4887" max="5120" width="9" style="107"/>
    <col min="5121" max="5121" width="4.125" style="107" customWidth="1"/>
    <col min="5122" max="5122" width="2.75" style="107" customWidth="1"/>
    <col min="5123" max="5123" width="3.625" style="107" customWidth="1"/>
    <col min="5124" max="5127" width="4.125" style="107" customWidth="1"/>
    <col min="5128" max="5128" width="4.5" style="107" customWidth="1"/>
    <col min="5129" max="5141" width="4.125" style="107" customWidth="1"/>
    <col min="5142" max="5142" width="1.75" style="107" customWidth="1"/>
    <col min="5143" max="5376" width="9" style="107"/>
    <col min="5377" max="5377" width="4.125" style="107" customWidth="1"/>
    <col min="5378" max="5378" width="2.75" style="107" customWidth="1"/>
    <col min="5379" max="5379" width="3.625" style="107" customWidth="1"/>
    <col min="5380" max="5383" width="4.125" style="107" customWidth="1"/>
    <col min="5384" max="5384" width="4.5" style="107" customWidth="1"/>
    <col min="5385" max="5397" width="4.125" style="107" customWidth="1"/>
    <col min="5398" max="5398" width="1.75" style="107" customWidth="1"/>
    <col min="5399" max="5632" width="9" style="107"/>
    <col min="5633" max="5633" width="4.125" style="107" customWidth="1"/>
    <col min="5634" max="5634" width="2.75" style="107" customWidth="1"/>
    <col min="5635" max="5635" width="3.625" style="107" customWidth="1"/>
    <col min="5636" max="5639" width="4.125" style="107" customWidth="1"/>
    <col min="5640" max="5640" width="4.5" style="107" customWidth="1"/>
    <col min="5641" max="5653" width="4.125" style="107" customWidth="1"/>
    <col min="5654" max="5654" width="1.75" style="107" customWidth="1"/>
    <col min="5655" max="5888" width="9" style="107"/>
    <col min="5889" max="5889" width="4.125" style="107" customWidth="1"/>
    <col min="5890" max="5890" width="2.75" style="107" customWidth="1"/>
    <col min="5891" max="5891" width="3.625" style="107" customWidth="1"/>
    <col min="5892" max="5895" width="4.125" style="107" customWidth="1"/>
    <col min="5896" max="5896" width="4.5" style="107" customWidth="1"/>
    <col min="5897" max="5909" width="4.125" style="107" customWidth="1"/>
    <col min="5910" max="5910" width="1.75" style="107" customWidth="1"/>
    <col min="5911" max="6144" width="9" style="107"/>
    <col min="6145" max="6145" width="4.125" style="107" customWidth="1"/>
    <col min="6146" max="6146" width="2.75" style="107" customWidth="1"/>
    <col min="6147" max="6147" width="3.625" style="107" customWidth="1"/>
    <col min="6148" max="6151" width="4.125" style="107" customWidth="1"/>
    <col min="6152" max="6152" width="4.5" style="107" customWidth="1"/>
    <col min="6153" max="6165" width="4.125" style="107" customWidth="1"/>
    <col min="6166" max="6166" width="1.75" style="107" customWidth="1"/>
    <col min="6167" max="6400" width="9" style="107"/>
    <col min="6401" max="6401" width="4.125" style="107" customWidth="1"/>
    <col min="6402" max="6402" width="2.75" style="107" customWidth="1"/>
    <col min="6403" max="6403" width="3.625" style="107" customWidth="1"/>
    <col min="6404" max="6407" width="4.125" style="107" customWidth="1"/>
    <col min="6408" max="6408" width="4.5" style="107" customWidth="1"/>
    <col min="6409" max="6421" width="4.125" style="107" customWidth="1"/>
    <col min="6422" max="6422" width="1.75" style="107" customWidth="1"/>
    <col min="6423" max="6656" width="9" style="107"/>
    <col min="6657" max="6657" width="4.125" style="107" customWidth="1"/>
    <col min="6658" max="6658" width="2.75" style="107" customWidth="1"/>
    <col min="6659" max="6659" width="3.625" style="107" customWidth="1"/>
    <col min="6660" max="6663" width="4.125" style="107" customWidth="1"/>
    <col min="6664" max="6664" width="4.5" style="107" customWidth="1"/>
    <col min="6665" max="6677" width="4.125" style="107" customWidth="1"/>
    <col min="6678" max="6678" width="1.75" style="107" customWidth="1"/>
    <col min="6679" max="6912" width="9" style="107"/>
    <col min="6913" max="6913" width="4.125" style="107" customWidth="1"/>
    <col min="6914" max="6914" width="2.75" style="107" customWidth="1"/>
    <col min="6915" max="6915" width="3.625" style="107" customWidth="1"/>
    <col min="6916" max="6919" width="4.125" style="107" customWidth="1"/>
    <col min="6920" max="6920" width="4.5" style="107" customWidth="1"/>
    <col min="6921" max="6933" width="4.125" style="107" customWidth="1"/>
    <col min="6934" max="6934" width="1.75" style="107" customWidth="1"/>
    <col min="6935" max="7168" width="9" style="107"/>
    <col min="7169" max="7169" width="4.125" style="107" customWidth="1"/>
    <col min="7170" max="7170" width="2.75" style="107" customWidth="1"/>
    <col min="7171" max="7171" width="3.625" style="107" customWidth="1"/>
    <col min="7172" max="7175" width="4.125" style="107" customWidth="1"/>
    <col min="7176" max="7176" width="4.5" style="107" customWidth="1"/>
    <col min="7177" max="7189" width="4.125" style="107" customWidth="1"/>
    <col min="7190" max="7190" width="1.75" style="107" customWidth="1"/>
    <col min="7191" max="7424" width="9" style="107"/>
    <col min="7425" max="7425" width="4.125" style="107" customWidth="1"/>
    <col min="7426" max="7426" width="2.75" style="107" customWidth="1"/>
    <col min="7427" max="7427" width="3.625" style="107" customWidth="1"/>
    <col min="7428" max="7431" width="4.125" style="107" customWidth="1"/>
    <col min="7432" max="7432" width="4.5" style="107" customWidth="1"/>
    <col min="7433" max="7445" width="4.125" style="107" customWidth="1"/>
    <col min="7446" max="7446" width="1.75" style="107" customWidth="1"/>
    <col min="7447" max="7680" width="9" style="107"/>
    <col min="7681" max="7681" width="4.125" style="107" customWidth="1"/>
    <col min="7682" max="7682" width="2.75" style="107" customWidth="1"/>
    <col min="7683" max="7683" width="3.625" style="107" customWidth="1"/>
    <col min="7684" max="7687" width="4.125" style="107" customWidth="1"/>
    <col min="7688" max="7688" width="4.5" style="107" customWidth="1"/>
    <col min="7689" max="7701" width="4.125" style="107" customWidth="1"/>
    <col min="7702" max="7702" width="1.75" style="107" customWidth="1"/>
    <col min="7703" max="7936" width="9" style="107"/>
    <col min="7937" max="7937" width="4.125" style="107" customWidth="1"/>
    <col min="7938" max="7938" width="2.75" style="107" customWidth="1"/>
    <col min="7939" max="7939" width="3.625" style="107" customWidth="1"/>
    <col min="7940" max="7943" width="4.125" style="107" customWidth="1"/>
    <col min="7944" max="7944" width="4.5" style="107" customWidth="1"/>
    <col min="7945" max="7957" width="4.125" style="107" customWidth="1"/>
    <col min="7958" max="7958" width="1.75" style="107" customWidth="1"/>
    <col min="7959" max="8192" width="9" style="107"/>
    <col min="8193" max="8193" width="4.125" style="107" customWidth="1"/>
    <col min="8194" max="8194" width="2.75" style="107" customWidth="1"/>
    <col min="8195" max="8195" width="3.625" style="107" customWidth="1"/>
    <col min="8196" max="8199" width="4.125" style="107" customWidth="1"/>
    <col min="8200" max="8200" width="4.5" style="107" customWidth="1"/>
    <col min="8201" max="8213" width="4.125" style="107" customWidth="1"/>
    <col min="8214" max="8214" width="1.75" style="107" customWidth="1"/>
    <col min="8215" max="8448" width="9" style="107"/>
    <col min="8449" max="8449" width="4.125" style="107" customWidth="1"/>
    <col min="8450" max="8450" width="2.75" style="107" customWidth="1"/>
    <col min="8451" max="8451" width="3.625" style="107" customWidth="1"/>
    <col min="8452" max="8455" width="4.125" style="107" customWidth="1"/>
    <col min="8456" max="8456" width="4.5" style="107" customWidth="1"/>
    <col min="8457" max="8469" width="4.125" style="107" customWidth="1"/>
    <col min="8470" max="8470" width="1.75" style="107" customWidth="1"/>
    <col min="8471" max="8704" width="9" style="107"/>
    <col min="8705" max="8705" width="4.125" style="107" customWidth="1"/>
    <col min="8706" max="8706" width="2.75" style="107" customWidth="1"/>
    <col min="8707" max="8707" width="3.625" style="107" customWidth="1"/>
    <col min="8708" max="8711" width="4.125" style="107" customWidth="1"/>
    <col min="8712" max="8712" width="4.5" style="107" customWidth="1"/>
    <col min="8713" max="8725" width="4.125" style="107" customWidth="1"/>
    <col min="8726" max="8726" width="1.75" style="107" customWidth="1"/>
    <col min="8727" max="8960" width="9" style="107"/>
    <col min="8961" max="8961" width="4.125" style="107" customWidth="1"/>
    <col min="8962" max="8962" width="2.75" style="107" customWidth="1"/>
    <col min="8963" max="8963" width="3.625" style="107" customWidth="1"/>
    <col min="8964" max="8967" width="4.125" style="107" customWidth="1"/>
    <col min="8968" max="8968" width="4.5" style="107" customWidth="1"/>
    <col min="8969" max="8981" width="4.125" style="107" customWidth="1"/>
    <col min="8982" max="8982" width="1.75" style="107" customWidth="1"/>
    <col min="8983" max="9216" width="9" style="107"/>
    <col min="9217" max="9217" width="4.125" style="107" customWidth="1"/>
    <col min="9218" max="9218" width="2.75" style="107" customWidth="1"/>
    <col min="9219" max="9219" width="3.625" style="107" customWidth="1"/>
    <col min="9220" max="9223" width="4.125" style="107" customWidth="1"/>
    <col min="9224" max="9224" width="4.5" style="107" customWidth="1"/>
    <col min="9225" max="9237" width="4.125" style="107" customWidth="1"/>
    <col min="9238" max="9238" width="1.75" style="107" customWidth="1"/>
    <col min="9239" max="9472" width="9" style="107"/>
    <col min="9473" max="9473" width="4.125" style="107" customWidth="1"/>
    <col min="9474" max="9474" width="2.75" style="107" customWidth="1"/>
    <col min="9475" max="9475" width="3.625" style="107" customWidth="1"/>
    <col min="9476" max="9479" width="4.125" style="107" customWidth="1"/>
    <col min="9480" max="9480" width="4.5" style="107" customWidth="1"/>
    <col min="9481" max="9493" width="4.125" style="107" customWidth="1"/>
    <col min="9494" max="9494" width="1.75" style="107" customWidth="1"/>
    <col min="9495" max="9728" width="9" style="107"/>
    <col min="9729" max="9729" width="4.125" style="107" customWidth="1"/>
    <col min="9730" max="9730" width="2.75" style="107" customWidth="1"/>
    <col min="9731" max="9731" width="3.625" style="107" customWidth="1"/>
    <col min="9732" max="9735" width="4.125" style="107" customWidth="1"/>
    <col min="9736" max="9736" width="4.5" style="107" customWidth="1"/>
    <col min="9737" max="9749" width="4.125" style="107" customWidth="1"/>
    <col min="9750" max="9750" width="1.75" style="107" customWidth="1"/>
    <col min="9751" max="9984" width="9" style="107"/>
    <col min="9985" max="9985" width="4.125" style="107" customWidth="1"/>
    <col min="9986" max="9986" width="2.75" style="107" customWidth="1"/>
    <col min="9987" max="9987" width="3.625" style="107" customWidth="1"/>
    <col min="9988" max="9991" width="4.125" style="107" customWidth="1"/>
    <col min="9992" max="9992" width="4.5" style="107" customWidth="1"/>
    <col min="9993" max="10005" width="4.125" style="107" customWidth="1"/>
    <col min="10006" max="10006" width="1.75" style="107" customWidth="1"/>
    <col min="10007" max="10240" width="9" style="107"/>
    <col min="10241" max="10241" width="4.125" style="107" customWidth="1"/>
    <col min="10242" max="10242" width="2.75" style="107" customWidth="1"/>
    <col min="10243" max="10243" width="3.625" style="107" customWidth="1"/>
    <col min="10244" max="10247" width="4.125" style="107" customWidth="1"/>
    <col min="10248" max="10248" width="4.5" style="107" customWidth="1"/>
    <col min="10249" max="10261" width="4.125" style="107" customWidth="1"/>
    <col min="10262" max="10262" width="1.75" style="107" customWidth="1"/>
    <col min="10263" max="10496" width="9" style="107"/>
    <col min="10497" max="10497" width="4.125" style="107" customWidth="1"/>
    <col min="10498" max="10498" width="2.75" style="107" customWidth="1"/>
    <col min="10499" max="10499" width="3.625" style="107" customWidth="1"/>
    <col min="10500" max="10503" width="4.125" style="107" customWidth="1"/>
    <col min="10504" max="10504" width="4.5" style="107" customWidth="1"/>
    <col min="10505" max="10517" width="4.125" style="107" customWidth="1"/>
    <col min="10518" max="10518" width="1.75" style="107" customWidth="1"/>
    <col min="10519" max="10752" width="9" style="107"/>
    <col min="10753" max="10753" width="4.125" style="107" customWidth="1"/>
    <col min="10754" max="10754" width="2.75" style="107" customWidth="1"/>
    <col min="10755" max="10755" width="3.625" style="107" customWidth="1"/>
    <col min="10756" max="10759" width="4.125" style="107" customWidth="1"/>
    <col min="10760" max="10760" width="4.5" style="107" customWidth="1"/>
    <col min="10761" max="10773" width="4.125" style="107" customWidth="1"/>
    <col min="10774" max="10774" width="1.75" style="107" customWidth="1"/>
    <col min="10775" max="11008" width="9" style="107"/>
    <col min="11009" max="11009" width="4.125" style="107" customWidth="1"/>
    <col min="11010" max="11010" width="2.75" style="107" customWidth="1"/>
    <col min="11011" max="11011" width="3.625" style="107" customWidth="1"/>
    <col min="11012" max="11015" width="4.125" style="107" customWidth="1"/>
    <col min="11016" max="11016" width="4.5" style="107" customWidth="1"/>
    <col min="11017" max="11029" width="4.125" style="107" customWidth="1"/>
    <col min="11030" max="11030" width="1.75" style="107" customWidth="1"/>
    <col min="11031" max="11264" width="9" style="107"/>
    <col min="11265" max="11265" width="4.125" style="107" customWidth="1"/>
    <col min="11266" max="11266" width="2.75" style="107" customWidth="1"/>
    <col min="11267" max="11267" width="3.625" style="107" customWidth="1"/>
    <col min="11268" max="11271" width="4.125" style="107" customWidth="1"/>
    <col min="11272" max="11272" width="4.5" style="107" customWidth="1"/>
    <col min="11273" max="11285" width="4.125" style="107" customWidth="1"/>
    <col min="11286" max="11286" width="1.75" style="107" customWidth="1"/>
    <col min="11287" max="11520" width="9" style="107"/>
    <col min="11521" max="11521" width="4.125" style="107" customWidth="1"/>
    <col min="11522" max="11522" width="2.75" style="107" customWidth="1"/>
    <col min="11523" max="11523" width="3.625" style="107" customWidth="1"/>
    <col min="11524" max="11527" width="4.125" style="107" customWidth="1"/>
    <col min="11528" max="11528" width="4.5" style="107" customWidth="1"/>
    <col min="11529" max="11541" width="4.125" style="107" customWidth="1"/>
    <col min="11542" max="11542" width="1.75" style="107" customWidth="1"/>
    <col min="11543" max="11776" width="9" style="107"/>
    <col min="11777" max="11777" width="4.125" style="107" customWidth="1"/>
    <col min="11778" max="11778" width="2.75" style="107" customWidth="1"/>
    <col min="11779" max="11779" width="3.625" style="107" customWidth="1"/>
    <col min="11780" max="11783" width="4.125" style="107" customWidth="1"/>
    <col min="11784" max="11784" width="4.5" style="107" customWidth="1"/>
    <col min="11785" max="11797" width="4.125" style="107" customWidth="1"/>
    <col min="11798" max="11798" width="1.75" style="107" customWidth="1"/>
    <col min="11799" max="12032" width="9" style="107"/>
    <col min="12033" max="12033" width="4.125" style="107" customWidth="1"/>
    <col min="12034" max="12034" width="2.75" style="107" customWidth="1"/>
    <col min="12035" max="12035" width="3.625" style="107" customWidth="1"/>
    <col min="12036" max="12039" width="4.125" style="107" customWidth="1"/>
    <col min="12040" max="12040" width="4.5" style="107" customWidth="1"/>
    <col min="12041" max="12053" width="4.125" style="107" customWidth="1"/>
    <col min="12054" max="12054" width="1.75" style="107" customWidth="1"/>
    <col min="12055" max="12288" width="9" style="107"/>
    <col min="12289" max="12289" width="4.125" style="107" customWidth="1"/>
    <col min="12290" max="12290" width="2.75" style="107" customWidth="1"/>
    <col min="12291" max="12291" width="3.625" style="107" customWidth="1"/>
    <col min="12292" max="12295" width="4.125" style="107" customWidth="1"/>
    <col min="12296" max="12296" width="4.5" style="107" customWidth="1"/>
    <col min="12297" max="12309" width="4.125" style="107" customWidth="1"/>
    <col min="12310" max="12310" width="1.75" style="107" customWidth="1"/>
    <col min="12311" max="12544" width="9" style="107"/>
    <col min="12545" max="12545" width="4.125" style="107" customWidth="1"/>
    <col min="12546" max="12546" width="2.75" style="107" customWidth="1"/>
    <col min="12547" max="12547" width="3.625" style="107" customWidth="1"/>
    <col min="12548" max="12551" width="4.125" style="107" customWidth="1"/>
    <col min="12552" max="12552" width="4.5" style="107" customWidth="1"/>
    <col min="12553" max="12565" width="4.125" style="107" customWidth="1"/>
    <col min="12566" max="12566" width="1.75" style="107" customWidth="1"/>
    <col min="12567" max="12800" width="9" style="107"/>
    <col min="12801" max="12801" width="4.125" style="107" customWidth="1"/>
    <col min="12802" max="12802" width="2.75" style="107" customWidth="1"/>
    <col min="12803" max="12803" width="3.625" style="107" customWidth="1"/>
    <col min="12804" max="12807" width="4.125" style="107" customWidth="1"/>
    <col min="12808" max="12808" width="4.5" style="107" customWidth="1"/>
    <col min="12809" max="12821" width="4.125" style="107" customWidth="1"/>
    <col min="12822" max="12822" width="1.75" style="107" customWidth="1"/>
    <col min="12823" max="13056" width="9" style="107"/>
    <col min="13057" max="13057" width="4.125" style="107" customWidth="1"/>
    <col min="13058" max="13058" width="2.75" style="107" customWidth="1"/>
    <col min="13059" max="13059" width="3.625" style="107" customWidth="1"/>
    <col min="13060" max="13063" width="4.125" style="107" customWidth="1"/>
    <col min="13064" max="13064" width="4.5" style="107" customWidth="1"/>
    <col min="13065" max="13077" width="4.125" style="107" customWidth="1"/>
    <col min="13078" max="13078" width="1.75" style="107" customWidth="1"/>
    <col min="13079" max="13312" width="9" style="107"/>
    <col min="13313" max="13313" width="4.125" style="107" customWidth="1"/>
    <col min="13314" max="13314" width="2.75" style="107" customWidth="1"/>
    <col min="13315" max="13315" width="3.625" style="107" customWidth="1"/>
    <col min="13316" max="13319" width="4.125" style="107" customWidth="1"/>
    <col min="13320" max="13320" width="4.5" style="107" customWidth="1"/>
    <col min="13321" max="13333" width="4.125" style="107" customWidth="1"/>
    <col min="13334" max="13334" width="1.75" style="107" customWidth="1"/>
    <col min="13335" max="13568" width="9" style="107"/>
    <col min="13569" max="13569" width="4.125" style="107" customWidth="1"/>
    <col min="13570" max="13570" width="2.75" style="107" customWidth="1"/>
    <col min="13571" max="13571" width="3.625" style="107" customWidth="1"/>
    <col min="13572" max="13575" width="4.125" style="107" customWidth="1"/>
    <col min="13576" max="13576" width="4.5" style="107" customWidth="1"/>
    <col min="13577" max="13589" width="4.125" style="107" customWidth="1"/>
    <col min="13590" max="13590" width="1.75" style="107" customWidth="1"/>
    <col min="13591" max="13824" width="9" style="107"/>
    <col min="13825" max="13825" width="4.125" style="107" customWidth="1"/>
    <col min="13826" max="13826" width="2.75" style="107" customWidth="1"/>
    <col min="13827" max="13827" width="3.625" style="107" customWidth="1"/>
    <col min="13828" max="13831" width="4.125" style="107" customWidth="1"/>
    <col min="13832" max="13832" width="4.5" style="107" customWidth="1"/>
    <col min="13833" max="13845" width="4.125" style="107" customWidth="1"/>
    <col min="13846" max="13846" width="1.75" style="107" customWidth="1"/>
    <col min="13847" max="14080" width="9" style="107"/>
    <col min="14081" max="14081" width="4.125" style="107" customWidth="1"/>
    <col min="14082" max="14082" width="2.75" style="107" customWidth="1"/>
    <col min="14083" max="14083" width="3.625" style="107" customWidth="1"/>
    <col min="14084" max="14087" width="4.125" style="107" customWidth="1"/>
    <col min="14088" max="14088" width="4.5" style="107" customWidth="1"/>
    <col min="14089" max="14101" width="4.125" style="107" customWidth="1"/>
    <col min="14102" max="14102" width="1.75" style="107" customWidth="1"/>
    <col min="14103" max="14336" width="9" style="107"/>
    <col min="14337" max="14337" width="4.125" style="107" customWidth="1"/>
    <col min="14338" max="14338" width="2.75" style="107" customWidth="1"/>
    <col min="14339" max="14339" width="3.625" style="107" customWidth="1"/>
    <col min="14340" max="14343" width="4.125" style="107" customWidth="1"/>
    <col min="14344" max="14344" width="4.5" style="107" customWidth="1"/>
    <col min="14345" max="14357" width="4.125" style="107" customWidth="1"/>
    <col min="14358" max="14358" width="1.75" style="107" customWidth="1"/>
    <col min="14359" max="14592" width="9" style="107"/>
    <col min="14593" max="14593" width="4.125" style="107" customWidth="1"/>
    <col min="14594" max="14594" width="2.75" style="107" customWidth="1"/>
    <col min="14595" max="14595" width="3.625" style="107" customWidth="1"/>
    <col min="14596" max="14599" width="4.125" style="107" customWidth="1"/>
    <col min="14600" max="14600" width="4.5" style="107" customWidth="1"/>
    <col min="14601" max="14613" width="4.125" style="107" customWidth="1"/>
    <col min="14614" max="14614" width="1.75" style="107" customWidth="1"/>
    <col min="14615" max="14848" width="9" style="107"/>
    <col min="14849" max="14849" width="4.125" style="107" customWidth="1"/>
    <col min="14850" max="14850" width="2.75" style="107" customWidth="1"/>
    <col min="14851" max="14851" width="3.625" style="107" customWidth="1"/>
    <col min="14852" max="14855" width="4.125" style="107" customWidth="1"/>
    <col min="14856" max="14856" width="4.5" style="107" customWidth="1"/>
    <col min="14857" max="14869" width="4.125" style="107" customWidth="1"/>
    <col min="14870" max="14870" width="1.75" style="107" customWidth="1"/>
    <col min="14871" max="15104" width="9" style="107"/>
    <col min="15105" max="15105" width="4.125" style="107" customWidth="1"/>
    <col min="15106" max="15106" width="2.75" style="107" customWidth="1"/>
    <col min="15107" max="15107" width="3.625" style="107" customWidth="1"/>
    <col min="15108" max="15111" width="4.125" style="107" customWidth="1"/>
    <col min="15112" max="15112" width="4.5" style="107" customWidth="1"/>
    <col min="15113" max="15125" width="4.125" style="107" customWidth="1"/>
    <col min="15126" max="15126" width="1.75" style="107" customWidth="1"/>
    <col min="15127" max="15360" width="9" style="107"/>
    <col min="15361" max="15361" width="4.125" style="107" customWidth="1"/>
    <col min="15362" max="15362" width="2.75" style="107" customWidth="1"/>
    <col min="15363" max="15363" width="3.625" style="107" customWidth="1"/>
    <col min="15364" max="15367" width="4.125" style="107" customWidth="1"/>
    <col min="15368" max="15368" width="4.5" style="107" customWidth="1"/>
    <col min="15369" max="15381" width="4.125" style="107" customWidth="1"/>
    <col min="15382" max="15382" width="1.75" style="107" customWidth="1"/>
    <col min="15383" max="15616" width="9" style="107"/>
    <col min="15617" max="15617" width="4.125" style="107" customWidth="1"/>
    <col min="15618" max="15618" width="2.75" style="107" customWidth="1"/>
    <col min="15619" max="15619" width="3.625" style="107" customWidth="1"/>
    <col min="15620" max="15623" width="4.125" style="107" customWidth="1"/>
    <col min="15624" max="15624" width="4.5" style="107" customWidth="1"/>
    <col min="15625" max="15637" width="4.125" style="107" customWidth="1"/>
    <col min="15638" max="15638" width="1.75" style="107" customWidth="1"/>
    <col min="15639" max="15872" width="9" style="107"/>
    <col min="15873" max="15873" width="4.125" style="107" customWidth="1"/>
    <col min="15874" max="15874" width="2.75" style="107" customWidth="1"/>
    <col min="15875" max="15875" width="3.625" style="107" customWidth="1"/>
    <col min="15876" max="15879" width="4.125" style="107" customWidth="1"/>
    <col min="15880" max="15880" width="4.5" style="107" customWidth="1"/>
    <col min="15881" max="15893" width="4.125" style="107" customWidth="1"/>
    <col min="15894" max="15894" width="1.75" style="107" customWidth="1"/>
    <col min="15895" max="16128" width="9" style="107"/>
    <col min="16129" max="16129" width="4.125" style="107" customWidth="1"/>
    <col min="16130" max="16130" width="2.75" style="107" customWidth="1"/>
    <col min="16131" max="16131" width="3.625" style="107" customWidth="1"/>
    <col min="16132" max="16135" width="4.125" style="107" customWidth="1"/>
    <col min="16136" max="16136" width="4.5" style="107" customWidth="1"/>
    <col min="16137" max="16149" width="4.125" style="107" customWidth="1"/>
    <col min="16150" max="16150" width="1.75" style="107" customWidth="1"/>
    <col min="16151" max="16384" width="9" style="107"/>
  </cols>
  <sheetData>
    <row r="1" spans="1:26" ht="33.75" customHeight="1"/>
    <row r="2" spans="1:26" ht="22.5" customHeight="1">
      <c r="A2" s="202" t="s">
        <v>238</v>
      </c>
      <c r="B2" s="202"/>
      <c r="C2" s="202"/>
      <c r="D2" s="202"/>
      <c r="E2" s="202"/>
      <c r="F2" s="202"/>
      <c r="G2" s="202"/>
      <c r="H2" s="202"/>
      <c r="I2" s="202"/>
      <c r="J2" s="202"/>
      <c r="K2" s="202"/>
      <c r="L2" s="202"/>
      <c r="M2" s="202"/>
      <c r="N2" s="202"/>
      <c r="O2" s="202"/>
      <c r="P2" s="202"/>
      <c r="Q2" s="202"/>
      <c r="R2" s="202"/>
      <c r="S2" s="202"/>
      <c r="T2" s="202"/>
      <c r="U2" s="202"/>
      <c r="V2" s="202"/>
      <c r="W2" s="202"/>
    </row>
    <row r="3" spans="1:26" ht="22.5" customHeight="1">
      <c r="A3" s="108"/>
      <c r="B3" s="108"/>
      <c r="C3" s="108"/>
      <c r="D3" s="108"/>
      <c r="E3" s="108"/>
      <c r="F3" s="108"/>
      <c r="G3" s="108"/>
      <c r="H3" s="108"/>
      <c r="I3" s="108"/>
      <c r="J3" s="108"/>
      <c r="K3" s="108"/>
      <c r="L3" s="108"/>
      <c r="M3" s="108"/>
      <c r="N3" s="108"/>
      <c r="O3" s="108"/>
      <c r="P3" s="108"/>
      <c r="Q3" s="108"/>
      <c r="R3" s="108"/>
      <c r="S3" s="108"/>
      <c r="T3" s="108"/>
      <c r="U3" s="108"/>
    </row>
    <row r="4" spans="1:26" ht="15" customHeight="1">
      <c r="A4" s="109"/>
      <c r="B4" s="109"/>
      <c r="C4" s="109"/>
      <c r="D4" s="109"/>
      <c r="E4" s="109"/>
      <c r="F4" s="109"/>
      <c r="G4" s="109"/>
      <c r="H4" s="109"/>
      <c r="I4" s="109"/>
      <c r="J4" s="109"/>
      <c r="K4" s="109"/>
      <c r="L4" s="109"/>
      <c r="M4" s="109"/>
      <c r="N4" s="109"/>
      <c r="P4" s="109"/>
      <c r="Q4" s="109"/>
      <c r="S4" s="109"/>
      <c r="U4" s="109"/>
    </row>
    <row r="5" spans="1:26" ht="10.5" customHeight="1">
      <c r="E5" s="110"/>
      <c r="F5" s="110"/>
      <c r="G5" s="110"/>
      <c r="K5" s="203" t="s">
        <v>239</v>
      </c>
      <c r="L5" s="204"/>
      <c r="M5" s="204"/>
      <c r="N5" s="205"/>
      <c r="O5" s="209"/>
      <c r="P5" s="210"/>
      <c r="Q5" s="209"/>
      <c r="R5" s="211"/>
      <c r="S5" s="211"/>
      <c r="T5" s="212"/>
      <c r="U5" s="213"/>
      <c r="Y5" s="216" t="s">
        <v>4675</v>
      </c>
      <c r="Z5" s="216" t="str">
        <f>O5&amp;P5&amp;Q5&amp;R5&amp;S5&amp;T5&amp;U5</f>
        <v/>
      </c>
    </row>
    <row r="6" spans="1:26" ht="10.5" customHeight="1">
      <c r="E6" s="110"/>
      <c r="F6" s="110"/>
      <c r="G6" s="110"/>
      <c r="K6" s="206"/>
      <c r="L6" s="207"/>
      <c r="M6" s="207"/>
      <c r="N6" s="208"/>
      <c r="O6" s="209"/>
      <c r="P6" s="210"/>
      <c r="Q6" s="209"/>
      <c r="R6" s="211"/>
      <c r="S6" s="211"/>
      <c r="T6" s="212"/>
      <c r="U6" s="213"/>
      <c r="Y6" s="216"/>
      <c r="Z6" s="216"/>
    </row>
    <row r="7" spans="1:26" ht="39.950000000000003" customHeight="1">
      <c r="E7" s="110"/>
      <c r="F7" s="110"/>
      <c r="G7" s="110"/>
      <c r="K7" s="187" t="s">
        <v>240</v>
      </c>
      <c r="L7" s="188"/>
      <c r="M7" s="188"/>
      <c r="N7" s="189"/>
      <c r="O7" s="193" t="str">
        <f>IF(Z5="","",IFERROR(VLOOKUP(Z5,DB!Y:Z,2,FALSE),"コードに誤りがあります。"))</f>
        <v/>
      </c>
      <c r="P7" s="194"/>
      <c r="Q7" s="194"/>
      <c r="R7" s="194"/>
      <c r="S7" s="194"/>
      <c r="T7" s="194"/>
      <c r="U7" s="195"/>
    </row>
    <row r="8" spans="1:26" ht="39.950000000000003" customHeight="1">
      <c r="E8" s="110"/>
      <c r="F8" s="110"/>
      <c r="G8" s="110"/>
      <c r="K8" s="190"/>
      <c r="L8" s="191"/>
      <c r="M8" s="191"/>
      <c r="N8" s="192"/>
      <c r="O8" s="196"/>
      <c r="P8" s="197"/>
      <c r="Q8" s="197"/>
      <c r="R8" s="197"/>
      <c r="S8" s="197"/>
      <c r="T8" s="197"/>
      <c r="U8" s="198"/>
    </row>
    <row r="9" spans="1:26" ht="6" customHeight="1">
      <c r="E9" s="110"/>
      <c r="F9" s="110"/>
      <c r="G9" s="110"/>
      <c r="K9" s="110"/>
      <c r="L9" s="110"/>
      <c r="M9" s="110"/>
      <c r="N9" s="110"/>
      <c r="O9" s="111"/>
      <c r="P9" s="111"/>
      <c r="Q9" s="111"/>
      <c r="R9" s="111"/>
      <c r="S9" s="111"/>
      <c r="T9" s="111"/>
      <c r="U9" s="111"/>
    </row>
    <row r="10" spans="1:26" ht="20.100000000000001" customHeight="1">
      <c r="E10" s="110"/>
      <c r="F10" s="110"/>
      <c r="G10" s="110"/>
      <c r="K10" s="199" t="s">
        <v>241</v>
      </c>
      <c r="L10" s="200"/>
      <c r="M10" s="200"/>
      <c r="N10" s="200"/>
      <c r="O10" s="201" t="str">
        <f>IF(Z5="","－　　　　－",VLOOKUP(Z5,DB!Y:AA,3,FALSE))</f>
        <v>－　　　　－</v>
      </c>
      <c r="P10" s="201"/>
      <c r="Q10" s="201"/>
      <c r="R10" s="201"/>
      <c r="S10" s="201"/>
      <c r="T10" s="201"/>
      <c r="U10" s="201"/>
    </row>
    <row r="11" spans="1:26" ht="20.100000000000001" customHeight="1">
      <c r="E11" s="110"/>
      <c r="F11" s="110"/>
      <c r="G11" s="110"/>
      <c r="K11" s="226" t="s">
        <v>4676</v>
      </c>
      <c r="L11" s="226"/>
      <c r="M11" s="226"/>
      <c r="N11" s="226"/>
      <c r="O11" s="225" t="str">
        <f>IF(Z5="","－　　　　－",IF(COUNTIF(O10,"*(*")=1,"上記（　）のとおり",""))</f>
        <v>－　　　　－</v>
      </c>
      <c r="P11" s="225"/>
      <c r="Q11" s="225"/>
      <c r="R11" s="225"/>
      <c r="S11" s="225"/>
      <c r="T11" s="225"/>
      <c r="U11" s="225"/>
    </row>
    <row r="12" spans="1:26" ht="20.100000000000001" customHeight="1">
      <c r="E12" s="110"/>
      <c r="F12" s="110"/>
      <c r="G12" s="110"/>
      <c r="K12" s="217" t="s">
        <v>242</v>
      </c>
      <c r="L12" s="218"/>
      <c r="M12" s="218"/>
      <c r="N12" s="218"/>
      <c r="O12" s="219"/>
      <c r="P12" s="220"/>
      <c r="Q12" s="220"/>
      <c r="R12" s="220"/>
      <c r="S12" s="220"/>
      <c r="T12" s="220"/>
      <c r="U12" s="220"/>
    </row>
    <row r="13" spans="1:26" ht="20.25" customHeight="1">
      <c r="E13" s="110"/>
      <c r="F13" s="110"/>
      <c r="G13" s="110"/>
      <c r="K13" s="199" t="s">
        <v>243</v>
      </c>
      <c r="L13" s="199"/>
      <c r="M13" s="199"/>
      <c r="N13" s="199"/>
      <c r="O13" s="221"/>
      <c r="P13" s="221"/>
      <c r="Q13" s="221"/>
      <c r="R13" s="221"/>
      <c r="S13" s="221"/>
      <c r="T13" s="221"/>
      <c r="U13" s="221"/>
    </row>
    <row r="14" spans="1:26" ht="10.5" customHeight="1">
      <c r="E14" s="110"/>
      <c r="F14" s="110"/>
      <c r="G14" s="110"/>
      <c r="K14" s="227" t="s">
        <v>244</v>
      </c>
      <c r="L14" s="227"/>
      <c r="M14" s="227"/>
      <c r="N14" s="227"/>
      <c r="O14" s="222" t="str">
        <f>PHONETIC(O15)</f>
        <v/>
      </c>
      <c r="P14" s="222"/>
      <c r="Q14" s="222"/>
      <c r="R14" s="222"/>
      <c r="S14" s="222"/>
      <c r="T14" s="222"/>
      <c r="U14" s="222"/>
    </row>
    <row r="15" spans="1:26" ht="10.5" customHeight="1">
      <c r="E15" s="110"/>
      <c r="F15" s="110"/>
      <c r="G15" s="110"/>
      <c r="K15" s="223" t="s">
        <v>245</v>
      </c>
      <c r="L15" s="223"/>
      <c r="M15" s="223"/>
      <c r="N15" s="223"/>
      <c r="O15" s="224"/>
      <c r="P15" s="224"/>
      <c r="Q15" s="224"/>
      <c r="R15" s="224"/>
      <c r="S15" s="224"/>
      <c r="T15" s="224"/>
      <c r="U15" s="224"/>
    </row>
    <row r="16" spans="1:26" ht="10.5" customHeight="1">
      <c r="E16" s="110"/>
      <c r="F16" s="110"/>
      <c r="G16" s="110"/>
      <c r="K16" s="218"/>
      <c r="L16" s="218"/>
      <c r="M16" s="218"/>
      <c r="N16" s="218"/>
      <c r="O16" s="220"/>
      <c r="P16" s="220"/>
      <c r="Q16" s="220"/>
      <c r="R16" s="220"/>
      <c r="S16" s="220"/>
      <c r="T16" s="220"/>
      <c r="U16" s="220"/>
    </row>
    <row r="17" spans="1:27" ht="19.5" customHeight="1">
      <c r="E17" s="110"/>
      <c r="F17" s="110"/>
      <c r="G17" s="110"/>
      <c r="K17" s="136"/>
      <c r="L17" s="112"/>
      <c r="M17" s="136"/>
      <c r="N17" s="136"/>
      <c r="O17" s="113"/>
      <c r="P17" s="113"/>
      <c r="Q17" s="113"/>
      <c r="R17" s="113"/>
      <c r="S17" s="113"/>
      <c r="T17" s="113"/>
      <c r="U17" s="113"/>
    </row>
    <row r="18" spans="1:27" ht="7.5" customHeight="1"/>
    <row r="19" spans="1:27" ht="19.5" customHeight="1">
      <c r="B19" s="114" t="s">
        <v>246</v>
      </c>
      <c r="C19" s="115"/>
      <c r="D19" s="115"/>
      <c r="E19" s="115"/>
      <c r="F19" s="115"/>
      <c r="G19" s="115"/>
      <c r="H19" s="115"/>
      <c r="I19" s="115"/>
      <c r="J19" s="115"/>
      <c r="K19" s="115"/>
      <c r="L19" s="115"/>
      <c r="M19" s="115"/>
      <c r="N19" s="115"/>
      <c r="O19" s="115"/>
      <c r="P19" s="115"/>
      <c r="Q19" s="115"/>
      <c r="R19" s="115"/>
      <c r="S19" s="115"/>
      <c r="Y19" s="116"/>
    </row>
    <row r="20" spans="1:27" ht="15" customHeight="1">
      <c r="A20" s="117"/>
      <c r="B20" s="118" t="s">
        <v>247</v>
      </c>
      <c r="C20" s="119"/>
      <c r="D20" s="119"/>
      <c r="E20" s="120"/>
      <c r="F20" s="120"/>
      <c r="N20" s="121"/>
      <c r="O20" s="121"/>
      <c r="P20" s="121"/>
      <c r="Q20" s="121"/>
      <c r="R20" s="122"/>
      <c r="S20" s="229" t="s">
        <v>248</v>
      </c>
      <c r="T20" s="229"/>
      <c r="U20" s="229"/>
      <c r="V20" s="229"/>
    </row>
    <row r="21" spans="1:27" s="123" customFormat="1" ht="6" customHeight="1">
      <c r="K21" s="107"/>
      <c r="L21" s="107"/>
      <c r="M21" s="107"/>
      <c r="N21" s="121"/>
      <c r="O21" s="121"/>
      <c r="P21" s="121"/>
      <c r="Q21" s="121"/>
      <c r="R21" s="121"/>
      <c r="S21" s="121"/>
      <c r="T21" s="121"/>
      <c r="U21" s="121"/>
      <c r="V21" s="121"/>
      <c r="W21" s="121"/>
      <c r="X21" s="110"/>
    </row>
    <row r="22" spans="1:27" ht="20.100000000000001" customHeight="1">
      <c r="B22" s="155" t="str">
        <f>IF(AA22=1,"レ","")</f>
        <v/>
      </c>
      <c r="C22" s="124"/>
      <c r="D22" s="214" t="s">
        <v>249</v>
      </c>
      <c r="E22" s="214"/>
      <c r="F22" s="214"/>
      <c r="G22" s="214"/>
      <c r="H22" s="214"/>
      <c r="I22" s="214"/>
      <c r="J22" s="214"/>
      <c r="K22" s="214"/>
      <c r="L22" s="214"/>
      <c r="M22" s="125"/>
      <c r="N22" s="121"/>
      <c r="O22" s="121"/>
      <c r="P22" s="121"/>
      <c r="Q22" s="121"/>
      <c r="R22" s="120"/>
      <c r="S22" s="215" t="s">
        <v>250</v>
      </c>
      <c r="T22" s="215"/>
      <c r="U22" s="215"/>
      <c r="V22" s="215"/>
      <c r="X22" s="139" t="s">
        <v>4680</v>
      </c>
      <c r="Y22" s="139"/>
      <c r="Z22" s="139"/>
      <c r="AA22" s="140" t="str">
        <f>IF($Z$5="","",1)</f>
        <v/>
      </c>
    </row>
    <row r="23" spans="1:27" ht="9.9499999999999993" customHeight="1">
      <c r="B23" s="143"/>
      <c r="C23" s="124"/>
      <c r="D23" s="144" t="s">
        <v>4692</v>
      </c>
      <c r="E23" s="142"/>
      <c r="F23" s="142"/>
      <c r="G23" s="142"/>
      <c r="H23" s="142"/>
      <c r="I23" s="142"/>
      <c r="J23" s="142"/>
      <c r="K23" s="142"/>
      <c r="L23" s="142"/>
      <c r="M23" s="125"/>
      <c r="N23" s="121"/>
      <c r="O23" s="121"/>
      <c r="P23" s="121"/>
      <c r="Q23" s="121"/>
      <c r="R23" s="120"/>
      <c r="S23" s="141"/>
      <c r="T23" s="141"/>
      <c r="U23" s="141"/>
      <c r="V23" s="141"/>
      <c r="X23" s="139"/>
      <c r="Y23" s="139"/>
      <c r="Z23" s="139"/>
      <c r="AA23" s="140"/>
    </row>
    <row r="24" spans="1:27" ht="3.75" customHeight="1">
      <c r="B24" s="126"/>
      <c r="C24" s="124"/>
      <c r="D24" s="125"/>
      <c r="E24" s="125"/>
      <c r="F24" s="125"/>
      <c r="G24" s="125"/>
      <c r="H24" s="125"/>
      <c r="I24" s="125"/>
      <c r="J24" s="125"/>
      <c r="K24" s="125"/>
      <c r="L24" s="125"/>
      <c r="M24" s="125"/>
      <c r="N24" s="125"/>
      <c r="O24" s="125"/>
      <c r="P24" s="121"/>
      <c r="Q24" s="121"/>
      <c r="R24" s="125"/>
      <c r="S24" s="127"/>
      <c r="T24" s="128"/>
      <c r="U24" s="129"/>
      <c r="X24" s="139"/>
      <c r="Y24" s="139"/>
      <c r="Z24" s="139"/>
      <c r="AA24" s="140"/>
    </row>
    <row r="25" spans="1:27" ht="20.100000000000001" customHeight="1">
      <c r="B25" s="155" t="str">
        <f>IF(AA25=1,"レ","")</f>
        <v/>
      </c>
      <c r="C25" s="124"/>
      <c r="D25" s="120" t="s">
        <v>251</v>
      </c>
      <c r="E25" s="125"/>
      <c r="F25" s="125"/>
      <c r="G25" s="125"/>
      <c r="H25" s="125"/>
      <c r="I25" s="125"/>
      <c r="J25" s="125"/>
      <c r="K25" s="125"/>
      <c r="L25" s="125"/>
      <c r="M25" s="125"/>
      <c r="N25" s="125"/>
      <c r="O25" s="125"/>
      <c r="P25" s="121"/>
      <c r="Q25" s="121"/>
      <c r="R25" s="125"/>
      <c r="S25" s="215" t="s">
        <v>252</v>
      </c>
      <c r="T25" s="215"/>
      <c r="U25" s="215"/>
      <c r="V25" s="215"/>
      <c r="X25" s="139" t="s">
        <v>4680</v>
      </c>
      <c r="Y25" s="139"/>
      <c r="Z25" s="139"/>
      <c r="AA25" s="140" t="str">
        <f>IF($Z$5="","",1)</f>
        <v/>
      </c>
    </row>
    <row r="26" spans="1:27" ht="9.9499999999999993" customHeight="1">
      <c r="B26" s="143"/>
      <c r="C26" s="124"/>
      <c r="D26" s="144" t="s">
        <v>4692</v>
      </c>
      <c r="E26" s="142"/>
      <c r="F26" s="142"/>
      <c r="G26" s="142"/>
      <c r="H26" s="142"/>
      <c r="I26" s="142"/>
      <c r="J26" s="142"/>
      <c r="K26" s="142"/>
      <c r="L26" s="142"/>
      <c r="M26" s="125"/>
      <c r="N26" s="121"/>
      <c r="O26" s="121"/>
      <c r="P26" s="121"/>
      <c r="Q26" s="121"/>
      <c r="R26" s="120"/>
      <c r="S26" s="141"/>
      <c r="T26" s="141"/>
      <c r="U26" s="141"/>
      <c r="V26" s="141"/>
      <c r="X26" s="139"/>
      <c r="Y26" s="139"/>
      <c r="Z26" s="139"/>
      <c r="AA26" s="140"/>
    </row>
    <row r="27" spans="1:27" ht="3.75" customHeight="1">
      <c r="B27" s="126"/>
      <c r="C27" s="124"/>
      <c r="D27" s="125"/>
      <c r="E27" s="125"/>
      <c r="F27" s="125"/>
      <c r="G27" s="125"/>
      <c r="H27" s="125"/>
      <c r="I27" s="125"/>
      <c r="J27" s="125"/>
      <c r="K27" s="125"/>
      <c r="L27" s="125"/>
      <c r="M27" s="125"/>
      <c r="N27" s="125"/>
      <c r="O27" s="125"/>
      <c r="P27" s="121"/>
      <c r="Q27" s="121"/>
      <c r="R27" s="125"/>
      <c r="S27" s="127"/>
      <c r="T27" s="128"/>
      <c r="U27" s="129"/>
      <c r="X27" s="139"/>
      <c r="Y27" s="139"/>
      <c r="Z27" s="139"/>
      <c r="AA27" s="140"/>
    </row>
    <row r="28" spans="1:27" ht="20.100000000000001" customHeight="1">
      <c r="B28" s="155" t="str">
        <f>IF(AA28&gt;=1,"レ","")</f>
        <v/>
      </c>
      <c r="C28" s="124"/>
      <c r="D28" s="214" t="s">
        <v>253</v>
      </c>
      <c r="E28" s="214"/>
      <c r="F28" s="214"/>
      <c r="G28" s="214"/>
      <c r="H28" s="214"/>
      <c r="I28" s="214"/>
      <c r="J28" s="214"/>
      <c r="K28" s="214"/>
      <c r="L28" s="214"/>
      <c r="M28" s="125"/>
      <c r="N28" s="121"/>
      <c r="O28" s="121"/>
      <c r="P28" s="121"/>
      <c r="Q28" s="121"/>
      <c r="R28" s="120"/>
      <c r="S28" s="215" t="s">
        <v>254</v>
      </c>
      <c r="T28" s="215"/>
      <c r="U28" s="215"/>
      <c r="V28" s="215"/>
      <c r="X28" s="139" t="s">
        <v>4677</v>
      </c>
      <c r="Y28" s="139" t="s">
        <v>4684</v>
      </c>
      <c r="Z28" s="139" t="s">
        <v>4684</v>
      </c>
      <c r="AA28" s="140">
        <f>COUNTIFS(DB!AB:AB,"*"&amp;X28&amp;"*",DB!Y:Y,'1頁'!$Z$5)+COUNTIFS(DB!AB:AB,"*"&amp;Y28&amp;"*",DB!Y:Y,'1頁'!$Z$5)+COUNTIFS(DB!AB:AB,"*"&amp;Z28&amp;"*",DB!Y:Y,'1頁'!$Z$5)</f>
        <v>0</v>
      </c>
    </row>
    <row r="29" spans="1:27" ht="5.0999999999999996" customHeight="1">
      <c r="C29" s="124"/>
      <c r="D29" s="130"/>
      <c r="E29" s="125"/>
      <c r="F29" s="125"/>
      <c r="G29" s="125"/>
      <c r="H29" s="125"/>
      <c r="I29" s="125"/>
      <c r="J29" s="125"/>
      <c r="K29" s="125"/>
      <c r="L29" s="125"/>
      <c r="M29" s="125"/>
      <c r="N29" s="121"/>
      <c r="O29" s="121"/>
      <c r="P29" s="121"/>
      <c r="Q29" s="121"/>
      <c r="R29" s="125"/>
      <c r="S29" s="127"/>
      <c r="T29" s="128"/>
      <c r="U29" s="129"/>
      <c r="X29" s="139"/>
      <c r="Y29" s="139"/>
      <c r="Z29" s="139"/>
      <c r="AA29" s="140"/>
    </row>
    <row r="30" spans="1:27" ht="20.100000000000001" customHeight="1">
      <c r="B30" s="155" t="str">
        <f>IF(AA30&gt;=1,"レ","")</f>
        <v/>
      </c>
      <c r="C30" s="124"/>
      <c r="D30" s="120" t="s">
        <v>255</v>
      </c>
      <c r="E30" s="120"/>
      <c r="F30" s="120"/>
      <c r="G30" s="120"/>
      <c r="H30" s="120"/>
      <c r="I30" s="120"/>
      <c r="J30" s="131"/>
      <c r="K30" s="125"/>
      <c r="L30" s="125"/>
      <c r="M30" s="125"/>
      <c r="N30" s="121"/>
      <c r="O30" s="121"/>
      <c r="P30" s="121"/>
      <c r="Q30" s="121"/>
      <c r="R30" s="120"/>
      <c r="S30" s="215" t="s">
        <v>254</v>
      </c>
      <c r="T30" s="215"/>
      <c r="U30" s="215"/>
      <c r="V30" s="215"/>
      <c r="X30" s="139" t="s">
        <v>4678</v>
      </c>
      <c r="Y30" s="139" t="s">
        <v>4684</v>
      </c>
      <c r="Z30" s="139" t="s">
        <v>4684</v>
      </c>
      <c r="AA30" s="140">
        <f>COUNTIFS(DB!AB:AB,"*"&amp;X30&amp;"*",DB!Y:Y,'1頁'!$Z$5)+COUNTIFS(DB!AB:AB,"*"&amp;Y30&amp;"*",DB!Y:Y,'1頁'!$Z$5)+COUNTIFS(DB!AB:AB,"*"&amp;Z30&amp;"*",DB!Y:Y,'1頁'!$Z$5)</f>
        <v>0</v>
      </c>
    </row>
    <row r="31" spans="1:27" ht="5.0999999999999996" customHeight="1">
      <c r="C31" s="124"/>
      <c r="D31" s="130"/>
      <c r="E31" s="125"/>
      <c r="F31" s="125"/>
      <c r="G31" s="125"/>
      <c r="H31" s="125"/>
      <c r="I31" s="125"/>
      <c r="J31" s="125"/>
      <c r="K31" s="125"/>
      <c r="L31" s="125"/>
      <c r="M31" s="125"/>
      <c r="N31" s="121"/>
      <c r="O31" s="121"/>
      <c r="P31" s="121"/>
      <c r="Q31" s="121"/>
      <c r="R31" s="125"/>
      <c r="S31" s="127"/>
      <c r="T31" s="128"/>
      <c r="U31" s="129"/>
      <c r="X31" s="139"/>
      <c r="Y31" s="139"/>
      <c r="Z31" s="139"/>
      <c r="AA31" s="140"/>
    </row>
    <row r="32" spans="1:27" ht="20.100000000000001" customHeight="1">
      <c r="B32" s="155" t="str">
        <f>IF(AA32&gt;=1,"レ","")</f>
        <v/>
      </c>
      <c r="C32" s="124"/>
      <c r="D32" s="120" t="s">
        <v>256</v>
      </c>
      <c r="E32" s="120"/>
      <c r="F32" s="120"/>
      <c r="G32" s="120"/>
      <c r="H32" s="120"/>
      <c r="I32" s="120"/>
      <c r="J32" s="120"/>
      <c r="K32" s="120"/>
      <c r="L32" s="120"/>
      <c r="M32" s="120"/>
      <c r="N32" s="120"/>
      <c r="O32" s="120"/>
      <c r="P32" s="120"/>
      <c r="Q32" s="120"/>
      <c r="R32" s="125"/>
      <c r="S32" s="215" t="s">
        <v>254</v>
      </c>
      <c r="T32" s="215"/>
      <c r="U32" s="215"/>
      <c r="V32" s="215"/>
      <c r="X32" s="139" t="s">
        <v>4679</v>
      </c>
      <c r="Y32" s="139" t="s">
        <v>4684</v>
      </c>
      <c r="Z32" s="139" t="s">
        <v>4684</v>
      </c>
      <c r="AA32" s="140">
        <f>COUNTIFS(DB!AB:AB,"*"&amp;X32&amp;"*",DB!Y:Y,'1頁'!$Z$5)+COUNTIFS(DB!AB:AB,"*"&amp;Y32&amp;"*",DB!Y:Y,'1頁'!$Z$5)+COUNTIFS(DB!AB:AB,"*"&amp;Z32&amp;"*",DB!Y:Y,'1頁'!$Z$5)</f>
        <v>0</v>
      </c>
    </row>
    <row r="33" spans="2:27" ht="5.0999999999999996" customHeight="1">
      <c r="C33" s="124"/>
      <c r="D33" s="130"/>
      <c r="E33" s="125"/>
      <c r="F33" s="125"/>
      <c r="G33" s="125"/>
      <c r="H33" s="125"/>
      <c r="I33" s="125"/>
      <c r="J33" s="125"/>
      <c r="K33" s="125"/>
      <c r="L33" s="125"/>
      <c r="M33" s="125"/>
      <c r="N33" s="121"/>
      <c r="O33" s="121"/>
      <c r="P33" s="121"/>
      <c r="Q33" s="121"/>
      <c r="R33" s="125"/>
      <c r="S33" s="127"/>
      <c r="T33" s="128"/>
      <c r="U33" s="129"/>
      <c r="X33" s="139"/>
      <c r="Y33" s="139"/>
      <c r="Z33" s="139"/>
      <c r="AA33" s="140"/>
    </row>
    <row r="34" spans="2:27" ht="5.0999999999999996" customHeight="1">
      <c r="C34" s="124"/>
      <c r="D34" s="228" t="s">
        <v>4693</v>
      </c>
      <c r="E34" s="228"/>
      <c r="F34" s="228"/>
      <c r="G34" s="228"/>
      <c r="H34" s="228"/>
      <c r="I34" s="228"/>
      <c r="J34" s="228"/>
      <c r="K34" s="228"/>
      <c r="L34" s="228"/>
      <c r="M34" s="228"/>
      <c r="N34" s="228"/>
      <c r="O34" s="228"/>
      <c r="P34" s="228"/>
      <c r="Q34" s="121"/>
      <c r="R34" s="125"/>
      <c r="S34" s="215" t="s">
        <v>254</v>
      </c>
      <c r="T34" s="215"/>
      <c r="U34" s="215"/>
      <c r="V34" s="215"/>
      <c r="X34" s="139"/>
      <c r="Y34" s="139"/>
      <c r="Z34" s="139"/>
      <c r="AA34" s="140"/>
    </row>
    <row r="35" spans="2:27" ht="20.100000000000001" customHeight="1">
      <c r="B35" s="155" t="str">
        <f>IF(AA35&gt;=1,"レ","")</f>
        <v/>
      </c>
      <c r="C35" s="124"/>
      <c r="D35" s="228"/>
      <c r="E35" s="228"/>
      <c r="F35" s="228"/>
      <c r="G35" s="228"/>
      <c r="H35" s="228"/>
      <c r="I35" s="228"/>
      <c r="J35" s="228"/>
      <c r="K35" s="228"/>
      <c r="L35" s="228"/>
      <c r="M35" s="228"/>
      <c r="N35" s="228"/>
      <c r="O35" s="228"/>
      <c r="P35" s="228"/>
      <c r="Q35" s="120"/>
      <c r="R35" s="125"/>
      <c r="S35" s="215"/>
      <c r="T35" s="215"/>
      <c r="U35" s="215"/>
      <c r="V35" s="215"/>
      <c r="X35" s="139" t="s">
        <v>4681</v>
      </c>
      <c r="Y35" s="139" t="s">
        <v>4684</v>
      </c>
      <c r="Z35" s="139" t="s">
        <v>4684</v>
      </c>
      <c r="AA35" s="140">
        <f>COUNTIFS(DB!AB:AB,"*"&amp;X35&amp;"*",DB!Y:Y,'1頁'!$Z$5)+COUNTIFS(DB!AB:AB,"*"&amp;Y35&amp;"*",DB!Y:Y,'1頁'!$Z$5)+COUNTIFS(DB!AB:AB,"*"&amp;Z35&amp;"*",DB!Y:Y,'1頁'!$Z$5)</f>
        <v>0</v>
      </c>
    </row>
    <row r="36" spans="2:27" ht="5.0999999999999996" customHeight="1">
      <c r="B36" s="138"/>
      <c r="C36" s="124"/>
      <c r="D36" s="228"/>
      <c r="E36" s="228"/>
      <c r="F36" s="228"/>
      <c r="G36" s="228"/>
      <c r="H36" s="228"/>
      <c r="I36" s="228"/>
      <c r="J36" s="228"/>
      <c r="K36" s="228"/>
      <c r="L36" s="228"/>
      <c r="M36" s="228"/>
      <c r="N36" s="228"/>
      <c r="O36" s="228"/>
      <c r="P36" s="228"/>
      <c r="Q36" s="120"/>
      <c r="R36" s="125"/>
      <c r="S36" s="215"/>
      <c r="T36" s="215"/>
      <c r="U36" s="215"/>
      <c r="V36" s="215"/>
      <c r="X36" s="139"/>
      <c r="Y36" s="139"/>
      <c r="Z36" s="139"/>
      <c r="AA36" s="140"/>
    </row>
    <row r="37" spans="2:27" ht="5.0999999999999996" customHeight="1">
      <c r="C37" s="124"/>
      <c r="D37" s="130"/>
      <c r="E37" s="125"/>
      <c r="F37" s="125"/>
      <c r="G37" s="125"/>
      <c r="H37" s="125"/>
      <c r="I37" s="125"/>
      <c r="J37" s="125"/>
      <c r="K37" s="125"/>
      <c r="L37" s="125"/>
      <c r="M37" s="125"/>
      <c r="N37" s="121"/>
      <c r="O37" s="121"/>
      <c r="P37" s="121"/>
      <c r="Q37" s="121"/>
      <c r="R37" s="125"/>
      <c r="S37" s="127"/>
      <c r="T37" s="128"/>
      <c r="U37" s="129"/>
      <c r="X37" s="139"/>
      <c r="Y37" s="139"/>
      <c r="Z37" s="139"/>
      <c r="AA37" s="140"/>
    </row>
    <row r="38" spans="2:27" ht="20.100000000000001" customHeight="1">
      <c r="B38" s="155" t="str">
        <f>IF(AA38&gt;=1,"レ","")</f>
        <v/>
      </c>
      <c r="C38" s="124"/>
      <c r="D38" s="120" t="s">
        <v>257</v>
      </c>
      <c r="E38" s="120"/>
      <c r="F38" s="120"/>
      <c r="G38" s="120"/>
      <c r="H38" s="120"/>
      <c r="I38" s="120"/>
      <c r="J38" s="120"/>
      <c r="K38" s="120"/>
      <c r="L38" s="120"/>
      <c r="M38" s="120"/>
      <c r="N38" s="120"/>
      <c r="O38" s="120"/>
      <c r="P38" s="120"/>
      <c r="Q38" s="120"/>
      <c r="R38" s="125"/>
      <c r="S38" s="215" t="s">
        <v>254</v>
      </c>
      <c r="T38" s="215"/>
      <c r="U38" s="215"/>
      <c r="V38" s="215"/>
      <c r="X38" s="139" t="s">
        <v>4682</v>
      </c>
      <c r="Y38" s="139" t="s">
        <v>4683</v>
      </c>
      <c r="Z38" s="139" t="s">
        <v>4684</v>
      </c>
      <c r="AA38" s="140">
        <f>COUNTIFS(DB!AB:AB,"*"&amp;X38&amp;"*",DB!Y:Y,'1頁'!$Z$5)+COUNTIFS(DB!AB:AB,"*"&amp;Y38&amp;"*",DB!Y:Y,'1頁'!$Z$5)+COUNTIFS(DB!AB:AB,"*"&amp;Z38&amp;"*",DB!Y:Y,'1頁'!$Z$5)</f>
        <v>0</v>
      </c>
    </row>
    <row r="39" spans="2:27" ht="4.5" customHeight="1">
      <c r="C39" s="124"/>
      <c r="D39" s="125"/>
      <c r="E39" s="125"/>
      <c r="F39" s="125"/>
      <c r="G39" s="125"/>
      <c r="H39" s="125"/>
      <c r="I39" s="125"/>
      <c r="J39" s="125"/>
      <c r="K39" s="125"/>
      <c r="L39" s="125"/>
      <c r="M39" s="125"/>
      <c r="N39" s="121"/>
      <c r="O39" s="121"/>
      <c r="P39" s="121"/>
      <c r="Q39" s="121"/>
      <c r="R39" s="125"/>
      <c r="S39" s="127"/>
      <c r="T39" s="128"/>
      <c r="U39" s="129"/>
      <c r="X39" s="139"/>
      <c r="Y39" s="139"/>
      <c r="Z39" s="139"/>
      <c r="AA39" s="140"/>
    </row>
    <row r="40" spans="2:27" ht="20.100000000000001" customHeight="1">
      <c r="B40" s="155" t="str">
        <f>IF(AA40&gt;=1,"レ","")</f>
        <v/>
      </c>
      <c r="C40" s="124"/>
      <c r="D40" s="120" t="s">
        <v>259</v>
      </c>
      <c r="E40" s="120"/>
      <c r="F40" s="120"/>
      <c r="G40" s="120"/>
      <c r="H40" s="120"/>
      <c r="I40" s="120"/>
      <c r="J40" s="120"/>
      <c r="K40" s="120"/>
      <c r="L40" s="120"/>
      <c r="M40" s="120"/>
      <c r="N40" s="120"/>
      <c r="O40" s="120"/>
      <c r="P40" s="120"/>
      <c r="Q40" s="120"/>
      <c r="R40" s="125"/>
      <c r="S40" s="215" t="s">
        <v>254</v>
      </c>
      <c r="T40" s="215"/>
      <c r="U40" s="215"/>
      <c r="V40" s="215"/>
      <c r="X40" s="139" t="s">
        <v>4688</v>
      </c>
      <c r="Y40" s="139" t="s">
        <v>4684</v>
      </c>
      <c r="Z40" s="139" t="s">
        <v>4684</v>
      </c>
      <c r="AA40" s="140">
        <f>COUNTIFS(DB!AB:AB,"*"&amp;X40&amp;"*",DB!Y:Y,'1頁'!$Z$5)+COUNTIFS(DB!AB:AB,"*"&amp;Y40&amp;"*",DB!Y:Y,'1頁'!$Z$5)+COUNTIFS(DB!AB:AB,"*"&amp;Z40&amp;"*",DB!Y:Y,'1頁'!$Z$5)</f>
        <v>0</v>
      </c>
    </row>
    <row r="41" spans="2:27" ht="5.0999999999999996" customHeight="1">
      <c r="C41" s="124"/>
      <c r="D41" s="130"/>
      <c r="E41" s="125"/>
      <c r="F41" s="125"/>
      <c r="G41" s="125"/>
      <c r="H41" s="125"/>
      <c r="I41" s="125"/>
      <c r="J41" s="125"/>
      <c r="K41" s="125"/>
      <c r="L41" s="125"/>
      <c r="M41" s="125"/>
      <c r="N41" s="121"/>
      <c r="O41" s="121"/>
      <c r="P41" s="121"/>
      <c r="Q41" s="121"/>
      <c r="R41" s="125"/>
      <c r="S41" s="127"/>
      <c r="T41" s="128"/>
      <c r="U41" s="129"/>
      <c r="X41" s="139"/>
      <c r="Y41" s="139"/>
      <c r="Z41" s="139"/>
      <c r="AA41" s="140"/>
    </row>
    <row r="42" spans="2:27" ht="20.100000000000001" customHeight="1">
      <c r="B42" s="155" t="str">
        <f>IF(AA42&gt;=1,"レ","")</f>
        <v/>
      </c>
      <c r="C42" s="124"/>
      <c r="D42" s="120" t="s">
        <v>260</v>
      </c>
      <c r="E42" s="120"/>
      <c r="F42" s="120"/>
      <c r="G42" s="120"/>
      <c r="H42" s="120"/>
      <c r="I42" s="120"/>
      <c r="J42" s="120"/>
      <c r="K42" s="120"/>
      <c r="L42" s="120"/>
      <c r="M42" s="120"/>
      <c r="N42" s="120"/>
      <c r="O42" s="120"/>
      <c r="P42" s="120"/>
      <c r="Q42" s="120"/>
      <c r="R42" s="125"/>
      <c r="S42" s="215" t="s">
        <v>254</v>
      </c>
      <c r="T42" s="215"/>
      <c r="U42" s="215"/>
      <c r="V42" s="215"/>
      <c r="X42" s="139" t="s">
        <v>4689</v>
      </c>
      <c r="Y42" s="139" t="s">
        <v>4684</v>
      </c>
      <c r="Z42" s="139" t="s">
        <v>4684</v>
      </c>
      <c r="AA42" s="140">
        <f>COUNTIFS(DB!AB:AB,"*"&amp;X42&amp;"*",DB!Y:Y,'1頁'!$Z$5)+COUNTIFS(DB!AB:AB,"*"&amp;Y42&amp;"*",DB!Y:Y,'1頁'!$Z$5)+COUNTIFS(DB!AB:AB,"*"&amp;Z42&amp;"*",DB!Y:Y,'1頁'!$Z$5)</f>
        <v>0</v>
      </c>
    </row>
    <row r="43" spans="2:27" ht="5.0999999999999996" customHeight="1">
      <c r="C43" s="124"/>
      <c r="D43" s="125"/>
      <c r="E43" s="125"/>
      <c r="F43" s="125"/>
      <c r="G43" s="125"/>
      <c r="H43" s="125"/>
      <c r="I43" s="125"/>
      <c r="J43" s="125"/>
      <c r="K43" s="125"/>
      <c r="L43" s="125"/>
      <c r="M43" s="125"/>
      <c r="N43" s="121"/>
      <c r="O43" s="121"/>
      <c r="P43" s="121"/>
      <c r="Q43" s="121"/>
      <c r="R43" s="125"/>
      <c r="S43" s="127"/>
      <c r="T43" s="128"/>
      <c r="U43" s="129"/>
      <c r="X43" s="139"/>
      <c r="Y43" s="139"/>
      <c r="Z43" s="139"/>
      <c r="AA43" s="140"/>
    </row>
    <row r="44" spans="2:27" ht="20.100000000000001" customHeight="1">
      <c r="B44" s="155" t="str">
        <f>IF(AA44=1,"レ","")</f>
        <v/>
      </c>
      <c r="C44" s="124"/>
      <c r="D44" s="214" t="s">
        <v>261</v>
      </c>
      <c r="E44" s="214"/>
      <c r="F44" s="214"/>
      <c r="G44" s="214"/>
      <c r="H44" s="214"/>
      <c r="I44" s="214"/>
      <c r="J44" s="214"/>
      <c r="K44" s="214"/>
      <c r="L44" s="214"/>
      <c r="M44" s="214"/>
      <c r="N44" s="214"/>
      <c r="O44" s="214"/>
      <c r="P44" s="214"/>
      <c r="Q44" s="214"/>
      <c r="R44" s="125"/>
      <c r="S44" s="215" t="s">
        <v>4690</v>
      </c>
      <c r="T44" s="215"/>
      <c r="U44" s="215"/>
      <c r="V44" s="215"/>
      <c r="X44" s="139" t="s">
        <v>4680</v>
      </c>
      <c r="Y44" s="139"/>
      <c r="Z44" s="139"/>
      <c r="AA44" s="140" t="str">
        <f>IF($Z$5="","",1)</f>
        <v/>
      </c>
    </row>
    <row r="45" spans="2:27" ht="9.9499999999999993" customHeight="1">
      <c r="B45" s="143"/>
      <c r="C45" s="124"/>
      <c r="D45" s="144" t="s">
        <v>4692</v>
      </c>
      <c r="E45" s="142"/>
      <c r="F45" s="142"/>
      <c r="G45" s="142"/>
      <c r="H45" s="142"/>
      <c r="I45" s="142"/>
      <c r="J45" s="142"/>
      <c r="K45" s="142"/>
      <c r="L45" s="142"/>
      <c r="M45" s="125"/>
      <c r="N45" s="121"/>
      <c r="O45" s="121"/>
      <c r="P45" s="121"/>
      <c r="Q45" s="121"/>
      <c r="R45" s="120"/>
      <c r="S45" s="141"/>
      <c r="T45" s="141"/>
      <c r="U45" s="141"/>
      <c r="V45" s="141"/>
      <c r="X45" s="139"/>
      <c r="Y45" s="139"/>
      <c r="Z45" s="139"/>
      <c r="AA45" s="140"/>
    </row>
    <row r="46" spans="2:27" ht="5.0999999999999996" customHeight="1">
      <c r="C46" s="124"/>
      <c r="D46" s="125"/>
      <c r="E46" s="125"/>
      <c r="F46" s="125"/>
      <c r="G46" s="125"/>
      <c r="H46" s="125"/>
      <c r="I46" s="125"/>
      <c r="J46" s="125"/>
      <c r="K46" s="125"/>
      <c r="L46" s="125"/>
      <c r="M46" s="125"/>
      <c r="N46" s="121"/>
      <c r="O46" s="121"/>
      <c r="P46" s="121"/>
      <c r="Q46" s="121"/>
      <c r="R46" s="125"/>
      <c r="S46" s="132"/>
      <c r="T46" s="133"/>
      <c r="U46" s="134"/>
      <c r="X46" s="139"/>
      <c r="Y46" s="140"/>
      <c r="Z46" s="140"/>
      <c r="AA46" s="140"/>
    </row>
    <row r="47" spans="2:27" ht="20.100000000000001" customHeight="1">
      <c r="B47" s="155" t="str">
        <f>IF(AA47&gt;=1,"レ","")</f>
        <v/>
      </c>
      <c r="C47" s="124"/>
      <c r="D47" s="214" t="s">
        <v>258</v>
      </c>
      <c r="E47" s="214"/>
      <c r="F47" s="214"/>
      <c r="G47" s="214"/>
      <c r="H47" s="214"/>
      <c r="I47" s="214"/>
      <c r="J47" s="214"/>
      <c r="K47" s="214"/>
      <c r="L47" s="214"/>
      <c r="M47" s="214"/>
      <c r="N47" s="214"/>
      <c r="O47" s="214"/>
      <c r="P47" s="214"/>
      <c r="Q47" s="214"/>
      <c r="R47" s="125"/>
      <c r="S47" s="215" t="s">
        <v>4691</v>
      </c>
      <c r="T47" s="215"/>
      <c r="U47" s="215"/>
      <c r="V47" s="215"/>
      <c r="X47" s="139" t="s">
        <v>4685</v>
      </c>
      <c r="Y47" s="139" t="s">
        <v>4686</v>
      </c>
      <c r="Z47" s="139" t="s">
        <v>4687</v>
      </c>
      <c r="AA47" s="140">
        <f>COUNTIFS(DB!AB:AB,"*"&amp;X47&amp;"*",DB!Y:Y,'1頁'!$Z$5)+COUNTIFS(DB!AB:AB,"*"&amp;Y47&amp;"*",DB!Y:Y,'1頁'!$Z$5)+COUNTIFS(DB!AB:AB,"*"&amp;Z47&amp;"*",DB!Y:Y,'1頁'!$Z$5)</f>
        <v>0</v>
      </c>
    </row>
    <row r="48" spans="2:27" ht="5.0999999999999996" customHeight="1">
      <c r="C48" s="124"/>
      <c r="D48" s="130"/>
      <c r="E48" s="125"/>
      <c r="F48" s="125"/>
      <c r="G48" s="125"/>
      <c r="H48" s="125"/>
      <c r="I48" s="125"/>
      <c r="J48" s="125"/>
      <c r="K48" s="125"/>
      <c r="L48" s="125"/>
      <c r="M48" s="125"/>
      <c r="N48" s="121"/>
      <c r="O48" s="121"/>
      <c r="P48" s="121"/>
      <c r="Q48" s="121"/>
      <c r="R48" s="125"/>
      <c r="S48" s="127"/>
      <c r="T48" s="128"/>
      <c r="U48" s="129"/>
      <c r="X48" s="139"/>
      <c r="Y48" s="139"/>
      <c r="Z48" s="139"/>
      <c r="AA48" s="140"/>
    </row>
  </sheetData>
  <mergeCells count="42">
    <mergeCell ref="O11:U11"/>
    <mergeCell ref="K11:N11"/>
    <mergeCell ref="K14:N14"/>
    <mergeCell ref="D34:P36"/>
    <mergeCell ref="S34:V36"/>
    <mergeCell ref="S20:V20"/>
    <mergeCell ref="D22:L22"/>
    <mergeCell ref="S22:V22"/>
    <mergeCell ref="Y5:Y6"/>
    <mergeCell ref="Z5:Z6"/>
    <mergeCell ref="D44:Q44"/>
    <mergeCell ref="S44:V44"/>
    <mergeCell ref="D28:L28"/>
    <mergeCell ref="S28:V28"/>
    <mergeCell ref="S30:V30"/>
    <mergeCell ref="S32:V32"/>
    <mergeCell ref="S38:V38"/>
    <mergeCell ref="K12:N12"/>
    <mergeCell ref="O12:U12"/>
    <mergeCell ref="K13:N13"/>
    <mergeCell ref="O13:U13"/>
    <mergeCell ref="O14:U14"/>
    <mergeCell ref="K15:N16"/>
    <mergeCell ref="O15:U16"/>
    <mergeCell ref="D47:Q47"/>
    <mergeCell ref="S47:V47"/>
    <mergeCell ref="S40:V40"/>
    <mergeCell ref="S42:V42"/>
    <mergeCell ref="S25:V25"/>
    <mergeCell ref="K7:N8"/>
    <mergeCell ref="O7:U8"/>
    <mergeCell ref="K10:N10"/>
    <mergeCell ref="O10:U10"/>
    <mergeCell ref="A2:W2"/>
    <mergeCell ref="K5:N6"/>
    <mergeCell ref="O5:O6"/>
    <mergeCell ref="P5:P6"/>
    <mergeCell ref="Q5:Q6"/>
    <mergeCell ref="R5:R6"/>
    <mergeCell ref="S5:S6"/>
    <mergeCell ref="T5:T6"/>
    <mergeCell ref="U5:U6"/>
  </mergeCells>
  <phoneticPr fontId="1"/>
  <conditionalFormatting sqref="O11:U11">
    <cfRule type="expression" dxfId="19" priority="1">
      <formula>IF($O$11="上記（　）のとおり",1,0)</formula>
    </cfRule>
    <cfRule type="expression" dxfId="18" priority="5">
      <formula>IF($O$1="",1,0)</formula>
    </cfRule>
  </conditionalFormatting>
  <conditionalFormatting sqref="B1:B25 B27:B44 B46:B1048576">
    <cfRule type="expression" dxfId="17" priority="4">
      <formula>IF(B1="レ",1,0)</formula>
    </cfRule>
  </conditionalFormatting>
  <conditionalFormatting sqref="B26">
    <cfRule type="expression" dxfId="16" priority="3">
      <formula>IF(B26="レ",1,0)</formula>
    </cfRule>
  </conditionalFormatting>
  <conditionalFormatting sqref="B45">
    <cfRule type="expression" dxfId="15" priority="2">
      <formula>IF(B45="レ",1,0)</formula>
    </cfRule>
  </conditionalFormatting>
  <dataValidations count="2">
    <dataValidation imeMode="on" allowBlank="1" showInputMessage="1" showErrorMessage="1" sqref="O7:U8 O13:U16 P11:U11 O10:O11" xr:uid="{1B00BA17-CB5C-4D75-ADA7-B9378D2FD6A5}"/>
    <dataValidation imeMode="off" allowBlank="1" showInputMessage="1" showErrorMessage="1" sqref="O5:U6 O12:U12" xr:uid="{4EBC0551-A976-4FD2-B1B0-47C3D6FA09EA}"/>
  </dataValidations>
  <pageMargins left="0.39370078740157483" right="0.39370078740157483" top="0.74803149606299213" bottom="0.74803149606299213" header="0.31496062992125984" footer="0.31496062992125984"/>
  <pageSetup paperSize="9" orientation="portrait" blackAndWhite="1" r:id="rId1"/>
  <headerFooter>
    <oddFooter>&amp;C&amp;"ＭＳ ゴシック,太字"&amp;14&amp;P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14"/>
  <sheetViews>
    <sheetView showGridLines="0" view="pageBreakPreview" zoomScale="85" zoomScaleNormal="100" zoomScaleSheetLayoutView="85" zoomScalePageLayoutView="55" workbookViewId="0">
      <selection sqref="A1:U1"/>
    </sheetView>
  </sheetViews>
  <sheetFormatPr defaultRowHeight="15.75"/>
  <cols>
    <col min="1" max="2" width="2.5" style="3" customWidth="1"/>
    <col min="3" max="3" width="9.5" style="3" customWidth="1"/>
    <col min="4" max="4" width="14.125" style="3" customWidth="1"/>
    <col min="5" max="5" width="6.625" style="3" customWidth="1"/>
    <col min="6" max="21" width="5.625" style="3" customWidth="1"/>
    <col min="22" max="22" width="2.5" style="3" customWidth="1"/>
    <col min="23" max="23" width="9" style="3"/>
    <col min="24" max="25" width="0" style="156" hidden="1" customWidth="1"/>
    <col min="26" max="26" width="9" style="156"/>
    <col min="27" max="16384" width="9" style="3"/>
  </cols>
  <sheetData>
    <row r="1" spans="1:41">
      <c r="A1" s="416" t="s">
        <v>16</v>
      </c>
      <c r="B1" s="416"/>
      <c r="C1" s="416"/>
      <c r="D1" s="416"/>
      <c r="E1" s="416"/>
      <c r="F1" s="416"/>
      <c r="G1" s="416"/>
      <c r="H1" s="416"/>
      <c r="I1" s="416"/>
      <c r="J1" s="416"/>
      <c r="K1" s="416"/>
      <c r="L1" s="416"/>
      <c r="M1" s="416"/>
      <c r="N1" s="416"/>
      <c r="O1" s="416"/>
      <c r="P1" s="416"/>
      <c r="Q1" s="416"/>
      <c r="R1" s="416"/>
      <c r="S1" s="416"/>
      <c r="T1" s="416"/>
      <c r="U1" s="416"/>
      <c r="V1" s="2"/>
    </row>
    <row r="2" spans="1:41" ht="21.75" customHeight="1">
      <c r="A2" s="2"/>
      <c r="B2" s="417" t="s">
        <v>173</v>
      </c>
      <c r="C2" s="417"/>
      <c r="D2" s="417"/>
      <c r="E2" s="417"/>
      <c r="F2" s="417"/>
      <c r="G2" s="417"/>
      <c r="H2" s="417"/>
      <c r="I2" s="417"/>
      <c r="J2" s="417"/>
      <c r="K2" s="417"/>
      <c r="L2" s="417"/>
      <c r="M2" s="417"/>
      <c r="N2" s="417"/>
      <c r="O2" s="417"/>
      <c r="P2" s="417"/>
      <c r="Q2" s="417"/>
      <c r="R2" s="417"/>
      <c r="S2" s="417"/>
      <c r="T2" s="417"/>
      <c r="U2" s="417"/>
      <c r="V2" s="2"/>
    </row>
    <row r="3" spans="1:41" ht="3.75" customHeight="1">
      <c r="A3" s="2"/>
      <c r="B3" s="260"/>
      <c r="C3" s="260"/>
      <c r="D3" s="260"/>
      <c r="E3" s="260"/>
      <c r="F3" s="260"/>
      <c r="G3" s="260"/>
      <c r="H3" s="260"/>
      <c r="I3" s="260"/>
      <c r="J3" s="260"/>
      <c r="K3" s="260"/>
      <c r="L3" s="260"/>
      <c r="M3" s="260"/>
      <c r="N3" s="260"/>
      <c r="O3" s="260"/>
      <c r="P3" s="260"/>
      <c r="Q3" s="260"/>
      <c r="R3" s="260"/>
      <c r="S3" s="260"/>
      <c r="T3" s="260"/>
      <c r="U3" s="260"/>
      <c r="V3" s="2"/>
    </row>
    <row r="4" spans="1:41" ht="12" customHeight="1">
      <c r="A4" s="2"/>
      <c r="B4" s="350" t="s">
        <v>66</v>
      </c>
      <c r="C4" s="350"/>
      <c r="D4" s="350"/>
      <c r="E4" s="350"/>
      <c r="F4" s="350"/>
      <c r="G4" s="350"/>
      <c r="H4" s="350"/>
      <c r="I4" s="350"/>
      <c r="J4" s="350"/>
      <c r="K4" s="350"/>
      <c r="L4" s="350"/>
      <c r="M4" s="350"/>
      <c r="N4" s="350"/>
      <c r="O4" s="350"/>
      <c r="P4" s="350"/>
      <c r="Q4" s="350"/>
      <c r="R4" s="350"/>
      <c r="S4" s="350"/>
      <c r="T4" s="350"/>
      <c r="U4" s="350"/>
      <c r="V4" s="2"/>
    </row>
    <row r="5" spans="1:41" ht="12" customHeight="1">
      <c r="A5" s="2"/>
      <c r="B5" s="330" t="s">
        <v>23</v>
      </c>
      <c r="C5" s="330"/>
      <c r="D5" s="330"/>
      <c r="E5" s="330"/>
      <c r="F5" s="330"/>
      <c r="G5" s="330"/>
      <c r="H5" s="330"/>
      <c r="I5" s="330"/>
      <c r="J5" s="330"/>
      <c r="K5" s="330"/>
      <c r="L5" s="330"/>
      <c r="M5" s="330"/>
      <c r="N5" s="330"/>
      <c r="O5" s="330"/>
      <c r="P5" s="330"/>
      <c r="Q5" s="330"/>
      <c r="R5" s="330"/>
      <c r="S5" s="330"/>
      <c r="T5" s="330"/>
      <c r="U5" s="330"/>
      <c r="V5" s="2"/>
    </row>
    <row r="6" spans="1:41" ht="20.100000000000001" customHeight="1" thickBot="1">
      <c r="A6" s="2"/>
      <c r="B6" s="4"/>
      <c r="C6" s="4"/>
      <c r="D6" s="4"/>
      <c r="E6" s="428" t="s">
        <v>168</v>
      </c>
      <c r="F6" s="428"/>
      <c r="G6" s="429" t="s">
        <v>169</v>
      </c>
      <c r="H6" s="429"/>
      <c r="I6" s="429"/>
      <c r="J6" s="429"/>
      <c r="K6" s="429"/>
      <c r="L6" s="429"/>
      <c r="M6" s="429"/>
      <c r="N6" s="5"/>
      <c r="O6" s="5"/>
      <c r="P6" s="5"/>
      <c r="Q6" s="5"/>
      <c r="R6" s="5"/>
      <c r="S6" s="5"/>
      <c r="T6" s="5"/>
      <c r="U6" s="5"/>
      <c r="V6" s="2"/>
    </row>
    <row r="7" spans="1:41" ht="21" customHeight="1" thickTop="1" thickBot="1">
      <c r="A7" s="2"/>
      <c r="B7" s="392" t="s">
        <v>109</v>
      </c>
      <c r="C7" s="393"/>
      <c r="D7" s="393"/>
      <c r="E7" s="105">
        <v>0</v>
      </c>
      <c r="F7" s="106">
        <v>1</v>
      </c>
      <c r="G7" s="145" t="str">
        <f>IF('1頁'!O5="","",'1頁'!O5)</f>
        <v/>
      </c>
      <c r="H7" s="163" t="str">
        <f>IF('1頁'!P5="","",'1頁'!P5)</f>
        <v/>
      </c>
      <c r="I7" s="164" t="str">
        <f>IF('1頁'!Q5="","",'1頁'!Q5)</f>
        <v/>
      </c>
      <c r="J7" s="146" t="str">
        <f>IF('1頁'!R5="","",'1頁'!R5)</f>
        <v/>
      </c>
      <c r="K7" s="146" t="str">
        <f>IF('1頁'!S5="","",'1頁'!S5)</f>
        <v/>
      </c>
      <c r="L7" s="165" t="str">
        <f>IF('1頁'!T5="","",'1頁'!T5)</f>
        <v/>
      </c>
      <c r="M7" s="147" t="str">
        <f>IF('1頁'!U5="","",'1頁'!U5)</f>
        <v/>
      </c>
      <c r="N7" s="6"/>
      <c r="O7" s="430" t="s">
        <v>167</v>
      </c>
      <c r="P7" s="431"/>
      <c r="Q7" s="7"/>
      <c r="R7" s="7"/>
      <c r="S7" s="8" t="s">
        <v>0</v>
      </c>
      <c r="T7" s="426" t="s">
        <v>166</v>
      </c>
      <c r="U7" s="426"/>
      <c r="V7" s="427"/>
    </row>
    <row r="8" spans="1:41" ht="21" customHeight="1" thickTop="1">
      <c r="A8" s="2"/>
      <c r="B8" s="418" t="s">
        <v>110</v>
      </c>
      <c r="C8" s="418"/>
      <c r="D8" s="418"/>
      <c r="E8" s="419"/>
      <c r="F8" s="419"/>
      <c r="G8" s="419"/>
      <c r="H8" s="419"/>
      <c r="I8" s="419"/>
      <c r="J8" s="370" t="s">
        <v>121</v>
      </c>
      <c r="K8" s="372"/>
      <c r="L8" s="420" t="s">
        <v>174</v>
      </c>
      <c r="M8" s="421"/>
      <c r="N8" s="425"/>
      <c r="O8" s="421"/>
      <c r="P8" s="421"/>
      <c r="Q8" s="422"/>
      <c r="R8" s="420" t="s">
        <v>126</v>
      </c>
      <c r="S8" s="421"/>
      <c r="T8" s="421"/>
      <c r="U8" s="422"/>
      <c r="V8" s="2"/>
    </row>
    <row r="9" spans="1:41" ht="11.25" customHeight="1">
      <c r="A9" s="2"/>
      <c r="B9" s="9"/>
      <c r="C9" s="9"/>
      <c r="D9" s="9"/>
      <c r="E9" s="10"/>
      <c r="F9" s="10"/>
      <c r="G9" s="10"/>
      <c r="H9" s="10"/>
      <c r="I9" s="10"/>
      <c r="J9" s="423" t="s">
        <v>141</v>
      </c>
      <c r="K9" s="423"/>
      <c r="L9" s="423"/>
      <c r="M9" s="424"/>
      <c r="N9" s="424"/>
      <c r="O9" s="424"/>
      <c r="P9" s="424"/>
      <c r="Q9" s="424"/>
      <c r="R9" s="424"/>
      <c r="S9" s="424"/>
      <c r="T9" s="424"/>
      <c r="U9" s="10"/>
      <c r="V9" s="2"/>
    </row>
    <row r="10" spans="1:41" ht="21.75" customHeight="1">
      <c r="A10" s="2"/>
      <c r="B10" s="367" t="s">
        <v>125</v>
      </c>
      <c r="C10" s="368"/>
      <c r="D10" s="368"/>
      <c r="E10" s="368"/>
      <c r="F10" s="368"/>
      <c r="G10" s="244"/>
      <c r="H10" s="246"/>
      <c r="I10" s="10"/>
      <c r="K10" s="10"/>
      <c r="L10" s="10"/>
      <c r="M10" s="10"/>
      <c r="N10" s="10"/>
      <c r="O10" s="10"/>
      <c r="P10" s="10"/>
      <c r="Q10" s="10"/>
      <c r="R10" s="10"/>
      <c r="S10" s="10"/>
      <c r="T10" s="10"/>
      <c r="U10" s="10"/>
      <c r="V10" s="2"/>
    </row>
    <row r="11" spans="1:41" ht="17.25" customHeight="1">
      <c r="A11" s="2"/>
      <c r="B11" s="412" t="s">
        <v>175</v>
      </c>
      <c r="C11" s="413"/>
      <c r="D11" s="413"/>
      <c r="E11" s="413"/>
      <c r="F11" s="413"/>
      <c r="G11" s="414" t="s">
        <v>176</v>
      </c>
      <c r="H11" s="414"/>
      <c r="I11" s="414"/>
      <c r="J11" s="414"/>
      <c r="K11" s="414"/>
      <c r="L11" s="414"/>
      <c r="M11" s="414"/>
      <c r="N11" s="413" t="s">
        <v>177</v>
      </c>
      <c r="O11" s="413"/>
      <c r="P11" s="413"/>
      <c r="Q11" s="413"/>
      <c r="R11" s="413"/>
      <c r="S11" s="415"/>
      <c r="T11" s="10"/>
      <c r="U11" s="10"/>
      <c r="V11" s="2"/>
    </row>
    <row r="12" spans="1:41" ht="17.25" customHeight="1">
      <c r="A12" s="2"/>
      <c r="B12" s="401" t="s">
        <v>178</v>
      </c>
      <c r="C12" s="231"/>
      <c r="D12" s="231"/>
      <c r="E12" s="231"/>
      <c r="F12" s="231"/>
      <c r="G12" s="231" t="s">
        <v>179</v>
      </c>
      <c r="H12" s="231"/>
      <c r="I12" s="231"/>
      <c r="J12" s="231"/>
      <c r="K12" s="231"/>
      <c r="L12" s="231"/>
      <c r="M12" s="231"/>
      <c r="N12" s="231" t="s">
        <v>180</v>
      </c>
      <c r="O12" s="231"/>
      <c r="P12" s="231"/>
      <c r="Q12" s="231"/>
      <c r="R12" s="231"/>
      <c r="S12" s="402"/>
      <c r="T12" s="10"/>
      <c r="U12" s="10"/>
      <c r="V12" s="2"/>
    </row>
    <row r="13" spans="1:41" ht="17.25" customHeight="1">
      <c r="A13" s="2"/>
      <c r="B13" s="401" t="s">
        <v>181</v>
      </c>
      <c r="C13" s="231"/>
      <c r="D13" s="231"/>
      <c r="E13" s="231"/>
      <c r="F13" s="231"/>
      <c r="G13" s="230" t="s">
        <v>182</v>
      </c>
      <c r="H13" s="230"/>
      <c r="I13" s="230"/>
      <c r="J13" s="230"/>
      <c r="K13" s="230"/>
      <c r="L13" s="230"/>
      <c r="M13" s="230"/>
      <c r="N13" s="231" t="s">
        <v>183</v>
      </c>
      <c r="O13" s="231"/>
      <c r="P13" s="231"/>
      <c r="Q13" s="231"/>
      <c r="R13" s="231"/>
      <c r="S13" s="402"/>
      <c r="T13" s="10"/>
      <c r="U13" s="10"/>
      <c r="V13" s="2"/>
    </row>
    <row r="14" spans="1:41" ht="17.25" customHeight="1">
      <c r="A14" s="2"/>
      <c r="B14" s="411" t="s">
        <v>184</v>
      </c>
      <c r="C14" s="230"/>
      <c r="D14" s="230"/>
      <c r="E14" s="230"/>
      <c r="F14" s="230"/>
      <c r="G14" s="231" t="s">
        <v>170</v>
      </c>
      <c r="H14" s="231"/>
      <c r="I14" s="231"/>
      <c r="J14" s="231"/>
      <c r="K14" s="231"/>
      <c r="L14" s="231"/>
      <c r="M14" s="231"/>
      <c r="N14" s="231" t="s">
        <v>171</v>
      </c>
      <c r="O14" s="231"/>
      <c r="P14" s="231"/>
      <c r="Q14" s="231"/>
      <c r="R14" s="231"/>
      <c r="S14" s="402"/>
      <c r="T14" s="10"/>
      <c r="U14" s="10"/>
      <c r="V14" s="2"/>
    </row>
    <row r="15" spans="1:41" ht="17.25" customHeight="1">
      <c r="A15" s="2"/>
      <c r="B15" s="401" t="s">
        <v>122</v>
      </c>
      <c r="C15" s="231"/>
      <c r="D15" s="231"/>
      <c r="E15" s="231"/>
      <c r="F15" s="231"/>
      <c r="G15" s="231" t="s">
        <v>172</v>
      </c>
      <c r="H15" s="231"/>
      <c r="I15" s="231"/>
      <c r="J15" s="231"/>
      <c r="K15" s="231"/>
      <c r="L15" s="231"/>
      <c r="M15" s="231"/>
      <c r="N15" s="231" t="s">
        <v>123</v>
      </c>
      <c r="O15" s="231"/>
      <c r="P15" s="231"/>
      <c r="Q15" s="231"/>
      <c r="R15" s="231"/>
      <c r="S15" s="402"/>
      <c r="T15" s="10"/>
      <c r="U15" s="10"/>
      <c r="V15" s="2"/>
      <c r="X15" s="231"/>
      <c r="Y15" s="231"/>
      <c r="Z15" s="231"/>
      <c r="AA15" s="231"/>
      <c r="AB15" s="231"/>
      <c r="AC15" s="230"/>
      <c r="AD15" s="230"/>
      <c r="AE15" s="230"/>
      <c r="AF15" s="230"/>
      <c r="AG15" s="230"/>
      <c r="AH15" s="230"/>
      <c r="AI15" s="230"/>
      <c r="AJ15" s="231"/>
      <c r="AK15" s="231"/>
      <c r="AL15" s="231"/>
      <c r="AM15" s="231"/>
      <c r="AN15" s="231"/>
      <c r="AO15" s="231"/>
    </row>
    <row r="16" spans="1:41" ht="17.25" customHeight="1">
      <c r="A16" s="2"/>
      <c r="B16" s="403" t="s">
        <v>124</v>
      </c>
      <c r="C16" s="404"/>
      <c r="D16" s="404"/>
      <c r="E16" s="404"/>
      <c r="F16" s="404"/>
      <c r="G16" s="404" t="s">
        <v>185</v>
      </c>
      <c r="H16" s="404"/>
      <c r="I16" s="404"/>
      <c r="J16" s="404"/>
      <c r="K16" s="404"/>
      <c r="L16" s="404"/>
      <c r="M16" s="404"/>
      <c r="N16" s="404"/>
      <c r="O16" s="404"/>
      <c r="P16" s="404"/>
      <c r="Q16" s="404"/>
      <c r="R16" s="404"/>
      <c r="S16" s="405"/>
      <c r="T16" s="10"/>
      <c r="U16" s="10"/>
      <c r="V16" s="2"/>
      <c r="X16" s="231"/>
      <c r="Y16" s="231"/>
      <c r="Z16" s="231"/>
      <c r="AA16" s="231"/>
      <c r="AB16" s="231"/>
      <c r="AC16" s="231"/>
      <c r="AD16" s="231"/>
      <c r="AE16" s="231"/>
      <c r="AF16" s="231"/>
      <c r="AG16" s="231"/>
      <c r="AH16" s="231"/>
      <c r="AI16" s="231"/>
      <c r="AJ16" s="231"/>
      <c r="AK16" s="231"/>
      <c r="AL16" s="231"/>
      <c r="AM16" s="231"/>
      <c r="AN16" s="231"/>
      <c r="AO16" s="231"/>
    </row>
    <row r="17" spans="1:41" ht="21" customHeight="1">
      <c r="A17" s="2"/>
      <c r="B17" s="239" t="s">
        <v>111</v>
      </c>
      <c r="C17" s="239"/>
      <c r="D17" s="239"/>
      <c r="E17" s="239"/>
      <c r="F17" s="239"/>
      <c r="G17" s="239"/>
      <c r="H17" s="239"/>
      <c r="I17" s="239"/>
      <c r="J17" s="239"/>
      <c r="K17" s="239"/>
      <c r="L17" s="239"/>
      <c r="M17" s="239"/>
      <c r="N17" s="239"/>
      <c r="O17" s="239"/>
      <c r="P17" s="239"/>
      <c r="Q17" s="239"/>
      <c r="R17" s="239"/>
      <c r="S17" s="239"/>
      <c r="T17" s="239"/>
      <c r="U17" s="239"/>
      <c r="V17" s="2"/>
      <c r="X17" s="231"/>
      <c r="Y17" s="231"/>
      <c r="Z17" s="231"/>
      <c r="AA17" s="231"/>
      <c r="AB17" s="231"/>
      <c r="AC17" s="230"/>
      <c r="AD17" s="230"/>
      <c r="AE17" s="230"/>
      <c r="AF17" s="230"/>
      <c r="AG17" s="230"/>
      <c r="AH17" s="230"/>
      <c r="AI17" s="230"/>
      <c r="AJ17" s="231"/>
      <c r="AK17" s="231"/>
      <c r="AL17" s="231"/>
      <c r="AM17" s="231"/>
      <c r="AN17" s="231"/>
      <c r="AO17" s="231"/>
    </row>
    <row r="18" spans="1:41" ht="15" customHeight="1">
      <c r="A18" s="2"/>
      <c r="B18" s="260"/>
      <c r="C18" s="11" t="s">
        <v>7</v>
      </c>
      <c r="D18" s="395"/>
      <c r="E18" s="396"/>
      <c r="F18" s="396"/>
      <c r="G18" s="396"/>
      <c r="H18" s="396"/>
      <c r="I18" s="396"/>
      <c r="J18" s="396"/>
      <c r="K18" s="396"/>
      <c r="L18" s="396"/>
      <c r="M18" s="396"/>
      <c r="N18" s="396"/>
      <c r="O18" s="396"/>
      <c r="P18" s="396"/>
      <c r="Q18" s="396"/>
      <c r="R18" s="396"/>
      <c r="S18" s="396"/>
      <c r="T18" s="397"/>
      <c r="U18" s="260"/>
      <c r="V18" s="2"/>
      <c r="X18" s="230"/>
      <c r="Y18" s="230"/>
      <c r="Z18" s="230"/>
      <c r="AA18" s="230"/>
      <c r="AB18" s="230"/>
      <c r="AC18" s="231"/>
      <c r="AD18" s="231"/>
      <c r="AE18" s="231"/>
      <c r="AF18" s="231"/>
      <c r="AG18" s="231"/>
      <c r="AH18" s="231"/>
      <c r="AI18" s="231"/>
      <c r="AJ18" s="231"/>
      <c r="AK18" s="231"/>
      <c r="AL18" s="231"/>
      <c r="AM18" s="231"/>
      <c r="AN18" s="231"/>
      <c r="AO18" s="231"/>
    </row>
    <row r="19" spans="1:41" ht="15" customHeight="1">
      <c r="A19" s="2"/>
      <c r="B19" s="260"/>
      <c r="C19" s="12" t="s">
        <v>9</v>
      </c>
      <c r="D19" s="408" t="s">
        <v>165</v>
      </c>
      <c r="E19" s="409"/>
      <c r="F19" s="409"/>
      <c r="G19" s="409"/>
      <c r="H19" s="409"/>
      <c r="I19" s="409"/>
      <c r="J19" s="409"/>
      <c r="K19" s="409"/>
      <c r="L19" s="409"/>
      <c r="M19" s="409"/>
      <c r="N19" s="409"/>
      <c r="O19" s="409"/>
      <c r="P19" s="409"/>
      <c r="Q19" s="409"/>
      <c r="R19" s="409"/>
      <c r="S19" s="409"/>
      <c r="T19" s="410"/>
      <c r="U19" s="260"/>
      <c r="V19" s="2"/>
      <c r="X19" s="231"/>
      <c r="Y19" s="231"/>
      <c r="Z19" s="231"/>
      <c r="AA19" s="231"/>
      <c r="AB19" s="231"/>
      <c r="AC19" s="231"/>
      <c r="AD19" s="231"/>
      <c r="AE19" s="231"/>
      <c r="AF19" s="231"/>
      <c r="AG19" s="231"/>
      <c r="AH19" s="231"/>
      <c r="AI19" s="231"/>
      <c r="AJ19" s="231"/>
      <c r="AK19" s="231"/>
      <c r="AL19" s="231"/>
      <c r="AM19" s="231"/>
      <c r="AN19" s="231"/>
      <c r="AO19" s="231"/>
    </row>
    <row r="20" spans="1:41" ht="27.75" customHeight="1" thickBot="1">
      <c r="A20" s="2"/>
      <c r="B20" s="260"/>
      <c r="C20" s="12"/>
      <c r="D20" s="13"/>
      <c r="E20" s="406" t="s">
        <v>164</v>
      </c>
      <c r="F20" s="406"/>
      <c r="G20" s="406"/>
      <c r="H20" s="406"/>
      <c r="I20" s="406"/>
      <c r="J20" s="406"/>
      <c r="K20" s="406"/>
      <c r="L20" s="406"/>
      <c r="M20" s="406"/>
      <c r="N20" s="406"/>
      <c r="O20" s="406"/>
      <c r="P20" s="406"/>
      <c r="Q20" s="406"/>
      <c r="R20" s="406"/>
      <c r="S20" s="406"/>
      <c r="T20" s="407"/>
      <c r="U20" s="260"/>
      <c r="V20" s="2"/>
      <c r="X20" s="231"/>
      <c r="Y20" s="231"/>
      <c r="Z20" s="231"/>
      <c r="AA20" s="231"/>
      <c r="AB20" s="231"/>
      <c r="AC20" s="231"/>
      <c r="AD20" s="231"/>
      <c r="AE20" s="231"/>
      <c r="AF20" s="231"/>
      <c r="AG20" s="231"/>
      <c r="AH20" s="231"/>
      <c r="AI20" s="231"/>
      <c r="AJ20" s="231"/>
      <c r="AK20" s="231"/>
      <c r="AL20" s="231"/>
      <c r="AM20" s="231"/>
      <c r="AN20" s="231"/>
      <c r="AO20" s="231"/>
    </row>
    <row r="21" spans="1:41" ht="15" customHeight="1" thickTop="1">
      <c r="A21" s="2"/>
      <c r="B21" s="260"/>
      <c r="C21" s="14" t="s">
        <v>7</v>
      </c>
      <c r="D21" s="347"/>
      <c r="E21" s="348"/>
      <c r="F21" s="348"/>
      <c r="G21" s="348"/>
      <c r="H21" s="348"/>
      <c r="I21" s="348"/>
      <c r="J21" s="348"/>
      <c r="K21" s="348"/>
      <c r="L21" s="348"/>
      <c r="M21" s="348"/>
      <c r="N21" s="348"/>
      <c r="O21" s="348"/>
      <c r="P21" s="348"/>
      <c r="Q21" s="348"/>
      <c r="R21" s="348"/>
      <c r="S21" s="348"/>
      <c r="T21" s="349"/>
      <c r="U21" s="260"/>
      <c r="V21" s="2"/>
    </row>
    <row r="22" spans="1:41" ht="39.950000000000003" customHeight="1">
      <c r="A22" s="2"/>
      <c r="B22" s="260"/>
      <c r="C22" s="15" t="s">
        <v>10</v>
      </c>
      <c r="D22" s="398"/>
      <c r="E22" s="399"/>
      <c r="F22" s="399"/>
      <c r="G22" s="399"/>
      <c r="H22" s="399"/>
      <c r="I22" s="399"/>
      <c r="J22" s="399"/>
      <c r="K22" s="399"/>
      <c r="L22" s="399"/>
      <c r="M22" s="399"/>
      <c r="N22" s="399"/>
      <c r="O22" s="399"/>
      <c r="P22" s="399"/>
      <c r="Q22" s="399"/>
      <c r="R22" s="399"/>
      <c r="S22" s="399"/>
      <c r="T22" s="400"/>
      <c r="U22" s="260"/>
      <c r="V22" s="2"/>
    </row>
    <row r="23" spans="1:41" s="19" customFormat="1" ht="21" customHeight="1">
      <c r="A23" s="2"/>
      <c r="B23" s="239" t="s">
        <v>8</v>
      </c>
      <c r="C23" s="239"/>
      <c r="D23" s="239"/>
      <c r="E23" s="16"/>
      <c r="F23" s="16"/>
      <c r="G23" s="16"/>
      <c r="H23" s="16"/>
      <c r="I23" s="16"/>
      <c r="J23" s="16"/>
      <c r="K23" s="16"/>
      <c r="L23" s="17"/>
      <c r="M23" s="18"/>
      <c r="N23" s="18"/>
      <c r="O23" s="18"/>
      <c r="P23" s="18"/>
      <c r="Q23" s="18"/>
      <c r="R23" s="16"/>
      <c r="S23" s="16"/>
      <c r="T23" s="16"/>
      <c r="U23" s="16"/>
      <c r="V23" s="2"/>
      <c r="X23" s="157"/>
      <c r="Y23" s="157"/>
      <c r="Z23" s="157"/>
    </row>
    <row r="24" spans="1:41" ht="42" customHeight="1">
      <c r="A24" s="2"/>
      <c r="B24" s="20"/>
      <c r="C24" s="21" t="s">
        <v>19</v>
      </c>
      <c r="D24" s="244"/>
      <c r="E24" s="245"/>
      <c r="F24" s="245"/>
      <c r="G24" s="245"/>
      <c r="H24" s="246"/>
      <c r="I24" s="392" t="s">
        <v>186</v>
      </c>
      <c r="J24" s="393"/>
      <c r="K24" s="393"/>
      <c r="L24" s="394" t="s">
        <v>140</v>
      </c>
      <c r="M24" s="387"/>
      <c r="N24" s="387" t="s">
        <v>139</v>
      </c>
      <c r="O24" s="387"/>
      <c r="P24" s="387" t="s">
        <v>138</v>
      </c>
      <c r="Q24" s="387"/>
      <c r="R24" s="387" t="s">
        <v>137</v>
      </c>
      <c r="S24" s="387"/>
      <c r="T24" s="387"/>
      <c r="U24" s="388"/>
      <c r="V24" s="2"/>
    </row>
    <row r="25" spans="1:41" s="19" customFormat="1" ht="21" customHeight="1">
      <c r="A25" s="2"/>
      <c r="B25" s="239" t="s">
        <v>60</v>
      </c>
      <c r="C25" s="239"/>
      <c r="D25" s="239"/>
      <c r="E25" s="239"/>
      <c r="F25" s="239"/>
      <c r="G25" s="239"/>
      <c r="H25" s="239"/>
      <c r="I25" s="239"/>
      <c r="J25" s="239"/>
      <c r="K25" s="239"/>
      <c r="L25" s="22" t="s">
        <v>61</v>
      </c>
      <c r="M25" s="22"/>
      <c r="N25" s="22"/>
      <c r="O25" s="22"/>
      <c r="P25" s="22"/>
      <c r="Q25" s="22"/>
      <c r="R25" s="22"/>
      <c r="S25" s="22"/>
      <c r="T25" s="23"/>
      <c r="U25" s="23"/>
      <c r="V25" s="2"/>
      <c r="X25" s="157"/>
      <c r="Y25" s="157"/>
      <c r="Z25" s="157"/>
    </row>
    <row r="26" spans="1:41" ht="21.75" customHeight="1">
      <c r="A26" s="2"/>
      <c r="B26" s="20"/>
      <c r="C26" s="24" t="s">
        <v>24</v>
      </c>
      <c r="D26" s="244" t="s">
        <v>0</v>
      </c>
      <c r="E26" s="245"/>
      <c r="F26" s="292" t="s">
        <v>90</v>
      </c>
      <c r="G26" s="291"/>
      <c r="H26" s="389" t="s">
        <v>9</v>
      </c>
      <c r="I26" s="390"/>
      <c r="J26" s="391"/>
      <c r="K26" s="391"/>
      <c r="L26" s="391"/>
      <c r="M26" s="391"/>
      <c r="N26" s="391"/>
      <c r="O26" s="391"/>
      <c r="P26" s="391"/>
      <c r="Q26" s="391"/>
      <c r="R26" s="391"/>
      <c r="S26" s="391"/>
      <c r="T26" s="391"/>
      <c r="U26" s="20"/>
      <c r="V26" s="2"/>
    </row>
    <row r="27" spans="1:41" ht="9.75" customHeight="1">
      <c r="A27" s="2"/>
      <c r="B27" s="260"/>
      <c r="C27" s="260"/>
      <c r="D27" s="260"/>
      <c r="E27" s="260"/>
      <c r="F27" s="260"/>
      <c r="G27" s="260"/>
      <c r="H27" s="260"/>
      <c r="I27" s="260"/>
      <c r="J27" s="260"/>
      <c r="K27" s="260"/>
      <c r="L27" s="260"/>
      <c r="M27" s="260"/>
      <c r="N27" s="260"/>
      <c r="O27" s="260"/>
      <c r="P27" s="260"/>
      <c r="Q27" s="260"/>
      <c r="R27" s="260"/>
      <c r="S27" s="260"/>
      <c r="T27" s="260"/>
      <c r="U27" s="260"/>
      <c r="V27" s="2"/>
    </row>
    <row r="28" spans="1:41" ht="21.75" customHeight="1">
      <c r="A28" s="2"/>
      <c r="B28" s="25" t="s">
        <v>25</v>
      </c>
      <c r="C28" s="26"/>
      <c r="D28" s="26"/>
      <c r="E28" s="26"/>
      <c r="F28" s="27"/>
      <c r="G28" s="244" t="s">
        <v>100</v>
      </c>
      <c r="H28" s="245"/>
      <c r="I28" s="244" t="s">
        <v>108</v>
      </c>
      <c r="J28" s="246"/>
      <c r="K28" s="16"/>
      <c r="L28" s="16"/>
      <c r="M28" s="16"/>
      <c r="N28" s="16"/>
      <c r="O28" s="16"/>
      <c r="P28" s="16"/>
      <c r="Q28" s="16"/>
      <c r="R28" s="16"/>
      <c r="S28" s="16"/>
      <c r="T28" s="16"/>
      <c r="U28" s="16"/>
      <c r="V28" s="2"/>
    </row>
    <row r="29" spans="1:41" ht="6.75" customHeight="1">
      <c r="A29" s="2"/>
      <c r="G29" s="380"/>
      <c r="H29" s="380"/>
      <c r="I29" s="380"/>
      <c r="J29" s="380"/>
      <c r="K29" s="380"/>
      <c r="L29" s="380"/>
      <c r="M29" s="380"/>
      <c r="N29" s="380"/>
      <c r="O29" s="380"/>
      <c r="P29" s="380"/>
      <c r="Q29" s="380"/>
      <c r="R29" s="380"/>
      <c r="S29" s="380"/>
      <c r="T29" s="380"/>
      <c r="U29" s="380"/>
      <c r="V29" s="2"/>
    </row>
    <row r="30" spans="1:41" ht="20.25" customHeight="1">
      <c r="A30" s="2"/>
      <c r="B30" s="239" t="s">
        <v>112</v>
      </c>
      <c r="C30" s="239"/>
      <c r="D30" s="239"/>
      <c r="E30" s="239"/>
      <c r="F30" s="239"/>
      <c r="G30" s="239"/>
      <c r="H30" s="239"/>
      <c r="I30" s="239"/>
      <c r="J30" s="239"/>
      <c r="K30" s="239"/>
      <c r="L30" s="239"/>
      <c r="M30" s="239"/>
      <c r="N30" s="239"/>
      <c r="O30" s="239"/>
      <c r="P30" s="239"/>
      <c r="Q30" s="239"/>
      <c r="R30" s="239"/>
      <c r="S30" s="239"/>
      <c r="T30" s="239"/>
      <c r="U30" s="239"/>
      <c r="V30" s="2"/>
    </row>
    <row r="31" spans="1:41" ht="17.25" customHeight="1">
      <c r="A31" s="2"/>
      <c r="B31" s="260"/>
      <c r="C31" s="381" t="s">
        <v>91</v>
      </c>
      <c r="D31" s="382"/>
      <c r="E31" s="382" t="s">
        <v>98</v>
      </c>
      <c r="F31" s="382"/>
      <c r="G31" s="382"/>
      <c r="H31" s="382" t="s">
        <v>134</v>
      </c>
      <c r="I31" s="382"/>
      <c r="J31" s="382"/>
      <c r="K31" s="382"/>
      <c r="L31" s="382"/>
      <c r="M31" s="28"/>
      <c r="N31" s="382" t="s">
        <v>96</v>
      </c>
      <c r="O31" s="382"/>
      <c r="P31" s="382"/>
      <c r="Q31" s="382"/>
      <c r="R31" s="382"/>
      <c r="S31" s="383"/>
      <c r="T31" s="1"/>
      <c r="U31" s="29"/>
      <c r="V31" s="2"/>
    </row>
    <row r="32" spans="1:41" ht="17.25" customHeight="1">
      <c r="A32" s="2"/>
      <c r="B32" s="260"/>
      <c r="C32" s="377" t="s">
        <v>92</v>
      </c>
      <c r="D32" s="378"/>
      <c r="E32" s="378"/>
      <c r="F32" s="378"/>
      <c r="G32" s="378"/>
      <c r="H32" s="378" t="s">
        <v>135</v>
      </c>
      <c r="I32" s="378"/>
      <c r="J32" s="378"/>
      <c r="K32" s="378"/>
      <c r="L32" s="378"/>
      <c r="M32" s="30"/>
      <c r="N32" s="378" t="s">
        <v>97</v>
      </c>
      <c r="O32" s="378"/>
      <c r="P32" s="378"/>
      <c r="Q32" s="378"/>
      <c r="R32" s="378"/>
      <c r="S32" s="379"/>
      <c r="T32" s="1"/>
      <c r="U32" s="29"/>
      <c r="V32" s="2"/>
    </row>
    <row r="33" spans="1:26" ht="17.25" customHeight="1">
      <c r="A33" s="2"/>
      <c r="B33" s="260"/>
      <c r="C33" s="377" t="s">
        <v>93</v>
      </c>
      <c r="D33" s="378"/>
      <c r="E33" s="378"/>
      <c r="F33" s="378"/>
      <c r="G33" s="378"/>
      <c r="H33" s="378" t="s">
        <v>187</v>
      </c>
      <c r="I33" s="378"/>
      <c r="J33" s="378"/>
      <c r="K33" s="378"/>
      <c r="L33" s="378"/>
      <c r="M33" s="378"/>
      <c r="N33" s="378" t="s">
        <v>188</v>
      </c>
      <c r="O33" s="378"/>
      <c r="P33" s="378"/>
      <c r="Q33" s="378"/>
      <c r="R33" s="378"/>
      <c r="S33" s="379"/>
      <c r="T33" s="1"/>
      <c r="U33" s="29"/>
      <c r="V33" s="2"/>
    </row>
    <row r="34" spans="1:26" ht="17.25" customHeight="1">
      <c r="A34" s="2"/>
      <c r="B34" s="260"/>
      <c r="C34" s="377" t="s">
        <v>94</v>
      </c>
      <c r="D34" s="378"/>
      <c r="E34" s="378"/>
      <c r="F34" s="378"/>
      <c r="G34" s="378"/>
      <c r="H34" s="378"/>
      <c r="I34" s="378"/>
      <c r="J34" s="378" t="s">
        <v>136</v>
      </c>
      <c r="K34" s="378"/>
      <c r="L34" s="378"/>
      <c r="M34" s="378"/>
      <c r="N34" s="378"/>
      <c r="O34" s="378"/>
      <c r="P34" s="378"/>
      <c r="Q34" s="378"/>
      <c r="R34" s="378"/>
      <c r="S34" s="379"/>
      <c r="T34" s="1"/>
      <c r="U34" s="29"/>
      <c r="V34" s="2"/>
    </row>
    <row r="35" spans="1:26" ht="17.25" customHeight="1">
      <c r="A35" s="2"/>
      <c r="B35" s="260"/>
      <c r="C35" s="384" t="s">
        <v>95</v>
      </c>
      <c r="D35" s="385"/>
      <c r="E35" s="385"/>
      <c r="F35" s="385"/>
      <c r="G35" s="385"/>
      <c r="H35" s="385"/>
      <c r="I35" s="385"/>
      <c r="J35" s="385"/>
      <c r="K35" s="385"/>
      <c r="L35" s="385"/>
      <c r="M35" s="385"/>
      <c r="N35" s="385"/>
      <c r="O35" s="385"/>
      <c r="P35" s="385"/>
      <c r="Q35" s="385"/>
      <c r="R35" s="385"/>
      <c r="S35" s="386"/>
      <c r="T35" s="1"/>
      <c r="U35" s="29"/>
      <c r="V35" s="2"/>
    </row>
    <row r="36" spans="1:26" ht="6.75" customHeight="1">
      <c r="A36" s="2"/>
      <c r="B36" s="260"/>
      <c r="C36" s="260"/>
      <c r="D36" s="260"/>
      <c r="E36" s="260"/>
      <c r="F36" s="260"/>
      <c r="G36" s="260"/>
      <c r="H36" s="260"/>
      <c r="I36" s="260"/>
      <c r="J36" s="260"/>
      <c r="K36" s="260"/>
      <c r="L36" s="260"/>
      <c r="M36" s="260"/>
      <c r="N36" s="260"/>
      <c r="O36" s="260"/>
      <c r="P36" s="260"/>
      <c r="Q36" s="260"/>
      <c r="R36" s="260"/>
      <c r="S36" s="260"/>
      <c r="T36" s="260"/>
      <c r="U36" s="260"/>
      <c r="V36" s="2"/>
    </row>
    <row r="37" spans="1:26" s="19" customFormat="1" ht="54" customHeight="1">
      <c r="A37" s="2"/>
      <c r="B37" s="375" t="s">
        <v>22</v>
      </c>
      <c r="C37" s="375"/>
      <c r="D37" s="375"/>
      <c r="E37" s="376" t="s">
        <v>189</v>
      </c>
      <c r="F37" s="376"/>
      <c r="G37" s="376"/>
      <c r="H37" s="376"/>
      <c r="I37" s="376"/>
      <c r="J37" s="376"/>
      <c r="K37" s="376"/>
      <c r="L37" s="376"/>
      <c r="M37" s="376"/>
      <c r="N37" s="376"/>
      <c r="O37" s="376"/>
      <c r="P37" s="376"/>
      <c r="Q37" s="376"/>
      <c r="R37" s="376"/>
      <c r="S37" s="376"/>
      <c r="T37" s="376"/>
      <c r="U37" s="376"/>
      <c r="V37" s="2"/>
      <c r="X37" s="157"/>
      <c r="Y37" s="157"/>
      <c r="Z37" s="157"/>
    </row>
    <row r="38" spans="1:26" ht="29.25" customHeight="1">
      <c r="A38" s="2"/>
      <c r="B38" s="367"/>
      <c r="C38" s="368"/>
      <c r="D38" s="368"/>
      <c r="E38" s="369"/>
      <c r="F38" s="360" t="s">
        <v>1</v>
      </c>
      <c r="G38" s="361"/>
      <c r="H38" s="360" t="s">
        <v>2</v>
      </c>
      <c r="I38" s="361"/>
      <c r="J38" s="360" t="s">
        <v>3</v>
      </c>
      <c r="K38" s="361"/>
      <c r="L38" s="360" t="s">
        <v>4</v>
      </c>
      <c r="M38" s="361"/>
      <c r="N38" s="373" t="s">
        <v>21</v>
      </c>
      <c r="O38" s="374"/>
      <c r="P38" s="356" t="s">
        <v>20</v>
      </c>
      <c r="Q38" s="357"/>
      <c r="R38" s="358" t="s">
        <v>18</v>
      </c>
      <c r="S38" s="359"/>
      <c r="T38" s="360" t="s">
        <v>17</v>
      </c>
      <c r="U38" s="361"/>
      <c r="V38" s="2"/>
    </row>
    <row r="39" spans="1:26" ht="15" customHeight="1">
      <c r="A39" s="2"/>
      <c r="B39" s="370"/>
      <c r="C39" s="371"/>
      <c r="D39" s="371"/>
      <c r="E39" s="372"/>
      <c r="F39" s="31" t="s">
        <v>67</v>
      </c>
      <c r="G39" s="31" t="s">
        <v>68</v>
      </c>
      <c r="H39" s="31" t="s">
        <v>67</v>
      </c>
      <c r="I39" s="31" t="s">
        <v>68</v>
      </c>
      <c r="J39" s="31" t="s">
        <v>67</v>
      </c>
      <c r="K39" s="31" t="s">
        <v>68</v>
      </c>
      <c r="L39" s="31" t="s">
        <v>67</v>
      </c>
      <c r="M39" s="31" t="s">
        <v>68</v>
      </c>
      <c r="N39" s="31" t="s">
        <v>67</v>
      </c>
      <c r="O39" s="31" t="s">
        <v>68</v>
      </c>
      <c r="P39" s="31" t="s">
        <v>67</v>
      </c>
      <c r="Q39" s="31" t="s">
        <v>68</v>
      </c>
      <c r="R39" s="31" t="s">
        <v>67</v>
      </c>
      <c r="S39" s="31" t="s">
        <v>68</v>
      </c>
      <c r="T39" s="31" t="s">
        <v>67</v>
      </c>
      <c r="U39" s="11" t="s">
        <v>68</v>
      </c>
      <c r="V39" s="2"/>
    </row>
    <row r="40" spans="1:26" ht="22.5" customHeight="1">
      <c r="A40" s="2"/>
      <c r="B40" s="362" t="s">
        <v>190</v>
      </c>
      <c r="C40" s="362"/>
      <c r="D40" s="362"/>
      <c r="E40" s="362"/>
      <c r="F40" s="32"/>
      <c r="G40" s="32"/>
      <c r="H40" s="32"/>
      <c r="I40" s="32"/>
      <c r="J40" s="32"/>
      <c r="K40" s="32"/>
      <c r="L40" s="32"/>
      <c r="M40" s="32"/>
      <c r="N40" s="32"/>
      <c r="O40" s="33"/>
      <c r="P40" s="33"/>
      <c r="Q40" s="32"/>
      <c r="R40" s="32"/>
      <c r="S40" s="32"/>
      <c r="T40" s="32"/>
      <c r="U40" s="32"/>
      <c r="V40" s="2"/>
    </row>
    <row r="41" spans="1:26" ht="22.5" customHeight="1" thickBot="1">
      <c r="A41" s="2"/>
      <c r="B41" s="363" t="s">
        <v>191</v>
      </c>
      <c r="C41" s="363"/>
      <c r="D41" s="363"/>
      <c r="E41" s="363"/>
      <c r="F41" s="34"/>
      <c r="G41" s="34"/>
      <c r="H41" s="34"/>
      <c r="I41" s="34"/>
      <c r="J41" s="34"/>
      <c r="K41" s="34"/>
      <c r="L41" s="34"/>
      <c r="M41" s="34"/>
      <c r="N41" s="34"/>
      <c r="O41" s="35"/>
      <c r="P41" s="35"/>
      <c r="Q41" s="34"/>
      <c r="R41" s="34"/>
      <c r="S41" s="34"/>
      <c r="T41" s="34"/>
      <c r="U41" s="34"/>
      <c r="V41" s="2"/>
    </row>
    <row r="42" spans="1:26" ht="39.75" customHeight="1" thickTop="1">
      <c r="A42" s="2"/>
      <c r="B42" s="364" t="s">
        <v>192</v>
      </c>
      <c r="C42" s="364"/>
      <c r="D42" s="364"/>
      <c r="E42" s="364"/>
      <c r="F42" s="365"/>
      <c r="G42" s="366"/>
      <c r="H42" s="365"/>
      <c r="I42" s="366"/>
      <c r="J42" s="365"/>
      <c r="K42" s="366"/>
      <c r="L42" s="365"/>
      <c r="M42" s="366"/>
      <c r="N42" s="365"/>
      <c r="O42" s="366"/>
      <c r="P42" s="365"/>
      <c r="Q42" s="366"/>
      <c r="R42" s="365"/>
      <c r="S42" s="366"/>
      <c r="T42" s="365"/>
      <c r="U42" s="366"/>
      <c r="V42" s="2"/>
    </row>
    <row r="43" spans="1:26" ht="27" customHeight="1">
      <c r="A43" s="2"/>
      <c r="B43" s="36"/>
      <c r="C43" s="29"/>
      <c r="D43" s="29"/>
      <c r="E43" s="29"/>
      <c r="F43" s="437" t="s">
        <v>193</v>
      </c>
      <c r="G43" s="437"/>
      <c r="H43" s="437"/>
      <c r="I43" s="437"/>
      <c r="J43" s="437"/>
      <c r="K43" s="437"/>
      <c r="L43" s="437"/>
      <c r="M43" s="437"/>
      <c r="N43" s="437"/>
      <c r="O43" s="437"/>
      <c r="P43" s="437"/>
      <c r="Q43" s="437"/>
      <c r="R43" s="437"/>
      <c r="S43" s="437"/>
      <c r="T43" s="437"/>
      <c r="U43" s="437"/>
      <c r="V43" s="2"/>
    </row>
    <row r="44" spans="1:26" ht="9" customHeight="1">
      <c r="A44" s="2"/>
      <c r="B44" s="36"/>
      <c r="C44" s="29"/>
      <c r="D44" s="29"/>
      <c r="E44" s="29"/>
      <c r="F44" s="37"/>
      <c r="G44" s="37"/>
      <c r="H44" s="37"/>
      <c r="I44" s="37"/>
      <c r="J44" s="37"/>
      <c r="K44" s="37"/>
      <c r="L44" s="37"/>
      <c r="M44" s="37"/>
      <c r="N44" s="37"/>
      <c r="O44" s="37"/>
      <c r="P44" s="37"/>
      <c r="Q44" s="37"/>
      <c r="R44" s="37"/>
      <c r="S44" s="37"/>
      <c r="T44" s="37"/>
      <c r="U44" s="37"/>
      <c r="V44" s="2"/>
    </row>
    <row r="45" spans="1:26" ht="21" customHeight="1">
      <c r="A45" s="2"/>
      <c r="B45" s="341"/>
      <c r="C45" s="342" t="s">
        <v>105</v>
      </c>
      <c r="D45" s="343"/>
      <c r="E45" s="343"/>
      <c r="F45" s="344"/>
      <c r="G45" s="38"/>
      <c r="H45" s="39"/>
      <c r="I45" s="148" t="s">
        <v>99</v>
      </c>
      <c r="J45" s="345"/>
      <c r="K45" s="342" t="s">
        <v>106</v>
      </c>
      <c r="L45" s="343"/>
      <c r="M45" s="343"/>
      <c r="N45" s="343"/>
      <c r="O45" s="343"/>
      <c r="P45" s="343"/>
      <c r="Q45" s="344"/>
      <c r="R45" s="244"/>
      <c r="S45" s="245"/>
      <c r="T45" s="148" t="s">
        <v>99</v>
      </c>
      <c r="U45" s="40"/>
      <c r="V45" s="2"/>
    </row>
    <row r="46" spans="1:26">
      <c r="A46" s="2"/>
      <c r="B46" s="341"/>
      <c r="C46" s="340" t="s">
        <v>26</v>
      </c>
      <c r="D46" s="340"/>
      <c r="E46" s="340"/>
      <c r="F46" s="340"/>
      <c r="G46" s="41"/>
      <c r="H46" s="41"/>
      <c r="I46" s="41"/>
      <c r="J46" s="345"/>
      <c r="K46" s="340" t="s">
        <v>26</v>
      </c>
      <c r="L46" s="340"/>
      <c r="M46" s="340"/>
      <c r="N46" s="340"/>
      <c r="O46" s="340"/>
      <c r="P46" s="340"/>
      <c r="Q46" s="340"/>
      <c r="R46" s="41"/>
      <c r="S46" s="41"/>
      <c r="T46" s="41"/>
      <c r="U46" s="40"/>
      <c r="V46" s="2"/>
    </row>
    <row r="47" spans="1:26" ht="21.75" customHeight="1">
      <c r="A47" s="2"/>
      <c r="B47" s="239" t="str">
        <f>IF(AA47&gt;=1,"レ","")</f>
        <v/>
      </c>
      <c r="C47" s="239"/>
      <c r="D47" s="239"/>
      <c r="E47" s="239"/>
      <c r="F47" s="239"/>
      <c r="G47" s="239"/>
      <c r="H47" s="239"/>
      <c r="I47" s="239"/>
      <c r="J47" s="239"/>
      <c r="K47" s="239"/>
      <c r="L47" s="239"/>
      <c r="M47" s="239"/>
      <c r="N47" s="239"/>
      <c r="O47" s="239"/>
      <c r="P47" s="239"/>
      <c r="Q47" s="239"/>
      <c r="R47" s="42"/>
      <c r="S47" s="40"/>
      <c r="T47" s="40"/>
      <c r="U47" s="40"/>
      <c r="V47" s="2"/>
    </row>
    <row r="48" spans="1:26" ht="24" customHeight="1">
      <c r="A48" s="2"/>
      <c r="B48" s="319" t="s">
        <v>44</v>
      </c>
      <c r="C48" s="319"/>
      <c r="D48" s="33" t="s">
        <v>127</v>
      </c>
      <c r="E48" s="245" t="s">
        <v>128</v>
      </c>
      <c r="F48" s="245"/>
      <c r="G48" s="245" t="s">
        <v>129</v>
      </c>
      <c r="H48" s="245"/>
      <c r="I48" s="245" t="s">
        <v>130</v>
      </c>
      <c r="J48" s="245"/>
      <c r="K48" s="245" t="s">
        <v>131</v>
      </c>
      <c r="L48" s="245"/>
      <c r="M48" s="245" t="s">
        <v>132</v>
      </c>
      <c r="N48" s="245"/>
      <c r="O48" s="245" t="s">
        <v>133</v>
      </c>
      <c r="P48" s="245"/>
      <c r="Q48" s="245" t="s">
        <v>163</v>
      </c>
      <c r="R48" s="246"/>
      <c r="S48" s="354" t="s">
        <v>194</v>
      </c>
      <c r="T48" s="355"/>
      <c r="U48" s="355"/>
      <c r="V48" s="2"/>
    </row>
    <row r="49" spans="1:26" ht="21" customHeight="1">
      <c r="A49" s="2"/>
      <c r="B49" s="346" t="s">
        <v>45</v>
      </c>
      <c r="C49" s="346"/>
      <c r="D49" s="346"/>
      <c r="E49" s="346"/>
      <c r="F49" s="346"/>
      <c r="G49" s="346"/>
      <c r="H49" s="346"/>
      <c r="I49" s="346"/>
      <c r="J49" s="346"/>
      <c r="K49" s="347" t="s">
        <v>100</v>
      </c>
      <c r="L49" s="348"/>
      <c r="M49" s="348" t="s">
        <v>101</v>
      </c>
      <c r="N49" s="349"/>
      <c r="O49" s="329" t="s">
        <v>31</v>
      </c>
      <c r="P49" s="330"/>
      <c r="Q49" s="350"/>
      <c r="R49" s="350"/>
      <c r="S49" s="350"/>
      <c r="T49" s="350"/>
      <c r="U49" s="350"/>
      <c r="V49" s="2"/>
    </row>
    <row r="50" spans="1:26" ht="6.75" customHeight="1">
      <c r="A50" s="2"/>
      <c r="B50" s="43"/>
      <c r="C50" s="43"/>
      <c r="D50" s="43"/>
      <c r="E50" s="43"/>
      <c r="F50" s="43"/>
      <c r="G50" s="43"/>
      <c r="H50" s="43"/>
      <c r="I50" s="43"/>
      <c r="J50" s="43"/>
      <c r="K50" s="44"/>
      <c r="L50" s="44"/>
      <c r="M50" s="44"/>
      <c r="N50" s="44"/>
      <c r="O50" s="45"/>
      <c r="P50" s="45"/>
      <c r="Q50" s="46"/>
      <c r="R50" s="46"/>
      <c r="S50" s="46"/>
      <c r="T50" s="46"/>
      <c r="U50" s="46"/>
      <c r="V50" s="2"/>
    </row>
    <row r="51" spans="1:26" s="19" customFormat="1" ht="21" customHeight="1">
      <c r="B51" s="338" t="s">
        <v>27</v>
      </c>
      <c r="C51" s="338"/>
      <c r="D51" s="338"/>
      <c r="E51" s="338"/>
      <c r="F51" s="338"/>
      <c r="G51" s="338"/>
      <c r="H51" s="338"/>
      <c r="I51" s="338"/>
      <c r="J51" s="338"/>
      <c r="K51" s="338"/>
      <c r="L51" s="338"/>
      <c r="M51" s="338"/>
      <c r="N51" s="338"/>
      <c r="O51" s="338"/>
      <c r="P51" s="338"/>
      <c r="Q51" s="338"/>
      <c r="R51" s="338"/>
      <c r="S51" s="338"/>
      <c r="T51" s="338"/>
      <c r="U51" s="338"/>
      <c r="X51" s="157"/>
      <c r="Y51" s="157"/>
      <c r="Z51" s="157"/>
    </row>
    <row r="52" spans="1:26" ht="100.5" customHeight="1">
      <c r="A52" s="2"/>
      <c r="B52" s="339" t="s">
        <v>195</v>
      </c>
      <c r="C52" s="339"/>
      <c r="D52" s="351" t="s">
        <v>196</v>
      </c>
      <c r="E52" s="352"/>
      <c r="F52" s="352"/>
      <c r="G52" s="352"/>
      <c r="H52" s="352"/>
      <c r="I52" s="352"/>
      <c r="J52" s="352"/>
      <c r="K52" s="352"/>
      <c r="L52" s="352"/>
      <c r="M52" s="352"/>
      <c r="N52" s="352"/>
      <c r="O52" s="352"/>
      <c r="P52" s="352"/>
      <c r="Q52" s="352"/>
      <c r="R52" s="352"/>
      <c r="S52" s="352"/>
      <c r="T52" s="353"/>
      <c r="U52" s="47"/>
      <c r="V52" s="2"/>
    </row>
    <row r="53" spans="1:26" ht="5.25" customHeight="1">
      <c r="A53" s="2"/>
      <c r="B53" s="48"/>
      <c r="C53" s="5"/>
      <c r="D53" s="5"/>
      <c r="E53" s="5"/>
      <c r="F53" s="5"/>
      <c r="G53" s="5"/>
      <c r="H53" s="5"/>
      <c r="I53" s="5"/>
      <c r="J53" s="5"/>
      <c r="K53" s="5"/>
      <c r="L53" s="5"/>
      <c r="M53" s="5"/>
      <c r="N53" s="5"/>
      <c r="O53" s="5"/>
      <c r="P53" s="5"/>
      <c r="Q53" s="5"/>
      <c r="R53" s="5"/>
      <c r="S53" s="4"/>
      <c r="T53" s="49"/>
      <c r="U53" s="5"/>
      <c r="V53" s="2"/>
    </row>
    <row r="54" spans="1:26" ht="21.75" customHeight="1">
      <c r="A54" s="2"/>
      <c r="B54" s="303"/>
      <c r="C54" s="335" t="s">
        <v>197</v>
      </c>
      <c r="D54" s="336"/>
      <c r="E54" s="336"/>
      <c r="F54" s="336"/>
      <c r="G54" s="336"/>
      <c r="H54" s="336"/>
      <c r="I54" s="336"/>
      <c r="J54" s="336"/>
      <c r="K54" s="336"/>
      <c r="L54" s="336"/>
      <c r="M54" s="336"/>
      <c r="N54" s="336"/>
      <c r="O54" s="337"/>
      <c r="P54" s="277" t="str">
        <f>IF('1頁'!Z5="","",P55+P57+P59)</f>
        <v/>
      </c>
      <c r="Q54" s="278"/>
      <c r="R54" s="278"/>
      <c r="S54" s="148" t="s">
        <v>99</v>
      </c>
      <c r="T54" s="50"/>
      <c r="U54" s="5"/>
      <c r="V54" s="2"/>
    </row>
    <row r="55" spans="1:26" ht="21.75" customHeight="1">
      <c r="A55" s="2"/>
      <c r="B55" s="303"/>
      <c r="C55" s="321"/>
      <c r="D55" s="276" t="s">
        <v>198</v>
      </c>
      <c r="E55" s="276"/>
      <c r="F55" s="276"/>
      <c r="G55" s="276"/>
      <c r="H55" s="276"/>
      <c r="I55" s="276"/>
      <c r="J55" s="276"/>
      <c r="K55" s="276"/>
      <c r="L55" s="276"/>
      <c r="M55" s="276"/>
      <c r="N55" s="276"/>
      <c r="O55" s="276"/>
      <c r="P55" s="244"/>
      <c r="Q55" s="245"/>
      <c r="R55" s="245"/>
      <c r="S55" s="148" t="s">
        <v>99</v>
      </c>
      <c r="T55" s="51"/>
      <c r="U55" s="5"/>
      <c r="V55" s="2"/>
    </row>
    <row r="56" spans="1:26" ht="21.75" customHeight="1">
      <c r="A56" s="2"/>
      <c r="B56" s="303"/>
      <c r="C56" s="321"/>
      <c r="D56" s="52"/>
      <c r="E56" s="241" t="s">
        <v>161</v>
      </c>
      <c r="F56" s="242"/>
      <c r="G56" s="242"/>
      <c r="H56" s="242"/>
      <c r="I56" s="242"/>
      <c r="J56" s="242"/>
      <c r="K56" s="242"/>
      <c r="L56" s="242"/>
      <c r="M56" s="242"/>
      <c r="N56" s="242"/>
      <c r="O56" s="243"/>
      <c r="P56" s="244"/>
      <c r="Q56" s="245"/>
      <c r="R56" s="245"/>
      <c r="S56" s="148" t="s">
        <v>144</v>
      </c>
      <c r="T56" s="51"/>
      <c r="U56" s="5"/>
      <c r="V56" s="2"/>
    </row>
    <row r="57" spans="1:26" ht="21.75" customHeight="1">
      <c r="A57" s="2"/>
      <c r="B57" s="303"/>
      <c r="C57" s="321"/>
      <c r="D57" s="276" t="s">
        <v>199</v>
      </c>
      <c r="E57" s="276"/>
      <c r="F57" s="276"/>
      <c r="G57" s="276"/>
      <c r="H57" s="276"/>
      <c r="I57" s="276"/>
      <c r="J57" s="276"/>
      <c r="K57" s="276"/>
      <c r="L57" s="276"/>
      <c r="M57" s="276"/>
      <c r="N57" s="276"/>
      <c r="O57" s="276"/>
      <c r="P57" s="244"/>
      <c r="Q57" s="245"/>
      <c r="R57" s="245"/>
      <c r="S57" s="148" t="s">
        <v>99</v>
      </c>
      <c r="T57" s="51"/>
      <c r="U57" s="5"/>
      <c r="V57" s="2"/>
    </row>
    <row r="58" spans="1:26" ht="21" customHeight="1">
      <c r="A58" s="2"/>
      <c r="B58" s="303"/>
      <c r="C58" s="321"/>
      <c r="D58" s="52"/>
      <c r="E58" s="241" t="s">
        <v>162</v>
      </c>
      <c r="F58" s="242"/>
      <c r="G58" s="242"/>
      <c r="H58" s="242"/>
      <c r="I58" s="242"/>
      <c r="J58" s="242"/>
      <c r="K58" s="242"/>
      <c r="L58" s="242"/>
      <c r="M58" s="242"/>
      <c r="N58" s="242"/>
      <c r="O58" s="243"/>
      <c r="P58" s="244"/>
      <c r="Q58" s="245"/>
      <c r="R58" s="245"/>
      <c r="S58" s="148" t="s">
        <v>144</v>
      </c>
      <c r="T58" s="51"/>
      <c r="U58" s="5"/>
      <c r="V58" s="2"/>
    </row>
    <row r="59" spans="1:26" ht="21.75" customHeight="1">
      <c r="A59" s="2"/>
      <c r="B59" s="303"/>
      <c r="C59" s="306"/>
      <c r="D59" s="276" t="s">
        <v>200</v>
      </c>
      <c r="E59" s="276"/>
      <c r="F59" s="276"/>
      <c r="G59" s="276"/>
      <c r="H59" s="276"/>
      <c r="I59" s="276"/>
      <c r="J59" s="276"/>
      <c r="K59" s="276"/>
      <c r="L59" s="276"/>
      <c r="M59" s="276"/>
      <c r="N59" s="276"/>
      <c r="O59" s="276"/>
      <c r="P59" s="244"/>
      <c r="Q59" s="245"/>
      <c r="R59" s="245"/>
      <c r="S59" s="148" t="s">
        <v>99</v>
      </c>
      <c r="T59" s="51"/>
      <c r="U59" s="5"/>
      <c r="V59" s="2"/>
    </row>
    <row r="60" spans="1:26" ht="6" customHeight="1">
      <c r="A60" s="2"/>
      <c r="B60" s="310"/>
      <c r="C60" s="311"/>
      <c r="D60" s="311"/>
      <c r="E60" s="311"/>
      <c r="F60" s="311"/>
      <c r="G60" s="311"/>
      <c r="H60" s="311"/>
      <c r="I60" s="311"/>
      <c r="J60" s="311"/>
      <c r="K60" s="311"/>
      <c r="L60" s="311"/>
      <c r="M60" s="311"/>
      <c r="N60" s="311"/>
      <c r="O60" s="311"/>
      <c r="P60" s="311"/>
      <c r="Q60" s="311"/>
      <c r="R60" s="311"/>
      <c r="S60" s="311"/>
      <c r="T60" s="53"/>
      <c r="U60" s="5"/>
      <c r="V60" s="5"/>
    </row>
    <row r="61" spans="1:26" ht="6.75" customHeight="1">
      <c r="A61" s="2"/>
      <c r="B61" s="260"/>
      <c r="C61" s="260"/>
      <c r="D61" s="260"/>
      <c r="E61" s="260"/>
      <c r="F61" s="260"/>
      <c r="G61" s="260"/>
      <c r="H61" s="260"/>
      <c r="I61" s="260"/>
      <c r="J61" s="260"/>
      <c r="K61" s="260"/>
      <c r="L61" s="260"/>
      <c r="M61" s="260"/>
      <c r="N61" s="260"/>
      <c r="O61" s="260"/>
      <c r="P61" s="260"/>
      <c r="Q61" s="260"/>
      <c r="R61" s="260"/>
      <c r="S61" s="260"/>
      <c r="T61" s="260"/>
      <c r="U61" s="260"/>
      <c r="V61" s="2"/>
    </row>
    <row r="62" spans="1:26" ht="18" customHeight="1">
      <c r="A62" s="2"/>
      <c r="B62" s="313" t="s">
        <v>28</v>
      </c>
      <c r="C62" s="313"/>
      <c r="D62" s="313"/>
      <c r="E62" s="313"/>
      <c r="F62" s="313"/>
      <c r="G62" s="313"/>
      <c r="H62" s="313"/>
      <c r="I62" s="313"/>
      <c r="J62" s="54"/>
      <c r="K62" s="314" t="s">
        <v>58</v>
      </c>
      <c r="L62" s="314"/>
      <c r="M62" s="314"/>
      <c r="N62" s="314"/>
      <c r="O62" s="314"/>
      <c r="P62" s="314"/>
      <c r="Q62" s="314"/>
      <c r="R62" s="314"/>
      <c r="S62" s="314"/>
      <c r="T62" s="314"/>
      <c r="U62" s="314"/>
      <c r="V62" s="2"/>
      <c r="X62" s="158" t="str">
        <f>'1頁'!B28</f>
        <v/>
      </c>
    </row>
    <row r="63" spans="1:26" ht="9.75" customHeight="1">
      <c r="A63" s="2"/>
      <c r="B63" s="301"/>
      <c r="C63" s="236"/>
      <c r="D63" s="236"/>
      <c r="E63" s="236"/>
      <c r="F63" s="236"/>
      <c r="G63" s="236"/>
      <c r="H63" s="236"/>
      <c r="I63" s="236"/>
      <c r="J63" s="236"/>
      <c r="K63" s="236"/>
      <c r="L63" s="236"/>
      <c r="M63" s="236"/>
      <c r="N63" s="236"/>
      <c r="O63" s="236"/>
      <c r="P63" s="236"/>
      <c r="Q63" s="236"/>
      <c r="R63" s="236"/>
      <c r="S63" s="236"/>
      <c r="T63" s="236"/>
      <c r="U63" s="302"/>
      <c r="V63" s="2"/>
    </row>
    <row r="64" spans="1:26" ht="24" customHeight="1">
      <c r="A64" s="2"/>
      <c r="B64" s="303"/>
      <c r="C64" s="324" t="s">
        <v>29</v>
      </c>
      <c r="D64" s="325"/>
      <c r="E64" s="149"/>
      <c r="F64" s="55" t="s">
        <v>100</v>
      </c>
      <c r="G64" s="150"/>
      <c r="H64" s="55" t="s">
        <v>101</v>
      </c>
      <c r="I64" s="148"/>
      <c r="J64" s="329" t="s">
        <v>30</v>
      </c>
      <c r="K64" s="330"/>
      <c r="L64" s="330"/>
      <c r="M64" s="330"/>
      <c r="N64" s="330"/>
      <c r="O64" s="36"/>
      <c r="P64" s="36"/>
      <c r="Q64" s="36"/>
      <c r="R64" s="36"/>
      <c r="S64" s="36"/>
      <c r="T64" s="36"/>
      <c r="U64" s="56"/>
      <c r="V64" s="2"/>
    </row>
    <row r="65" spans="1:24" ht="26.25" customHeight="1">
      <c r="A65" s="2"/>
      <c r="B65" s="303"/>
      <c r="C65" s="271" t="s">
        <v>46</v>
      </c>
      <c r="D65" s="271"/>
      <c r="E65" s="271"/>
      <c r="F65" s="271"/>
      <c r="G65" s="271"/>
      <c r="H65" s="271"/>
      <c r="I65" s="271"/>
      <c r="J65" s="271"/>
      <c r="K65" s="271"/>
      <c r="L65" s="271"/>
      <c r="M65" s="271"/>
      <c r="N65" s="271"/>
      <c r="O65" s="271"/>
      <c r="P65" s="271"/>
      <c r="Q65" s="271"/>
      <c r="R65" s="271"/>
      <c r="S65" s="271"/>
      <c r="T65" s="271"/>
      <c r="U65" s="272"/>
      <c r="V65" s="2"/>
    </row>
    <row r="66" spans="1:24" ht="19.5" customHeight="1">
      <c r="A66" s="2"/>
      <c r="B66" s="303"/>
      <c r="C66" s="331" t="s">
        <v>11</v>
      </c>
      <c r="D66" s="292"/>
      <c r="E66" s="331" t="s">
        <v>12</v>
      </c>
      <c r="F66" s="292"/>
      <c r="G66" s="292"/>
      <c r="H66" s="291"/>
      <c r="J66" s="275" t="s">
        <v>11</v>
      </c>
      <c r="K66" s="275"/>
      <c r="L66" s="275"/>
      <c r="M66" s="275"/>
      <c r="N66" s="275" t="s">
        <v>12</v>
      </c>
      <c r="O66" s="275"/>
      <c r="P66" s="275"/>
      <c r="Q66" s="275"/>
      <c r="S66" s="5"/>
      <c r="T66" s="5"/>
      <c r="U66" s="49"/>
      <c r="V66" s="2"/>
    </row>
    <row r="67" spans="1:24" ht="19.5" customHeight="1">
      <c r="A67" s="2"/>
      <c r="B67" s="303"/>
      <c r="C67" s="244"/>
      <c r="D67" s="245"/>
      <c r="E67" s="244"/>
      <c r="F67" s="245"/>
      <c r="G67" s="245"/>
      <c r="H67" s="246"/>
      <c r="J67" s="244"/>
      <c r="K67" s="245"/>
      <c r="L67" s="245"/>
      <c r="M67" s="246"/>
      <c r="N67" s="244"/>
      <c r="O67" s="245"/>
      <c r="P67" s="245"/>
      <c r="Q67" s="246"/>
      <c r="S67" s="5"/>
      <c r="T67" s="5"/>
      <c r="U67" s="49"/>
      <c r="V67" s="2"/>
    </row>
    <row r="68" spans="1:24" ht="19.5" customHeight="1">
      <c r="A68" s="2"/>
      <c r="B68" s="303"/>
      <c r="C68" s="244"/>
      <c r="D68" s="245"/>
      <c r="E68" s="244"/>
      <c r="F68" s="245"/>
      <c r="G68" s="245"/>
      <c r="H68" s="246"/>
      <c r="J68" s="244"/>
      <c r="K68" s="245"/>
      <c r="L68" s="245"/>
      <c r="M68" s="246"/>
      <c r="N68" s="244"/>
      <c r="O68" s="245"/>
      <c r="P68" s="245"/>
      <c r="Q68" s="246"/>
      <c r="S68" s="5"/>
      <c r="T68" s="5"/>
      <c r="U68" s="49"/>
      <c r="V68" s="2"/>
    </row>
    <row r="69" spans="1:24" ht="19.5" customHeight="1">
      <c r="A69" s="2"/>
      <c r="B69" s="303"/>
      <c r="C69" s="244"/>
      <c r="D69" s="245"/>
      <c r="E69" s="244"/>
      <c r="F69" s="245"/>
      <c r="G69" s="245"/>
      <c r="H69" s="246"/>
      <c r="J69" s="244"/>
      <c r="K69" s="245"/>
      <c r="L69" s="245"/>
      <c r="M69" s="246"/>
      <c r="N69" s="244"/>
      <c r="O69" s="245"/>
      <c r="P69" s="245"/>
      <c r="Q69" s="246"/>
      <c r="S69" s="5"/>
      <c r="T69" s="5"/>
      <c r="U69" s="49"/>
      <c r="V69" s="2"/>
    </row>
    <row r="70" spans="1:24" ht="19.5" customHeight="1">
      <c r="A70" s="2"/>
      <c r="B70" s="303"/>
      <c r="C70" s="244"/>
      <c r="D70" s="245"/>
      <c r="E70" s="244"/>
      <c r="F70" s="245"/>
      <c r="G70" s="245"/>
      <c r="H70" s="246"/>
      <c r="J70" s="244"/>
      <c r="K70" s="245"/>
      <c r="L70" s="245"/>
      <c r="M70" s="246"/>
      <c r="N70" s="244"/>
      <c r="O70" s="245"/>
      <c r="P70" s="245"/>
      <c r="Q70" s="246"/>
      <c r="S70" s="5"/>
      <c r="T70" s="5"/>
      <c r="U70" s="49"/>
      <c r="V70" s="2"/>
    </row>
    <row r="71" spans="1:24" ht="19.5" customHeight="1">
      <c r="A71" s="2"/>
      <c r="B71" s="303"/>
      <c r="C71" s="244"/>
      <c r="D71" s="245"/>
      <c r="E71" s="244"/>
      <c r="F71" s="245"/>
      <c r="G71" s="245"/>
      <c r="H71" s="246"/>
      <c r="J71" s="244"/>
      <c r="K71" s="245"/>
      <c r="L71" s="245"/>
      <c r="M71" s="246"/>
      <c r="N71" s="244"/>
      <c r="O71" s="245"/>
      <c r="P71" s="245"/>
      <c r="Q71" s="246"/>
      <c r="S71" s="5"/>
      <c r="T71" s="5"/>
      <c r="U71" s="49"/>
      <c r="V71" s="2"/>
    </row>
    <row r="72" spans="1:24" ht="30" customHeight="1">
      <c r="A72" s="2"/>
      <c r="B72" s="310"/>
      <c r="C72" s="332" t="s">
        <v>201</v>
      </c>
      <c r="D72" s="333"/>
      <c r="E72" s="333"/>
      <c r="F72" s="333"/>
      <c r="G72" s="333"/>
      <c r="H72" s="333"/>
      <c r="I72" s="333"/>
      <c r="J72" s="333"/>
      <c r="K72" s="333"/>
      <c r="L72" s="333"/>
      <c r="M72" s="333"/>
      <c r="N72" s="333"/>
      <c r="O72" s="333"/>
      <c r="P72" s="333"/>
      <c r="Q72" s="333"/>
      <c r="R72" s="333"/>
      <c r="S72" s="333"/>
      <c r="T72" s="333"/>
      <c r="U72" s="334"/>
      <c r="V72" s="2"/>
    </row>
    <row r="73" spans="1:24" ht="18" customHeight="1">
      <c r="A73" s="2"/>
      <c r="B73" s="236"/>
      <c r="C73" s="236"/>
      <c r="D73" s="236"/>
      <c r="E73" s="236"/>
      <c r="F73" s="236"/>
      <c r="G73" s="236"/>
      <c r="H73" s="236"/>
      <c r="I73" s="236"/>
      <c r="J73" s="236"/>
      <c r="K73" s="236"/>
      <c r="L73" s="236"/>
      <c r="M73" s="236"/>
      <c r="N73" s="236"/>
      <c r="O73" s="236"/>
      <c r="P73" s="236"/>
      <c r="Q73" s="236"/>
      <c r="R73" s="236"/>
      <c r="S73" s="236"/>
      <c r="T73" s="236"/>
      <c r="U73" s="236"/>
      <c r="V73" s="2"/>
    </row>
    <row r="74" spans="1:24" ht="18" customHeight="1">
      <c r="A74" s="2"/>
      <c r="B74" s="313" t="s">
        <v>32</v>
      </c>
      <c r="C74" s="313"/>
      <c r="D74" s="313"/>
      <c r="E74" s="313"/>
      <c r="F74" s="313"/>
      <c r="G74" s="313"/>
      <c r="H74" s="313"/>
      <c r="I74" s="313"/>
      <c r="J74" s="54"/>
      <c r="K74" s="314" t="s">
        <v>59</v>
      </c>
      <c r="L74" s="314"/>
      <c r="M74" s="314"/>
      <c r="N74" s="314"/>
      <c r="O74" s="314"/>
      <c r="P74" s="314"/>
      <c r="Q74" s="314"/>
      <c r="R74" s="314"/>
      <c r="S74" s="314"/>
      <c r="T74" s="314"/>
      <c r="U74" s="314"/>
      <c r="V74" s="2"/>
      <c r="X74" s="158" t="str">
        <f>'1頁'!B30</f>
        <v/>
      </c>
    </row>
    <row r="75" spans="1:24" ht="9.75" customHeight="1">
      <c r="A75" s="2"/>
      <c r="B75" s="301"/>
      <c r="C75" s="236"/>
      <c r="D75" s="236"/>
      <c r="E75" s="236"/>
      <c r="F75" s="236"/>
      <c r="G75" s="236"/>
      <c r="H75" s="236"/>
      <c r="I75" s="236"/>
      <c r="J75" s="236"/>
      <c r="K75" s="236"/>
      <c r="L75" s="236"/>
      <c r="M75" s="236"/>
      <c r="N75" s="236"/>
      <c r="O75" s="236"/>
      <c r="P75" s="236"/>
      <c r="Q75" s="236"/>
      <c r="R75" s="236"/>
      <c r="S75" s="236"/>
      <c r="T75" s="236"/>
      <c r="U75" s="302"/>
      <c r="V75" s="2"/>
    </row>
    <row r="76" spans="1:24" ht="22.5" customHeight="1">
      <c r="A76" s="2"/>
      <c r="B76" s="328"/>
      <c r="C76" s="304" t="s">
        <v>29</v>
      </c>
      <c r="D76" s="320"/>
      <c r="E76" s="149"/>
      <c r="F76" s="245" t="s">
        <v>100</v>
      </c>
      <c r="G76" s="245"/>
      <c r="H76" s="245" t="s">
        <v>101</v>
      </c>
      <c r="I76" s="246"/>
      <c r="J76" s="329" t="s">
        <v>30</v>
      </c>
      <c r="K76" s="330"/>
      <c r="L76" s="330"/>
      <c r="M76" s="330"/>
      <c r="N76" s="330"/>
      <c r="O76" s="5"/>
      <c r="P76" s="5"/>
      <c r="Q76" s="5"/>
      <c r="R76" s="5"/>
      <c r="S76" s="5"/>
      <c r="T76" s="5"/>
      <c r="U76" s="49"/>
      <c r="V76" s="2"/>
    </row>
    <row r="77" spans="1:24" ht="22.5" customHeight="1">
      <c r="A77" s="2"/>
      <c r="B77" s="303"/>
      <c r="C77" s="319" t="s">
        <v>34</v>
      </c>
      <c r="D77" s="319"/>
      <c r="E77" s="319"/>
      <c r="F77" s="319"/>
      <c r="G77" s="319"/>
      <c r="H77" s="319"/>
      <c r="I77" s="319"/>
      <c r="J77" s="244"/>
      <c r="K77" s="245"/>
      <c r="L77" s="245"/>
      <c r="M77" s="148" t="s">
        <v>99</v>
      </c>
      <c r="N77" s="44"/>
      <c r="O77" s="5"/>
      <c r="P77" s="5"/>
      <c r="Q77" s="5"/>
      <c r="R77" s="5"/>
      <c r="S77" s="5"/>
      <c r="T77" s="5"/>
      <c r="U77" s="49"/>
      <c r="V77" s="2"/>
    </row>
    <row r="78" spans="1:24" ht="22.5" customHeight="1">
      <c r="A78" s="2"/>
      <c r="B78" s="303"/>
      <c r="C78" s="319" t="s">
        <v>35</v>
      </c>
      <c r="D78" s="319"/>
      <c r="E78" s="319"/>
      <c r="F78" s="319"/>
      <c r="G78" s="319"/>
      <c r="H78" s="319"/>
      <c r="I78" s="319"/>
      <c r="J78" s="244" t="s">
        <v>100</v>
      </c>
      <c r="K78" s="245"/>
      <c r="L78" s="245" t="s">
        <v>101</v>
      </c>
      <c r="M78" s="246"/>
      <c r="N78" s="36" t="s">
        <v>49</v>
      </c>
      <c r="O78" s="36"/>
      <c r="P78" s="36"/>
      <c r="Q78" s="36"/>
      <c r="R78" s="36"/>
      <c r="S78" s="36"/>
      <c r="T78" s="36"/>
      <c r="U78" s="56"/>
      <c r="V78" s="2"/>
    </row>
    <row r="79" spans="1:24" ht="22.5" customHeight="1">
      <c r="A79" s="2"/>
      <c r="B79" s="48"/>
      <c r="C79" s="319" t="s">
        <v>75</v>
      </c>
      <c r="D79" s="319"/>
      <c r="E79" s="319"/>
      <c r="F79" s="319"/>
      <c r="G79" s="319"/>
      <c r="H79" s="319"/>
      <c r="I79" s="319"/>
      <c r="J79" s="244" t="s">
        <v>100</v>
      </c>
      <c r="K79" s="245"/>
      <c r="L79" s="245" t="s">
        <v>101</v>
      </c>
      <c r="M79" s="246"/>
      <c r="N79" s="5"/>
      <c r="O79" s="5"/>
      <c r="P79" s="5"/>
      <c r="Q79" s="5"/>
      <c r="R79" s="5"/>
      <c r="S79" s="5"/>
      <c r="T79" s="5"/>
      <c r="U79" s="49"/>
      <c r="V79" s="2"/>
    </row>
    <row r="80" spans="1:24" ht="22.5" customHeight="1">
      <c r="A80" s="2"/>
      <c r="B80" s="48"/>
      <c r="C80" s="319" t="s">
        <v>158</v>
      </c>
      <c r="D80" s="319"/>
      <c r="E80" s="319"/>
      <c r="F80" s="319"/>
      <c r="G80" s="319"/>
      <c r="H80" s="319"/>
      <c r="I80" s="319"/>
      <c r="J80" s="244" t="s">
        <v>100</v>
      </c>
      <c r="K80" s="245"/>
      <c r="L80" s="245" t="s">
        <v>101</v>
      </c>
      <c r="M80" s="246"/>
      <c r="N80" s="5"/>
      <c r="O80" s="5"/>
      <c r="P80" s="5"/>
      <c r="Q80" s="5"/>
      <c r="R80" s="5"/>
      <c r="S80" s="5"/>
      <c r="T80" s="5"/>
      <c r="U80" s="49"/>
      <c r="V80" s="2"/>
    </row>
    <row r="81" spans="1:24" ht="9.75" customHeight="1">
      <c r="A81" s="2"/>
      <c r="B81" s="310"/>
      <c r="C81" s="311"/>
      <c r="D81" s="311"/>
      <c r="E81" s="311"/>
      <c r="F81" s="311"/>
      <c r="G81" s="311"/>
      <c r="H81" s="311"/>
      <c r="I81" s="311"/>
      <c r="J81" s="311"/>
      <c r="K81" s="311"/>
      <c r="L81" s="311"/>
      <c r="M81" s="311"/>
      <c r="N81" s="311"/>
      <c r="O81" s="311"/>
      <c r="P81" s="311"/>
      <c r="Q81" s="311"/>
      <c r="R81" s="311"/>
      <c r="S81" s="311"/>
      <c r="T81" s="311"/>
      <c r="U81" s="312"/>
      <c r="V81" s="2"/>
    </row>
    <row r="82" spans="1:24" ht="18" customHeight="1">
      <c r="A82" s="2"/>
      <c r="B82" s="236"/>
      <c r="C82" s="236"/>
      <c r="D82" s="236"/>
      <c r="E82" s="236"/>
      <c r="F82" s="236"/>
      <c r="G82" s="236"/>
      <c r="H82" s="236"/>
      <c r="I82" s="236"/>
      <c r="J82" s="236"/>
      <c r="K82" s="236"/>
      <c r="L82" s="236"/>
      <c r="M82" s="236"/>
      <c r="N82" s="236"/>
      <c r="O82" s="236"/>
      <c r="P82" s="236"/>
      <c r="Q82" s="236"/>
      <c r="R82" s="236"/>
      <c r="S82" s="236"/>
      <c r="T82" s="236"/>
      <c r="U82" s="236"/>
      <c r="V82" s="2"/>
    </row>
    <row r="83" spans="1:24" ht="18" customHeight="1">
      <c r="A83" s="2"/>
      <c r="B83" s="313" t="s">
        <v>33</v>
      </c>
      <c r="C83" s="313"/>
      <c r="D83" s="313"/>
      <c r="E83" s="313"/>
      <c r="F83" s="313"/>
      <c r="G83" s="313"/>
      <c r="H83" s="313"/>
      <c r="I83" s="313"/>
      <c r="J83" s="54"/>
      <c r="K83" s="314" t="s">
        <v>59</v>
      </c>
      <c r="L83" s="314"/>
      <c r="M83" s="314"/>
      <c r="N83" s="314"/>
      <c r="O83" s="314"/>
      <c r="P83" s="314"/>
      <c r="Q83" s="314"/>
      <c r="R83" s="314"/>
      <c r="S83" s="314"/>
      <c r="T83" s="314"/>
      <c r="U83" s="314"/>
      <c r="V83" s="2"/>
      <c r="X83" s="158" t="str">
        <f>'1頁'!B32</f>
        <v/>
      </c>
    </row>
    <row r="84" spans="1:24" ht="9.75" customHeight="1">
      <c r="A84" s="2"/>
      <c r="B84" s="301"/>
      <c r="C84" s="236"/>
      <c r="D84" s="236"/>
      <c r="E84" s="236"/>
      <c r="F84" s="236"/>
      <c r="G84" s="236"/>
      <c r="H84" s="236"/>
      <c r="I84" s="236"/>
      <c r="J84" s="236"/>
      <c r="K84" s="236"/>
      <c r="L84" s="236"/>
      <c r="M84" s="236"/>
      <c r="N84" s="236"/>
      <c r="O84" s="236"/>
      <c r="P84" s="236"/>
      <c r="Q84" s="236"/>
      <c r="R84" s="236"/>
      <c r="S84" s="236"/>
      <c r="T84" s="236"/>
      <c r="U84" s="302"/>
      <c r="V84" s="2"/>
    </row>
    <row r="85" spans="1:24" ht="24" customHeight="1">
      <c r="A85" s="2"/>
      <c r="B85" s="57"/>
      <c r="C85" s="324" t="s">
        <v>29</v>
      </c>
      <c r="D85" s="325"/>
      <c r="E85" s="149"/>
      <c r="F85" s="55" t="s">
        <v>100</v>
      </c>
      <c r="G85" s="150"/>
      <c r="H85" s="55" t="s">
        <v>101</v>
      </c>
      <c r="I85" s="148"/>
      <c r="J85" s="58"/>
      <c r="K85" s="326"/>
      <c r="L85" s="326"/>
      <c r="M85" s="326"/>
      <c r="N85" s="326"/>
      <c r="O85" s="326"/>
      <c r="P85" s="326"/>
      <c r="Q85" s="326"/>
      <c r="R85" s="326"/>
      <c r="S85" s="326"/>
      <c r="T85" s="326"/>
      <c r="U85" s="327"/>
      <c r="V85" s="2"/>
    </row>
    <row r="86" spans="1:24" ht="9.75" customHeight="1">
      <c r="A86" s="2"/>
      <c r="B86" s="310"/>
      <c r="C86" s="311"/>
      <c r="D86" s="311"/>
      <c r="E86" s="311"/>
      <c r="F86" s="311"/>
      <c r="G86" s="311"/>
      <c r="H86" s="311"/>
      <c r="I86" s="311"/>
      <c r="J86" s="311"/>
      <c r="K86" s="311"/>
      <c r="L86" s="311"/>
      <c r="M86" s="311"/>
      <c r="N86" s="311"/>
      <c r="O86" s="311"/>
      <c r="P86" s="311"/>
      <c r="Q86" s="311"/>
      <c r="R86" s="311"/>
      <c r="S86" s="311"/>
      <c r="T86" s="311"/>
      <c r="U86" s="312"/>
      <c r="V86" s="2"/>
    </row>
    <row r="87" spans="1:24" ht="18" customHeight="1">
      <c r="A87" s="2"/>
      <c r="B87" s="236"/>
      <c r="C87" s="236"/>
      <c r="D87" s="236"/>
      <c r="E87" s="236"/>
      <c r="F87" s="236"/>
      <c r="G87" s="236"/>
      <c r="H87" s="236"/>
      <c r="I87" s="236"/>
      <c r="J87" s="236"/>
      <c r="K87" s="236"/>
      <c r="L87" s="236"/>
      <c r="M87" s="236"/>
      <c r="N87" s="236"/>
      <c r="O87" s="236"/>
      <c r="P87" s="236"/>
      <c r="Q87" s="236"/>
      <c r="R87" s="236"/>
      <c r="S87" s="236"/>
      <c r="T87" s="236"/>
      <c r="U87" s="236"/>
      <c r="V87" s="2"/>
    </row>
    <row r="88" spans="1:24" ht="18" customHeight="1">
      <c r="A88" s="2"/>
      <c r="B88" s="59" t="s">
        <v>153</v>
      </c>
      <c r="C88" s="59"/>
      <c r="D88" s="59"/>
      <c r="E88" s="59"/>
      <c r="F88" s="59"/>
      <c r="G88" s="59"/>
      <c r="H88" s="59"/>
      <c r="I88" s="59"/>
      <c r="J88" s="54"/>
      <c r="K88" s="60"/>
      <c r="L88" s="60"/>
      <c r="M88" s="60"/>
      <c r="N88" s="60"/>
      <c r="O88" s="60"/>
      <c r="P88" s="314" t="s">
        <v>157</v>
      </c>
      <c r="Q88" s="314"/>
      <c r="R88" s="314"/>
      <c r="S88" s="314"/>
      <c r="T88" s="314"/>
      <c r="U88" s="314"/>
      <c r="V88" s="2"/>
      <c r="X88" s="158" t="str">
        <f>'1頁'!B35</f>
        <v/>
      </c>
    </row>
    <row r="89" spans="1:24" ht="9.75" customHeight="1">
      <c r="A89" s="2"/>
      <c r="B89" s="301"/>
      <c r="C89" s="236"/>
      <c r="D89" s="236"/>
      <c r="E89" s="236"/>
      <c r="F89" s="236"/>
      <c r="G89" s="236"/>
      <c r="H89" s="236"/>
      <c r="I89" s="236"/>
      <c r="J89" s="236"/>
      <c r="K89" s="236"/>
      <c r="L89" s="236"/>
      <c r="M89" s="236"/>
      <c r="N89" s="236"/>
      <c r="O89" s="236"/>
      <c r="P89" s="236"/>
      <c r="Q89" s="236"/>
      <c r="R89" s="236"/>
      <c r="S89" s="236"/>
      <c r="T89" s="236"/>
      <c r="U89" s="302"/>
      <c r="V89" s="2"/>
    </row>
    <row r="90" spans="1:24" ht="22.5" customHeight="1">
      <c r="A90" s="2"/>
      <c r="B90" s="303"/>
      <c r="C90" s="304" t="s">
        <v>47</v>
      </c>
      <c r="D90" s="320"/>
      <c r="E90" s="308" t="s">
        <v>146</v>
      </c>
      <c r="F90" s="308"/>
      <c r="G90" s="308"/>
      <c r="H90" s="308"/>
      <c r="I90" s="308"/>
      <c r="J90" s="308"/>
      <c r="K90" s="308"/>
      <c r="L90" s="308"/>
      <c r="M90" s="308"/>
      <c r="N90" s="244" t="s">
        <v>100</v>
      </c>
      <c r="O90" s="245"/>
      <c r="P90" s="245" t="s">
        <v>101</v>
      </c>
      <c r="Q90" s="246"/>
      <c r="R90" s="5"/>
      <c r="S90" s="5"/>
      <c r="T90" s="5"/>
      <c r="U90" s="49"/>
      <c r="V90" s="2"/>
    </row>
    <row r="91" spans="1:24" ht="22.5" customHeight="1">
      <c r="A91" s="2"/>
      <c r="B91" s="303"/>
      <c r="C91" s="321"/>
      <c r="D91" s="322"/>
      <c r="E91" s="308" t="s">
        <v>147</v>
      </c>
      <c r="F91" s="308"/>
      <c r="G91" s="308"/>
      <c r="H91" s="308"/>
      <c r="I91" s="308"/>
      <c r="J91" s="308"/>
      <c r="K91" s="308"/>
      <c r="L91" s="308"/>
      <c r="M91" s="308"/>
      <c r="N91" s="244" t="s">
        <v>100</v>
      </c>
      <c r="O91" s="245"/>
      <c r="P91" s="245" t="s">
        <v>101</v>
      </c>
      <c r="Q91" s="246"/>
      <c r="R91" s="5"/>
      <c r="S91" s="5"/>
      <c r="T91" s="5"/>
      <c r="U91" s="49"/>
      <c r="V91" s="2"/>
    </row>
    <row r="92" spans="1:24" ht="22.5" customHeight="1">
      <c r="A92" s="2"/>
      <c r="B92" s="57"/>
      <c r="C92" s="306"/>
      <c r="D92" s="323"/>
      <c r="E92" s="308" t="s">
        <v>148</v>
      </c>
      <c r="F92" s="308"/>
      <c r="G92" s="308"/>
      <c r="H92" s="308"/>
      <c r="I92" s="308"/>
      <c r="J92" s="308"/>
      <c r="K92" s="308"/>
      <c r="L92" s="308"/>
      <c r="M92" s="308"/>
      <c r="N92" s="244" t="s">
        <v>100</v>
      </c>
      <c r="O92" s="245"/>
      <c r="P92" s="245" t="s">
        <v>101</v>
      </c>
      <c r="Q92" s="246"/>
      <c r="R92" s="36"/>
      <c r="S92" s="36"/>
      <c r="T92" s="36"/>
      <c r="U92" s="56"/>
      <c r="V92" s="2"/>
    </row>
    <row r="93" spans="1:24" ht="18.75" customHeight="1">
      <c r="A93" s="2"/>
      <c r="B93" s="61"/>
      <c r="C93" s="315" t="s">
        <v>237</v>
      </c>
      <c r="D93" s="315"/>
      <c r="E93" s="315"/>
      <c r="F93" s="315"/>
      <c r="G93" s="315"/>
      <c r="H93" s="315"/>
      <c r="I93" s="315"/>
      <c r="J93" s="315"/>
      <c r="K93" s="315"/>
      <c r="L93" s="315"/>
      <c r="M93" s="315"/>
      <c r="N93" s="315"/>
      <c r="O93" s="315"/>
      <c r="P93" s="315"/>
      <c r="Q93" s="315"/>
      <c r="R93" s="315"/>
      <c r="S93" s="315"/>
      <c r="T93" s="315"/>
      <c r="U93" s="316"/>
      <c r="V93" s="2"/>
    </row>
    <row r="94" spans="1:24" ht="18" customHeight="1">
      <c r="A94" s="2"/>
      <c r="B94" s="236"/>
      <c r="C94" s="236"/>
      <c r="D94" s="236"/>
      <c r="E94" s="236"/>
      <c r="F94" s="236"/>
      <c r="G94" s="236"/>
      <c r="H94" s="236"/>
      <c r="I94" s="236"/>
      <c r="J94" s="236"/>
      <c r="K94" s="236"/>
      <c r="L94" s="236"/>
      <c r="M94" s="236"/>
      <c r="N94" s="236"/>
      <c r="O94" s="236"/>
      <c r="P94" s="236"/>
      <c r="Q94" s="236"/>
      <c r="R94" s="236"/>
      <c r="S94" s="236"/>
      <c r="T94" s="236"/>
      <c r="U94" s="236"/>
      <c r="V94" s="2"/>
    </row>
    <row r="95" spans="1:24" ht="18" customHeight="1">
      <c r="A95" s="2"/>
      <c r="B95" s="317" t="s">
        <v>154</v>
      </c>
      <c r="C95" s="317"/>
      <c r="D95" s="317"/>
      <c r="E95" s="317"/>
      <c r="F95" s="317"/>
      <c r="G95" s="317"/>
      <c r="H95" s="317"/>
      <c r="I95" s="317"/>
      <c r="J95" s="317"/>
      <c r="K95" s="317"/>
      <c r="L95" s="317"/>
      <c r="M95" s="317"/>
      <c r="N95" s="318" t="s">
        <v>76</v>
      </c>
      <c r="O95" s="318"/>
      <c r="P95" s="318"/>
      <c r="Q95" s="318"/>
      <c r="R95" s="318"/>
      <c r="S95" s="318"/>
      <c r="T95" s="318"/>
      <c r="U95" s="318"/>
      <c r="V95" s="2"/>
      <c r="X95" s="158" t="str">
        <f>'1頁'!B38</f>
        <v/>
      </c>
    </row>
    <row r="96" spans="1:24" ht="9.75" customHeight="1">
      <c r="A96" s="2"/>
      <c r="B96" s="301"/>
      <c r="C96" s="236"/>
      <c r="D96" s="236"/>
      <c r="E96" s="236"/>
      <c r="F96" s="236"/>
      <c r="G96" s="236"/>
      <c r="H96" s="236"/>
      <c r="I96" s="236"/>
      <c r="J96" s="236"/>
      <c r="K96" s="236"/>
      <c r="L96" s="236"/>
      <c r="M96" s="236"/>
      <c r="N96" s="236"/>
      <c r="O96" s="236"/>
      <c r="P96" s="236"/>
      <c r="Q96" s="236"/>
      <c r="R96" s="236"/>
      <c r="S96" s="236"/>
      <c r="T96" s="236"/>
      <c r="U96" s="302"/>
      <c r="V96" s="2"/>
    </row>
    <row r="97" spans="1:24" ht="22.5" customHeight="1">
      <c r="A97" s="2"/>
      <c r="B97" s="303"/>
      <c r="C97" s="304" t="s">
        <v>47</v>
      </c>
      <c r="D97" s="305"/>
      <c r="E97" s="308" t="s">
        <v>71</v>
      </c>
      <c r="F97" s="308"/>
      <c r="G97" s="308"/>
      <c r="H97" s="308"/>
      <c r="I97" s="308"/>
      <c r="J97" s="308"/>
      <c r="K97" s="308"/>
      <c r="L97" s="244" t="s">
        <v>100</v>
      </c>
      <c r="M97" s="245"/>
      <c r="N97" s="245" t="s">
        <v>101</v>
      </c>
      <c r="O97" s="246"/>
      <c r="P97" s="10"/>
      <c r="Q97" s="5"/>
      <c r="R97" s="5"/>
      <c r="S97" s="5"/>
      <c r="T97" s="5"/>
      <c r="U97" s="49"/>
      <c r="V97" s="2"/>
    </row>
    <row r="98" spans="1:24" ht="22.5" customHeight="1">
      <c r="A98" s="2"/>
      <c r="B98" s="303"/>
      <c r="C98" s="306"/>
      <c r="D98" s="307"/>
      <c r="E98" s="308" t="s">
        <v>69</v>
      </c>
      <c r="F98" s="308"/>
      <c r="G98" s="308"/>
      <c r="H98" s="308"/>
      <c r="I98" s="308"/>
      <c r="J98" s="308"/>
      <c r="K98" s="308"/>
      <c r="L98" s="244" t="s">
        <v>100</v>
      </c>
      <c r="M98" s="245"/>
      <c r="N98" s="245" t="s">
        <v>101</v>
      </c>
      <c r="O98" s="246"/>
      <c r="P98" s="10"/>
      <c r="Q98" s="5"/>
      <c r="R98" s="5"/>
      <c r="S98" s="5"/>
      <c r="T98" s="5"/>
      <c r="U98" s="49"/>
      <c r="V98" s="2"/>
    </row>
    <row r="99" spans="1:24" ht="9.75" customHeight="1">
      <c r="A99" s="2"/>
      <c r="B99" s="310"/>
      <c r="C99" s="311"/>
      <c r="D99" s="311"/>
      <c r="E99" s="311"/>
      <c r="F99" s="311"/>
      <c r="G99" s="311"/>
      <c r="H99" s="311"/>
      <c r="I99" s="311"/>
      <c r="J99" s="311"/>
      <c r="K99" s="311"/>
      <c r="L99" s="311"/>
      <c r="M99" s="311"/>
      <c r="N99" s="311"/>
      <c r="O99" s="311"/>
      <c r="P99" s="311"/>
      <c r="Q99" s="311"/>
      <c r="R99" s="311"/>
      <c r="S99" s="311"/>
      <c r="T99" s="311"/>
      <c r="U99" s="312"/>
      <c r="V99" s="2"/>
    </row>
    <row r="100" spans="1:24" ht="18" customHeight="1">
      <c r="A100" s="2"/>
      <c r="B100" s="236"/>
      <c r="C100" s="236"/>
      <c r="D100" s="236"/>
      <c r="E100" s="236"/>
      <c r="F100" s="236"/>
      <c r="G100" s="236"/>
      <c r="H100" s="236"/>
      <c r="I100" s="236"/>
      <c r="J100" s="236"/>
      <c r="K100" s="236"/>
      <c r="L100" s="236"/>
      <c r="M100" s="236"/>
      <c r="N100" s="236"/>
      <c r="O100" s="236"/>
      <c r="P100" s="236"/>
      <c r="Q100" s="236"/>
      <c r="R100" s="236"/>
      <c r="S100" s="236"/>
      <c r="T100" s="236"/>
      <c r="U100" s="236"/>
      <c r="V100" s="2"/>
    </row>
    <row r="101" spans="1:24" ht="18" customHeight="1">
      <c r="A101" s="2"/>
      <c r="B101" s="313" t="s">
        <v>202</v>
      </c>
      <c r="C101" s="313"/>
      <c r="D101" s="313"/>
      <c r="E101" s="313"/>
      <c r="F101" s="313"/>
      <c r="G101" s="313"/>
      <c r="H101" s="313"/>
      <c r="I101" s="313"/>
      <c r="J101" s="54"/>
      <c r="K101" s="314" t="s">
        <v>59</v>
      </c>
      <c r="L101" s="314"/>
      <c r="M101" s="314"/>
      <c r="N101" s="314"/>
      <c r="O101" s="314"/>
      <c r="P101" s="314"/>
      <c r="Q101" s="314"/>
      <c r="R101" s="314"/>
      <c r="S101" s="314"/>
      <c r="T101" s="314"/>
      <c r="U101" s="314"/>
      <c r="V101" s="2"/>
      <c r="X101" s="158" t="str">
        <f>'1頁'!B40</f>
        <v/>
      </c>
    </row>
    <row r="102" spans="1:24" ht="9.75" customHeight="1">
      <c r="A102" s="2"/>
      <c r="B102" s="301"/>
      <c r="C102" s="236"/>
      <c r="D102" s="236"/>
      <c r="E102" s="236"/>
      <c r="F102" s="236"/>
      <c r="G102" s="236"/>
      <c r="H102" s="236"/>
      <c r="I102" s="236"/>
      <c r="J102" s="236"/>
      <c r="K102" s="236"/>
      <c r="L102" s="236"/>
      <c r="M102" s="236"/>
      <c r="N102" s="236"/>
      <c r="O102" s="236"/>
      <c r="P102" s="236"/>
      <c r="Q102" s="236"/>
      <c r="R102" s="236"/>
      <c r="S102" s="236"/>
      <c r="T102" s="236"/>
      <c r="U102" s="302"/>
      <c r="V102" s="2"/>
    </row>
    <row r="103" spans="1:24" ht="24" customHeight="1">
      <c r="A103" s="2"/>
      <c r="B103" s="303"/>
      <c r="C103" s="304" t="s">
        <v>47</v>
      </c>
      <c r="D103" s="320"/>
      <c r="E103" s="308" t="s">
        <v>146</v>
      </c>
      <c r="F103" s="308"/>
      <c r="G103" s="308"/>
      <c r="H103" s="308"/>
      <c r="I103" s="308"/>
      <c r="J103" s="308"/>
      <c r="K103" s="308"/>
      <c r="L103" s="308"/>
      <c r="M103" s="308"/>
      <c r="N103" s="244" t="s">
        <v>100</v>
      </c>
      <c r="O103" s="245"/>
      <c r="P103" s="245" t="s">
        <v>101</v>
      </c>
      <c r="Q103" s="246"/>
      <c r="R103" s="5"/>
      <c r="S103" s="5"/>
      <c r="T103" s="5"/>
      <c r="U103" s="49"/>
      <c r="V103" s="2"/>
    </row>
    <row r="104" spans="1:24" ht="24" customHeight="1">
      <c r="A104" s="2"/>
      <c r="B104" s="303"/>
      <c r="C104" s="321"/>
      <c r="D104" s="322"/>
      <c r="E104" s="308" t="s">
        <v>147</v>
      </c>
      <c r="F104" s="308"/>
      <c r="G104" s="308"/>
      <c r="H104" s="308"/>
      <c r="I104" s="308"/>
      <c r="J104" s="308"/>
      <c r="K104" s="308"/>
      <c r="L104" s="308"/>
      <c r="M104" s="308"/>
      <c r="N104" s="244" t="s">
        <v>100</v>
      </c>
      <c r="O104" s="245"/>
      <c r="P104" s="245" t="s">
        <v>101</v>
      </c>
      <c r="Q104" s="246"/>
      <c r="R104" s="5"/>
      <c r="S104" s="5"/>
      <c r="T104" s="5"/>
      <c r="U104" s="49"/>
      <c r="V104" s="2"/>
    </row>
    <row r="105" spans="1:24" ht="24" customHeight="1">
      <c r="A105" s="2"/>
      <c r="B105" s="62"/>
      <c r="C105" s="321"/>
      <c r="D105" s="322"/>
      <c r="E105" s="308" t="s">
        <v>148</v>
      </c>
      <c r="F105" s="308"/>
      <c r="G105" s="308"/>
      <c r="H105" s="308"/>
      <c r="I105" s="308"/>
      <c r="J105" s="308"/>
      <c r="K105" s="308"/>
      <c r="L105" s="308"/>
      <c r="M105" s="308"/>
      <c r="N105" s="244" t="s">
        <v>100</v>
      </c>
      <c r="O105" s="245"/>
      <c r="P105" s="245" t="s">
        <v>101</v>
      </c>
      <c r="Q105" s="246"/>
      <c r="R105" s="5"/>
      <c r="S105" s="5"/>
      <c r="T105" s="5"/>
      <c r="U105" s="49"/>
      <c r="V105" s="2"/>
    </row>
    <row r="106" spans="1:24" ht="24" customHeight="1">
      <c r="A106" s="2"/>
      <c r="B106" s="57"/>
      <c r="C106" s="306"/>
      <c r="D106" s="323"/>
      <c r="E106" s="308" t="s">
        <v>145</v>
      </c>
      <c r="F106" s="308"/>
      <c r="G106" s="308"/>
      <c r="H106" s="308"/>
      <c r="I106" s="308"/>
      <c r="J106" s="308"/>
      <c r="K106" s="308"/>
      <c r="L106" s="308"/>
      <c r="M106" s="308"/>
      <c r="N106" s="244" t="s">
        <v>100</v>
      </c>
      <c r="O106" s="245"/>
      <c r="P106" s="245" t="s">
        <v>101</v>
      </c>
      <c r="Q106" s="246"/>
      <c r="R106" s="36"/>
      <c r="S106" s="36"/>
      <c r="T106" s="36"/>
      <c r="U106" s="56"/>
      <c r="V106" s="2"/>
    </row>
    <row r="107" spans="1:24" ht="18.75" customHeight="1">
      <c r="A107" s="2"/>
      <c r="B107" s="61"/>
      <c r="C107" s="63" t="s">
        <v>237</v>
      </c>
      <c r="D107" s="4"/>
      <c r="E107" s="4"/>
      <c r="F107" s="4"/>
      <c r="G107" s="4"/>
      <c r="H107" s="4"/>
      <c r="I107" s="4"/>
      <c r="J107" s="4"/>
      <c r="K107" s="4"/>
      <c r="L107" s="4"/>
      <c r="M107" s="4"/>
      <c r="N107" s="4"/>
      <c r="O107" s="4"/>
      <c r="P107" s="4"/>
      <c r="Q107" s="4"/>
      <c r="R107" s="4"/>
      <c r="S107" s="4"/>
      <c r="T107" s="4"/>
      <c r="U107" s="53"/>
      <c r="V107" s="2"/>
    </row>
    <row r="108" spans="1:24" ht="18" customHeight="1">
      <c r="A108" s="2"/>
      <c r="B108" s="236"/>
      <c r="C108" s="236"/>
      <c r="D108" s="236"/>
      <c r="E108" s="236"/>
      <c r="F108" s="236"/>
      <c r="G108" s="236"/>
      <c r="H108" s="236"/>
      <c r="I108" s="236"/>
      <c r="J108" s="236"/>
      <c r="K108" s="236"/>
      <c r="L108" s="236"/>
      <c r="M108" s="236"/>
      <c r="N108" s="236"/>
      <c r="O108" s="236"/>
      <c r="P108" s="236"/>
      <c r="Q108" s="236"/>
      <c r="R108" s="236"/>
      <c r="S108" s="236"/>
      <c r="T108" s="236"/>
      <c r="U108" s="236"/>
      <c r="V108" s="2"/>
    </row>
    <row r="109" spans="1:24" ht="18" customHeight="1">
      <c r="A109" s="2"/>
      <c r="B109" s="313" t="s">
        <v>203</v>
      </c>
      <c r="C109" s="313"/>
      <c r="D109" s="313"/>
      <c r="E109" s="313"/>
      <c r="F109" s="313"/>
      <c r="G109" s="313"/>
      <c r="H109" s="313"/>
      <c r="I109" s="313"/>
      <c r="J109" s="54"/>
      <c r="K109" s="314" t="s">
        <v>59</v>
      </c>
      <c r="L109" s="314"/>
      <c r="M109" s="314"/>
      <c r="N109" s="314"/>
      <c r="O109" s="314"/>
      <c r="P109" s="314"/>
      <c r="Q109" s="314"/>
      <c r="R109" s="314"/>
      <c r="S109" s="314"/>
      <c r="T109" s="314"/>
      <c r="U109" s="314"/>
      <c r="V109" s="2"/>
      <c r="X109" s="158" t="str">
        <f>'1頁'!B42</f>
        <v/>
      </c>
    </row>
    <row r="110" spans="1:24" ht="9.75" customHeight="1">
      <c r="A110" s="2"/>
      <c r="B110" s="301"/>
      <c r="C110" s="236"/>
      <c r="D110" s="236"/>
      <c r="E110" s="236"/>
      <c r="F110" s="236"/>
      <c r="G110" s="236"/>
      <c r="H110" s="236"/>
      <c r="I110" s="236"/>
      <c r="J110" s="236"/>
      <c r="K110" s="236"/>
      <c r="L110" s="236"/>
      <c r="M110" s="236"/>
      <c r="N110" s="236"/>
      <c r="O110" s="236"/>
      <c r="P110" s="236"/>
      <c r="Q110" s="236"/>
      <c r="R110" s="236"/>
      <c r="S110" s="236"/>
      <c r="T110" s="236"/>
      <c r="U110" s="302"/>
      <c r="V110" s="2"/>
    </row>
    <row r="111" spans="1:24" ht="24" customHeight="1">
      <c r="A111" s="2"/>
      <c r="B111" s="57"/>
      <c r="C111" s="324" t="s">
        <v>29</v>
      </c>
      <c r="D111" s="325"/>
      <c r="E111" s="149"/>
      <c r="F111" s="55" t="s">
        <v>100</v>
      </c>
      <c r="G111" s="150"/>
      <c r="H111" s="55" t="s">
        <v>101</v>
      </c>
      <c r="I111" s="148"/>
      <c r="J111" s="58"/>
      <c r="K111" s="326"/>
      <c r="L111" s="326"/>
      <c r="M111" s="326"/>
      <c r="N111" s="326"/>
      <c r="O111" s="326"/>
      <c r="P111" s="326"/>
      <c r="Q111" s="326"/>
      <c r="R111" s="326"/>
      <c r="S111" s="326"/>
      <c r="T111" s="326"/>
      <c r="U111" s="327"/>
      <c r="V111" s="2"/>
    </row>
    <row r="112" spans="1:24" ht="18.75" customHeight="1">
      <c r="A112" s="2"/>
      <c r="B112" s="64"/>
      <c r="C112" s="63" t="s">
        <v>159</v>
      </c>
      <c r="D112" s="65"/>
      <c r="E112" s="65"/>
      <c r="F112" s="65"/>
      <c r="G112" s="65"/>
      <c r="H112" s="65"/>
      <c r="I112" s="65"/>
      <c r="J112" s="65"/>
      <c r="K112" s="65"/>
      <c r="L112" s="65"/>
      <c r="M112" s="65"/>
      <c r="N112" s="65"/>
      <c r="O112" s="65"/>
      <c r="P112" s="65"/>
      <c r="Q112" s="65"/>
      <c r="R112" s="65"/>
      <c r="S112" s="65"/>
      <c r="T112" s="65"/>
      <c r="U112" s="66"/>
      <c r="V112" s="2"/>
    </row>
    <row r="113" spans="1:22" ht="18.75" customHeight="1">
      <c r="A113" s="2"/>
      <c r="B113" s="161"/>
      <c r="C113" s="162"/>
      <c r="D113" s="161"/>
      <c r="E113" s="161"/>
      <c r="F113" s="161"/>
      <c r="G113" s="161"/>
      <c r="H113" s="161"/>
      <c r="I113" s="161"/>
      <c r="J113" s="161"/>
      <c r="K113" s="161"/>
      <c r="L113" s="161"/>
      <c r="M113" s="161"/>
      <c r="N113" s="161"/>
      <c r="O113" s="161"/>
      <c r="P113" s="161"/>
      <c r="Q113" s="161"/>
      <c r="R113" s="161"/>
      <c r="S113" s="161"/>
      <c r="T113" s="161"/>
      <c r="U113" s="161"/>
      <c r="V113" s="2"/>
    </row>
    <row r="114" spans="1:22" ht="18.75" customHeight="1">
      <c r="A114" s="2"/>
      <c r="B114" s="67"/>
      <c r="C114" s="68"/>
      <c r="D114" s="67"/>
      <c r="E114" s="67"/>
      <c r="F114" s="67"/>
      <c r="G114" s="67"/>
      <c r="H114" s="67"/>
      <c r="I114" s="67"/>
      <c r="J114" s="67"/>
      <c r="K114" s="67"/>
      <c r="L114" s="67"/>
      <c r="M114" s="67"/>
      <c r="N114" s="67"/>
      <c r="O114" s="67"/>
      <c r="P114" s="67"/>
      <c r="Q114" s="67"/>
      <c r="R114" s="67"/>
      <c r="S114" s="67"/>
      <c r="T114" s="67"/>
      <c r="U114" s="67"/>
      <c r="V114" s="2"/>
    </row>
    <row r="115" spans="1:22" ht="18" customHeight="1">
      <c r="A115" s="2"/>
      <c r="B115" s="317" t="s">
        <v>204</v>
      </c>
      <c r="C115" s="317"/>
      <c r="D115" s="317"/>
      <c r="E115" s="317"/>
      <c r="F115" s="317"/>
      <c r="G115" s="317"/>
      <c r="H115" s="317"/>
      <c r="I115" s="317"/>
      <c r="J115" s="69"/>
      <c r="K115" s="432"/>
      <c r="L115" s="432"/>
      <c r="M115" s="432"/>
      <c r="N115" s="432"/>
      <c r="O115" s="432"/>
      <c r="P115" s="432"/>
      <c r="Q115" s="432"/>
      <c r="R115" s="432"/>
      <c r="S115" s="432"/>
      <c r="T115" s="432"/>
      <c r="U115" s="432"/>
      <c r="V115" s="2"/>
    </row>
    <row r="116" spans="1:22" ht="14.25" customHeight="1">
      <c r="A116" s="2"/>
      <c r="B116" s="314" t="s">
        <v>205</v>
      </c>
      <c r="C116" s="314"/>
      <c r="D116" s="314"/>
      <c r="E116" s="314"/>
      <c r="F116" s="314"/>
      <c r="G116" s="314"/>
      <c r="H116" s="314"/>
      <c r="I116" s="314"/>
      <c r="J116" s="314"/>
      <c r="K116" s="314"/>
      <c r="L116" s="314"/>
      <c r="M116" s="314"/>
      <c r="N116" s="314"/>
      <c r="O116" s="314"/>
      <c r="P116" s="314"/>
      <c r="Q116" s="314"/>
      <c r="R116" s="314"/>
      <c r="S116" s="314"/>
      <c r="T116" s="314"/>
      <c r="U116" s="314"/>
      <c r="V116" s="2"/>
    </row>
    <row r="117" spans="1:22" ht="11.25" customHeight="1">
      <c r="A117" s="2"/>
      <c r="B117" s="301"/>
      <c r="C117" s="236"/>
      <c r="D117" s="236"/>
      <c r="E117" s="236"/>
      <c r="F117" s="236"/>
      <c r="G117" s="236"/>
      <c r="H117" s="236"/>
      <c r="I117" s="236"/>
      <c r="J117" s="236"/>
      <c r="K117" s="236"/>
      <c r="L117" s="236"/>
      <c r="M117" s="236"/>
      <c r="N117" s="236"/>
      <c r="O117" s="236"/>
      <c r="P117" s="236"/>
      <c r="Q117" s="236"/>
      <c r="R117" s="236"/>
      <c r="S117" s="236"/>
      <c r="T117" s="236"/>
      <c r="U117" s="302"/>
      <c r="V117" s="2"/>
    </row>
    <row r="118" spans="1:22" ht="22.5" customHeight="1">
      <c r="A118" s="2"/>
      <c r="B118" s="303"/>
      <c r="C118" s="434" t="s">
        <v>89</v>
      </c>
      <c r="D118" s="435"/>
      <c r="E118" s="435"/>
      <c r="F118" s="435"/>
      <c r="G118" s="435"/>
      <c r="H118" s="435"/>
      <c r="I118" s="435"/>
      <c r="J118" s="435"/>
      <c r="K118" s="436"/>
      <c r="L118" s="244"/>
      <c r="M118" s="245"/>
      <c r="N118" s="245"/>
      <c r="O118" s="245"/>
      <c r="P118" s="148" t="s">
        <v>99</v>
      </c>
      <c r="S118" s="20"/>
      <c r="T118" s="70"/>
      <c r="U118" s="49"/>
      <c r="V118" s="2"/>
    </row>
    <row r="119" spans="1:22" ht="22.5" customHeight="1">
      <c r="A119" s="2"/>
      <c r="B119" s="303"/>
      <c r="C119" s="434" t="s">
        <v>15</v>
      </c>
      <c r="D119" s="435"/>
      <c r="E119" s="435"/>
      <c r="F119" s="435"/>
      <c r="G119" s="435"/>
      <c r="H119" s="435"/>
      <c r="I119" s="435"/>
      <c r="J119" s="435"/>
      <c r="K119" s="436"/>
      <c r="L119" s="244"/>
      <c r="M119" s="245"/>
      <c r="N119" s="245"/>
      <c r="O119" s="245"/>
      <c r="P119" s="148" t="s">
        <v>99</v>
      </c>
      <c r="S119" s="20"/>
      <c r="T119" s="70"/>
      <c r="U119" s="49"/>
      <c r="V119" s="2"/>
    </row>
    <row r="120" spans="1:22" ht="22.5" customHeight="1" thickBot="1">
      <c r="A120" s="2"/>
      <c r="B120" s="303"/>
      <c r="C120" s="434" t="s">
        <v>206</v>
      </c>
      <c r="D120" s="435"/>
      <c r="E120" s="435"/>
      <c r="F120" s="435"/>
      <c r="G120" s="435"/>
      <c r="H120" s="435"/>
      <c r="I120" s="435"/>
      <c r="J120" s="435"/>
      <c r="K120" s="436"/>
      <c r="L120" s="277" t="str">
        <f>IF('1頁'!Z5="","",SUM(E124:I130))</f>
        <v/>
      </c>
      <c r="M120" s="278"/>
      <c r="N120" s="278"/>
      <c r="O120" s="278"/>
      <c r="P120" s="148" t="s">
        <v>99</v>
      </c>
      <c r="Q120" s="20"/>
      <c r="R120" s="20"/>
      <c r="S120" s="20"/>
      <c r="T120" s="37" t="s">
        <v>104</v>
      </c>
      <c r="U120" s="71"/>
      <c r="V120" s="2"/>
    </row>
    <row r="121" spans="1:22" ht="22.5" customHeight="1" thickBot="1">
      <c r="A121" s="2"/>
      <c r="B121" s="303"/>
      <c r="C121" s="434" t="s">
        <v>207</v>
      </c>
      <c r="D121" s="435"/>
      <c r="E121" s="435"/>
      <c r="F121" s="435"/>
      <c r="G121" s="435"/>
      <c r="H121" s="435"/>
      <c r="I121" s="435"/>
      <c r="J121" s="435"/>
      <c r="K121" s="436"/>
      <c r="L121" s="277" t="str">
        <f>IF('1頁'!Z5="","",L119-L120)</f>
        <v/>
      </c>
      <c r="M121" s="278"/>
      <c r="N121" s="278"/>
      <c r="O121" s="278"/>
      <c r="P121" s="148" t="s">
        <v>99</v>
      </c>
      <c r="Q121" s="444" t="s">
        <v>208</v>
      </c>
      <c r="R121" s="444"/>
      <c r="S121" s="444"/>
      <c r="T121" s="72" t="str">
        <f>IF(L118="","",IF(L118&lt;L119,"×",IF(L119="","",IF(L120="","",IF(L121="","",IF(L119=L120+L121,"○","✕"))))))</f>
        <v/>
      </c>
      <c r="U121" s="73"/>
      <c r="V121" s="2"/>
    </row>
    <row r="122" spans="1:22" ht="12.75" customHeight="1">
      <c r="A122" s="2"/>
      <c r="B122" s="303"/>
      <c r="C122" s="5"/>
      <c r="D122" s="5"/>
      <c r="E122" s="5"/>
      <c r="F122" s="5"/>
      <c r="G122" s="5"/>
      <c r="H122" s="5"/>
      <c r="I122" s="5"/>
      <c r="J122" s="5"/>
      <c r="K122" s="5"/>
      <c r="L122" s="5"/>
      <c r="M122" s="5"/>
      <c r="N122" s="5"/>
      <c r="O122" s="5"/>
      <c r="P122" s="5"/>
      <c r="Q122" s="444"/>
      <c r="R122" s="444"/>
      <c r="S122" s="444"/>
      <c r="T122" s="438" t="s">
        <v>160</v>
      </c>
      <c r="U122" s="439"/>
      <c r="V122" s="2"/>
    </row>
    <row r="123" spans="1:22" ht="44.25" customHeight="1">
      <c r="A123" s="2"/>
      <c r="B123" s="303"/>
      <c r="C123" s="266" t="s">
        <v>155</v>
      </c>
      <c r="D123" s="266"/>
      <c r="E123" s="266" t="s">
        <v>209</v>
      </c>
      <c r="F123" s="266"/>
      <c r="G123" s="266"/>
      <c r="H123" s="266"/>
      <c r="I123" s="266"/>
      <c r="J123" s="266"/>
      <c r="K123" s="266"/>
      <c r="L123" s="266" t="s">
        <v>210</v>
      </c>
      <c r="M123" s="266"/>
      <c r="N123" s="266"/>
      <c r="O123" s="266"/>
      <c r="P123" s="266"/>
      <c r="Q123" s="266"/>
      <c r="R123" s="266"/>
      <c r="S123" s="5"/>
      <c r="T123" s="5"/>
      <c r="U123" s="49"/>
      <c r="V123" s="2"/>
    </row>
    <row r="124" spans="1:22" ht="22.5" customHeight="1">
      <c r="A124" s="2"/>
      <c r="B124" s="303"/>
      <c r="C124" s="275" t="s">
        <v>13</v>
      </c>
      <c r="D124" s="275"/>
      <c r="E124" s="244"/>
      <c r="F124" s="245"/>
      <c r="G124" s="245"/>
      <c r="H124" s="245"/>
      <c r="I124" s="245"/>
      <c r="J124" s="292" t="s">
        <v>43</v>
      </c>
      <c r="K124" s="291"/>
      <c r="L124" s="244"/>
      <c r="M124" s="245"/>
      <c r="N124" s="245"/>
      <c r="O124" s="245"/>
      <c r="P124" s="245"/>
      <c r="Q124" s="292" t="s">
        <v>43</v>
      </c>
      <c r="R124" s="291"/>
      <c r="S124" s="5"/>
      <c r="T124" s="5"/>
      <c r="U124" s="49"/>
      <c r="V124" s="2"/>
    </row>
    <row r="125" spans="1:22" ht="22.5" customHeight="1">
      <c r="A125" s="2"/>
      <c r="B125" s="303"/>
      <c r="C125" s="275" t="s">
        <v>14</v>
      </c>
      <c r="D125" s="275"/>
      <c r="E125" s="244"/>
      <c r="F125" s="245"/>
      <c r="G125" s="245"/>
      <c r="H125" s="245"/>
      <c r="I125" s="245"/>
      <c r="J125" s="292" t="s">
        <v>43</v>
      </c>
      <c r="K125" s="291"/>
      <c r="L125" s="244"/>
      <c r="M125" s="245"/>
      <c r="N125" s="245"/>
      <c r="O125" s="245"/>
      <c r="P125" s="245"/>
      <c r="Q125" s="292" t="s">
        <v>43</v>
      </c>
      <c r="R125" s="291"/>
      <c r="S125" s="5"/>
      <c r="T125" s="5"/>
      <c r="U125" s="49"/>
      <c r="V125" s="2"/>
    </row>
    <row r="126" spans="1:22" ht="22.5" customHeight="1">
      <c r="A126" s="2"/>
      <c r="B126" s="303"/>
      <c r="C126" s="275" t="s">
        <v>40</v>
      </c>
      <c r="D126" s="275"/>
      <c r="E126" s="244"/>
      <c r="F126" s="245"/>
      <c r="G126" s="245"/>
      <c r="H126" s="245"/>
      <c r="I126" s="245"/>
      <c r="J126" s="292" t="s">
        <v>43</v>
      </c>
      <c r="K126" s="291"/>
      <c r="L126" s="244"/>
      <c r="M126" s="245"/>
      <c r="N126" s="245"/>
      <c r="O126" s="245"/>
      <c r="P126" s="245"/>
      <c r="Q126" s="292" t="s">
        <v>43</v>
      </c>
      <c r="R126" s="291"/>
      <c r="S126" s="5"/>
      <c r="T126" s="5"/>
      <c r="U126" s="49"/>
      <c r="V126" s="2"/>
    </row>
    <row r="127" spans="1:22" ht="22.5" customHeight="1">
      <c r="A127" s="2"/>
      <c r="B127" s="303"/>
      <c r="C127" s="275" t="s">
        <v>41</v>
      </c>
      <c r="D127" s="275"/>
      <c r="E127" s="244"/>
      <c r="F127" s="245"/>
      <c r="G127" s="245"/>
      <c r="H127" s="245"/>
      <c r="I127" s="245"/>
      <c r="J127" s="292" t="s">
        <v>43</v>
      </c>
      <c r="K127" s="291"/>
      <c r="L127" s="244"/>
      <c r="M127" s="245"/>
      <c r="N127" s="245"/>
      <c r="O127" s="245"/>
      <c r="P127" s="245"/>
      <c r="Q127" s="292" t="s">
        <v>43</v>
      </c>
      <c r="R127" s="291"/>
      <c r="S127" s="5"/>
      <c r="T127" s="5"/>
      <c r="U127" s="49"/>
      <c r="V127" s="2"/>
    </row>
    <row r="128" spans="1:22" ht="22.5" customHeight="1">
      <c r="A128" s="2"/>
      <c r="B128" s="303"/>
      <c r="C128" s="275" t="s">
        <v>42</v>
      </c>
      <c r="D128" s="275"/>
      <c r="E128" s="244"/>
      <c r="F128" s="245"/>
      <c r="G128" s="245"/>
      <c r="H128" s="245"/>
      <c r="I128" s="245"/>
      <c r="J128" s="292" t="s">
        <v>43</v>
      </c>
      <c r="K128" s="291"/>
      <c r="L128" s="244"/>
      <c r="M128" s="245"/>
      <c r="N128" s="245"/>
      <c r="O128" s="245"/>
      <c r="P128" s="245"/>
      <c r="Q128" s="292" t="s">
        <v>43</v>
      </c>
      <c r="R128" s="291"/>
      <c r="S128" s="5"/>
      <c r="T128" s="5"/>
      <c r="U128" s="49"/>
      <c r="V128" s="2"/>
    </row>
    <row r="129" spans="1:26" ht="22.5" customHeight="1">
      <c r="A129" s="2"/>
      <c r="B129" s="303"/>
      <c r="C129" s="331" t="s">
        <v>149</v>
      </c>
      <c r="D129" s="291"/>
      <c r="E129" s="244"/>
      <c r="F129" s="245"/>
      <c r="G129" s="245"/>
      <c r="H129" s="245"/>
      <c r="I129" s="245"/>
      <c r="J129" s="292" t="s">
        <v>43</v>
      </c>
      <c r="K129" s="291"/>
      <c r="L129" s="244"/>
      <c r="M129" s="245"/>
      <c r="N129" s="245"/>
      <c r="O129" s="245"/>
      <c r="P129" s="245"/>
      <c r="Q129" s="292" t="s">
        <v>43</v>
      </c>
      <c r="R129" s="291"/>
      <c r="S129" s="5"/>
      <c r="T129" s="5"/>
      <c r="U129" s="49"/>
      <c r="V129" s="2"/>
    </row>
    <row r="130" spans="1:26" ht="22.5" customHeight="1" thickBot="1">
      <c r="A130" s="2"/>
      <c r="B130" s="303"/>
      <c r="C130" s="275" t="s">
        <v>6</v>
      </c>
      <c r="D130" s="275"/>
      <c r="E130" s="244"/>
      <c r="F130" s="245"/>
      <c r="G130" s="245"/>
      <c r="H130" s="245"/>
      <c r="I130" s="245"/>
      <c r="J130" s="424" t="s">
        <v>43</v>
      </c>
      <c r="K130" s="433"/>
      <c r="L130" s="244"/>
      <c r="M130" s="245"/>
      <c r="N130" s="245"/>
      <c r="O130" s="245"/>
      <c r="P130" s="245"/>
      <c r="Q130" s="424" t="s">
        <v>43</v>
      </c>
      <c r="R130" s="433"/>
      <c r="S130" s="5"/>
      <c r="T130" s="5"/>
      <c r="U130" s="49"/>
      <c r="V130" s="2"/>
    </row>
    <row r="131" spans="1:26" ht="33" customHeight="1" thickBot="1">
      <c r="A131" s="2"/>
      <c r="B131" s="303"/>
      <c r="C131" s="260"/>
      <c r="D131" s="260"/>
      <c r="E131" s="441" t="s">
        <v>211</v>
      </c>
      <c r="F131" s="441"/>
      <c r="G131" s="441"/>
      <c r="H131" s="432" t="s">
        <v>104</v>
      </c>
      <c r="I131" s="432"/>
      <c r="J131" s="442" t="str">
        <f>IF(L120="","",IF(L120=SUM(E124:I130),"○","✕"))</f>
        <v/>
      </c>
      <c r="K131" s="443"/>
      <c r="L131" s="441" t="s">
        <v>212</v>
      </c>
      <c r="M131" s="441"/>
      <c r="N131" s="441"/>
      <c r="O131" s="432" t="s">
        <v>104</v>
      </c>
      <c r="P131" s="432"/>
      <c r="Q131" s="442" t="str">
        <f>IF(L121="","",IF(L121=SUM(L124:P130),"○","✕"))</f>
        <v/>
      </c>
      <c r="R131" s="443"/>
      <c r="S131" s="74"/>
      <c r="T131" s="5"/>
      <c r="U131" s="49"/>
      <c r="V131" s="2"/>
    </row>
    <row r="132" spans="1:26" ht="12" customHeight="1">
      <c r="A132" s="2"/>
      <c r="B132" s="75"/>
      <c r="C132" s="76"/>
      <c r="D132" s="76"/>
      <c r="E132" s="77"/>
      <c r="F132" s="77"/>
      <c r="G132" s="77"/>
      <c r="H132" s="78"/>
      <c r="I132" s="78"/>
      <c r="J132" s="440" t="s">
        <v>160</v>
      </c>
      <c r="K132" s="440"/>
      <c r="L132" s="79"/>
      <c r="M132" s="79"/>
      <c r="N132" s="79"/>
      <c r="O132" s="79"/>
      <c r="P132" s="79"/>
      <c r="Q132" s="440" t="s">
        <v>160</v>
      </c>
      <c r="R132" s="440"/>
      <c r="S132" s="79"/>
      <c r="T132" s="4"/>
      <c r="U132" s="53"/>
      <c r="V132" s="2"/>
    </row>
    <row r="133" spans="1:26" ht="8.25" customHeight="1">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row>
    <row r="134" spans="1:26" ht="17.25" customHeight="1">
      <c r="A134" s="2"/>
      <c r="B134" s="313" t="s">
        <v>213</v>
      </c>
      <c r="C134" s="313"/>
      <c r="D134" s="313"/>
      <c r="E134" s="313"/>
      <c r="F134" s="313"/>
      <c r="G134" s="313"/>
      <c r="H134" s="313"/>
      <c r="I134" s="313"/>
      <c r="J134" s="54"/>
      <c r="K134" s="314" t="s">
        <v>58</v>
      </c>
      <c r="L134" s="314"/>
      <c r="M134" s="314"/>
      <c r="N134" s="314"/>
      <c r="O134" s="314"/>
      <c r="P134" s="314"/>
      <c r="Q134" s="314"/>
      <c r="R134" s="314"/>
      <c r="S134" s="314"/>
      <c r="T134" s="314"/>
      <c r="U134" s="314"/>
      <c r="V134" s="2"/>
      <c r="X134" s="158" t="str">
        <f>'1頁'!B47</f>
        <v/>
      </c>
    </row>
    <row r="135" spans="1:26" ht="9.75" customHeight="1">
      <c r="A135" s="2"/>
      <c r="B135" s="301"/>
      <c r="C135" s="236"/>
      <c r="D135" s="236"/>
      <c r="E135" s="236"/>
      <c r="F135" s="236"/>
      <c r="G135" s="236"/>
      <c r="H135" s="236"/>
      <c r="I135" s="236"/>
      <c r="J135" s="236"/>
      <c r="K135" s="236"/>
      <c r="L135" s="236"/>
      <c r="M135" s="236"/>
      <c r="N135" s="236"/>
      <c r="O135" s="236"/>
      <c r="P135" s="236"/>
      <c r="Q135" s="236"/>
      <c r="R135" s="236"/>
      <c r="S135" s="236"/>
      <c r="T135" s="236"/>
      <c r="U135" s="302"/>
      <c r="V135" s="2"/>
    </row>
    <row r="136" spans="1:26" ht="47.25" customHeight="1">
      <c r="A136" s="2"/>
      <c r="B136" s="48" t="s">
        <v>5</v>
      </c>
      <c r="C136" s="309" t="s">
        <v>29</v>
      </c>
      <c r="D136" s="309"/>
      <c r="E136" s="275" t="s">
        <v>72</v>
      </c>
      <c r="F136" s="275"/>
      <c r="G136" s="275"/>
      <c r="H136" s="275"/>
      <c r="I136" s="275"/>
      <c r="J136" s="275"/>
      <c r="K136" s="275"/>
      <c r="L136" s="244">
        <v>1</v>
      </c>
      <c r="M136" s="245"/>
      <c r="N136" s="245">
        <v>2</v>
      </c>
      <c r="O136" s="245"/>
      <c r="P136" s="245">
        <v>3</v>
      </c>
      <c r="Q136" s="245"/>
      <c r="R136" s="245" t="s">
        <v>101</v>
      </c>
      <c r="S136" s="246"/>
      <c r="T136" s="36"/>
      <c r="U136" s="56"/>
      <c r="V136" s="36"/>
      <c r="X136" s="156">
        <v>1</v>
      </c>
      <c r="Y136" s="156">
        <v>2</v>
      </c>
      <c r="Z136" s="156">
        <v>3</v>
      </c>
    </row>
    <row r="137" spans="1:26" ht="18.75" customHeight="1">
      <c r="A137" s="2"/>
      <c r="B137" s="48"/>
      <c r="C137" s="80"/>
      <c r="D137" s="81"/>
      <c r="F137" s="42"/>
      <c r="G137" s="42"/>
      <c r="H137" s="42"/>
      <c r="I137" s="42"/>
      <c r="J137" s="42"/>
      <c r="K137" s="42"/>
      <c r="L137" s="42" t="s">
        <v>214</v>
      </c>
      <c r="M137" s="42"/>
      <c r="N137" s="42"/>
      <c r="O137" s="42"/>
      <c r="P137" s="82"/>
      <c r="Q137" s="82"/>
      <c r="R137" s="45"/>
      <c r="S137" s="45"/>
      <c r="T137" s="36"/>
      <c r="U137" s="56"/>
      <c r="V137" s="36"/>
      <c r="X137" s="156" t="b">
        <v>0</v>
      </c>
      <c r="Y137" s="156" t="b">
        <v>0</v>
      </c>
      <c r="Z137" s="156" t="b">
        <v>0</v>
      </c>
    </row>
    <row r="138" spans="1:26" ht="24" customHeight="1">
      <c r="A138" s="2"/>
      <c r="B138" s="48"/>
      <c r="C138" s="237" t="s">
        <v>215</v>
      </c>
      <c r="D138" s="237"/>
      <c r="E138" s="237"/>
      <c r="F138" s="237"/>
      <c r="G138" s="237"/>
      <c r="H138" s="237"/>
      <c r="I138" s="237"/>
      <c r="J138" s="237"/>
      <c r="K138" s="237"/>
      <c r="L138" s="237"/>
      <c r="M138" s="237"/>
      <c r="N138" s="237"/>
      <c r="O138" s="237"/>
      <c r="P138" s="237"/>
      <c r="Q138" s="237"/>
      <c r="R138" s="36"/>
      <c r="S138" s="36"/>
      <c r="T138" s="83"/>
      <c r="U138" s="84"/>
      <c r="V138" s="83"/>
    </row>
    <row r="139" spans="1:26" ht="29.25" customHeight="1">
      <c r="A139" s="2"/>
      <c r="B139" s="48"/>
      <c r="C139" s="239" t="s">
        <v>216</v>
      </c>
      <c r="D139" s="239"/>
      <c r="E139" s="239"/>
      <c r="F139" s="239"/>
      <c r="G139" s="239"/>
      <c r="H139" s="239"/>
      <c r="I139" s="239"/>
      <c r="J139" s="239"/>
      <c r="K139" s="239"/>
      <c r="L139" s="239"/>
      <c r="M139" s="239"/>
      <c r="N139" s="239"/>
      <c r="O139" s="239"/>
      <c r="P139" s="239"/>
      <c r="Q139" s="239"/>
      <c r="R139" s="239"/>
      <c r="S139" s="239"/>
      <c r="T139" s="239"/>
      <c r="U139" s="240"/>
      <c r="V139" s="83"/>
    </row>
    <row r="140" spans="1:26" ht="43.5" customHeight="1">
      <c r="A140" s="2"/>
      <c r="B140" s="48"/>
      <c r="C140" s="80"/>
      <c r="D140" s="298" t="s">
        <v>217</v>
      </c>
      <c r="E140" s="299"/>
      <c r="F140" s="299"/>
      <c r="G140" s="299"/>
      <c r="H140" s="299"/>
      <c r="I140" s="299"/>
      <c r="J140" s="299"/>
      <c r="K140" s="299"/>
      <c r="L140" s="299"/>
      <c r="M140" s="299"/>
      <c r="N140" s="299"/>
      <c r="O140" s="300"/>
      <c r="P140" s="244" t="s">
        <v>100</v>
      </c>
      <c r="Q140" s="245"/>
      <c r="R140" s="245" t="s">
        <v>101</v>
      </c>
      <c r="S140" s="246"/>
      <c r="T140" s="83"/>
      <c r="U140" s="84"/>
      <c r="V140" s="83"/>
    </row>
    <row r="141" spans="1:26" ht="29.25" customHeight="1">
      <c r="A141" s="2"/>
      <c r="B141" s="48"/>
      <c r="C141" s="239" t="s">
        <v>218</v>
      </c>
      <c r="D141" s="239"/>
      <c r="E141" s="239"/>
      <c r="F141" s="239"/>
      <c r="G141" s="239"/>
      <c r="H141" s="239"/>
      <c r="I141" s="239"/>
      <c r="J141" s="239"/>
      <c r="K141" s="239"/>
      <c r="L141" s="239"/>
      <c r="M141" s="239"/>
      <c r="N141" s="239"/>
      <c r="O141" s="239"/>
      <c r="P141" s="239"/>
      <c r="Q141" s="239"/>
      <c r="R141" s="239"/>
      <c r="S141" s="239"/>
      <c r="T141" s="239"/>
      <c r="U141" s="240"/>
      <c r="V141" s="83"/>
    </row>
    <row r="142" spans="1:26" ht="32.25" customHeight="1">
      <c r="A142" s="2"/>
      <c r="B142" s="48"/>
      <c r="C142" s="80"/>
      <c r="D142" s="294" t="s">
        <v>77</v>
      </c>
      <c r="E142" s="294"/>
      <c r="F142" s="294"/>
      <c r="G142" s="294"/>
      <c r="H142" s="294" t="s">
        <v>78</v>
      </c>
      <c r="I142" s="294"/>
      <c r="J142" s="294"/>
      <c r="K142" s="294"/>
      <c r="L142" s="290"/>
      <c r="M142" s="292" t="s">
        <v>79</v>
      </c>
      <c r="N142" s="292"/>
      <c r="O142" s="292"/>
      <c r="P142" s="292"/>
      <c r="Q142" s="292"/>
      <c r="R142" s="292"/>
      <c r="S142" s="291"/>
      <c r="T142" s="83"/>
      <c r="U142" s="84"/>
      <c r="V142" s="83"/>
    </row>
    <row r="143" spans="1:26" ht="39.75" customHeight="1">
      <c r="A143" s="2"/>
      <c r="B143" s="48"/>
      <c r="C143" s="80"/>
      <c r="D143" s="295"/>
      <c r="E143" s="296"/>
      <c r="F143" s="296"/>
      <c r="G143" s="150" t="s">
        <v>99</v>
      </c>
      <c r="H143" s="244"/>
      <c r="I143" s="245"/>
      <c r="J143" s="245"/>
      <c r="K143" s="245"/>
      <c r="L143" s="151" t="s">
        <v>99</v>
      </c>
      <c r="M143" s="297" t="str">
        <f>IF('1頁'!Z5="","",IF(D143="","",ROUNDDOWN(D143/(D143+H143)*100,1)))</f>
        <v/>
      </c>
      <c r="N143" s="278"/>
      <c r="O143" s="278"/>
      <c r="P143" s="278"/>
      <c r="Q143" s="278"/>
      <c r="R143" s="278"/>
      <c r="S143" s="148" t="s">
        <v>70</v>
      </c>
      <c r="T143" s="83"/>
      <c r="U143" s="84"/>
      <c r="V143" s="83"/>
    </row>
    <row r="144" spans="1:26" ht="24" customHeight="1">
      <c r="A144" s="2"/>
      <c r="B144" s="85"/>
      <c r="C144" s="80"/>
      <c r="D144" s="86" t="s">
        <v>80</v>
      </c>
      <c r="E144" s="10"/>
      <c r="F144" s="10"/>
      <c r="G144" s="10"/>
      <c r="H144" s="10"/>
      <c r="I144" s="10"/>
      <c r="J144" s="5"/>
      <c r="K144" s="5"/>
      <c r="L144" s="5"/>
      <c r="M144" s="5"/>
      <c r="N144" s="10"/>
      <c r="O144" s="10"/>
      <c r="P144" s="20"/>
      <c r="Q144" s="20"/>
      <c r="R144" s="36"/>
      <c r="S144" s="36"/>
      <c r="T144" s="83"/>
      <c r="U144" s="84"/>
      <c r="V144" s="83"/>
    </row>
    <row r="145" spans="1:26" ht="9" customHeight="1">
      <c r="A145" s="2"/>
      <c r="B145" s="87"/>
      <c r="C145" s="232"/>
      <c r="D145" s="232"/>
      <c r="E145" s="232"/>
      <c r="F145" s="232"/>
      <c r="G145" s="232"/>
      <c r="H145" s="232"/>
      <c r="I145" s="232"/>
      <c r="J145" s="232"/>
      <c r="K145" s="232"/>
      <c r="L145" s="232"/>
      <c r="M145" s="232"/>
      <c r="N145" s="232"/>
      <c r="O145" s="232"/>
      <c r="P145" s="232"/>
      <c r="Q145" s="232"/>
      <c r="R145" s="232"/>
      <c r="S145" s="232"/>
      <c r="T145" s="232"/>
      <c r="U145" s="233"/>
      <c r="V145" s="2"/>
    </row>
    <row r="146" spans="1:26" s="19" customFormat="1" ht="22.5" customHeight="1">
      <c r="B146" s="88"/>
      <c r="C146" s="237" t="s">
        <v>219</v>
      </c>
      <c r="D146" s="237"/>
      <c r="E146" s="237"/>
      <c r="F146" s="237"/>
      <c r="G146" s="237"/>
      <c r="H146" s="237"/>
      <c r="I146" s="237"/>
      <c r="J146" s="237"/>
      <c r="K146" s="237"/>
      <c r="L146" s="237"/>
      <c r="M146" s="237"/>
      <c r="N146" s="237"/>
      <c r="O146" s="237"/>
      <c r="P146" s="237"/>
      <c r="Q146" s="237"/>
      <c r="R146" s="237"/>
      <c r="S146" s="237"/>
      <c r="T146" s="237"/>
      <c r="U146" s="238"/>
      <c r="X146" s="157">
        <f>COUNTIF(X137:Y137,"TRUE")</f>
        <v>0</v>
      </c>
      <c r="Y146" s="157"/>
      <c r="Z146" s="157"/>
    </row>
    <row r="147" spans="1:26" ht="22.5" customHeight="1">
      <c r="A147" s="2"/>
      <c r="B147" s="48"/>
      <c r="C147" s="271" t="s">
        <v>220</v>
      </c>
      <c r="D147" s="271"/>
      <c r="E147" s="271"/>
      <c r="F147" s="271"/>
      <c r="G147" s="271"/>
      <c r="H147" s="271"/>
      <c r="I147" s="271"/>
      <c r="J147" s="271"/>
      <c r="K147" s="271"/>
      <c r="L147" s="271"/>
      <c r="M147" s="271"/>
      <c r="N147" s="271"/>
      <c r="O147" s="271"/>
      <c r="P147" s="271"/>
      <c r="Q147" s="271"/>
      <c r="R147" s="271"/>
      <c r="S147" s="271"/>
      <c r="T147" s="271"/>
      <c r="U147" s="272"/>
      <c r="V147" s="2"/>
    </row>
    <row r="148" spans="1:26" ht="22.5" customHeight="1">
      <c r="A148" s="2"/>
      <c r="B148" s="48"/>
      <c r="C148" s="285"/>
      <c r="D148" s="270" t="s">
        <v>62</v>
      </c>
      <c r="E148" s="270"/>
      <c r="F148" s="270"/>
      <c r="G148" s="270"/>
      <c r="H148" s="270"/>
      <c r="I148" s="270"/>
      <c r="J148" s="270"/>
      <c r="K148" s="270"/>
      <c r="L148" s="270"/>
      <c r="M148" s="270"/>
      <c r="N148" s="270"/>
      <c r="O148" s="270"/>
      <c r="P148" s="270"/>
      <c r="Q148" s="244"/>
      <c r="R148" s="245"/>
      <c r="S148" s="292" t="s">
        <v>102</v>
      </c>
      <c r="T148" s="291"/>
      <c r="U148" s="89"/>
      <c r="V148" s="2"/>
    </row>
    <row r="149" spans="1:26" ht="22.5" customHeight="1">
      <c r="A149" s="2"/>
      <c r="B149" s="48"/>
      <c r="C149" s="285"/>
      <c r="D149" s="270" t="s">
        <v>50</v>
      </c>
      <c r="E149" s="270"/>
      <c r="F149" s="270"/>
      <c r="G149" s="270"/>
      <c r="H149" s="270"/>
      <c r="I149" s="270"/>
      <c r="J149" s="270"/>
      <c r="K149" s="270"/>
      <c r="L149" s="270"/>
      <c r="M149" s="270"/>
      <c r="N149" s="270"/>
      <c r="O149" s="270"/>
      <c r="P149" s="270"/>
      <c r="Q149" s="244"/>
      <c r="R149" s="245"/>
      <c r="S149" s="292" t="s">
        <v>102</v>
      </c>
      <c r="T149" s="291"/>
      <c r="U149" s="89"/>
      <c r="V149" s="2"/>
    </row>
    <row r="150" spans="1:26" ht="22.5" customHeight="1">
      <c r="A150" s="2"/>
      <c r="B150" s="48"/>
      <c r="C150" s="285"/>
      <c r="D150" s="270" t="s">
        <v>63</v>
      </c>
      <c r="E150" s="270"/>
      <c r="F150" s="270"/>
      <c r="G150" s="270"/>
      <c r="H150" s="270"/>
      <c r="I150" s="270"/>
      <c r="J150" s="270"/>
      <c r="K150" s="270"/>
      <c r="L150" s="270"/>
      <c r="M150" s="270"/>
      <c r="N150" s="270"/>
      <c r="O150" s="270"/>
      <c r="P150" s="270"/>
      <c r="Q150" s="244"/>
      <c r="R150" s="245"/>
      <c r="S150" s="292" t="s">
        <v>102</v>
      </c>
      <c r="T150" s="291"/>
      <c r="U150" s="89"/>
      <c r="V150" s="2"/>
    </row>
    <row r="151" spans="1:26" ht="22.5" customHeight="1">
      <c r="A151" s="2"/>
      <c r="B151" s="48"/>
      <c r="C151" s="285"/>
      <c r="D151" s="269" t="s">
        <v>221</v>
      </c>
      <c r="E151" s="269"/>
      <c r="F151" s="269"/>
      <c r="G151" s="269"/>
      <c r="H151" s="269"/>
      <c r="I151" s="269"/>
      <c r="J151" s="269"/>
      <c r="K151" s="269"/>
      <c r="L151" s="269"/>
      <c r="M151" s="269"/>
      <c r="N151" s="269"/>
      <c r="O151" s="269"/>
      <c r="P151" s="269"/>
      <c r="Q151" s="244"/>
      <c r="R151" s="245"/>
      <c r="S151" s="292" t="s">
        <v>102</v>
      </c>
      <c r="T151" s="291"/>
      <c r="U151" s="89"/>
      <c r="V151" s="2"/>
    </row>
    <row r="152" spans="1:26" ht="22.5" customHeight="1" thickBot="1">
      <c r="A152" s="2"/>
      <c r="B152" s="48"/>
      <c r="C152" s="285"/>
      <c r="D152" s="293" t="s">
        <v>222</v>
      </c>
      <c r="E152" s="293"/>
      <c r="F152" s="293"/>
      <c r="G152" s="293"/>
      <c r="H152" s="293"/>
      <c r="I152" s="293"/>
      <c r="J152" s="293"/>
      <c r="K152" s="293"/>
      <c r="L152" s="293"/>
      <c r="M152" s="293"/>
      <c r="N152" s="293"/>
      <c r="O152" s="293"/>
      <c r="P152" s="293"/>
      <c r="Q152" s="267"/>
      <c r="R152" s="268"/>
      <c r="S152" s="250" t="s">
        <v>102</v>
      </c>
      <c r="T152" s="251"/>
      <c r="U152" s="89"/>
      <c r="V152" s="2"/>
    </row>
    <row r="153" spans="1:26" ht="22.5" customHeight="1" thickTop="1">
      <c r="A153" s="2"/>
      <c r="B153" s="48"/>
      <c r="C153" s="285"/>
      <c r="D153" s="279" t="s">
        <v>113</v>
      </c>
      <c r="E153" s="279"/>
      <c r="F153" s="279"/>
      <c r="G153" s="279"/>
      <c r="H153" s="279"/>
      <c r="I153" s="279"/>
      <c r="J153" s="279"/>
      <c r="K153" s="279"/>
      <c r="L153" s="279"/>
      <c r="M153" s="279"/>
      <c r="N153" s="279"/>
      <c r="O153" s="279"/>
      <c r="P153" s="279"/>
      <c r="Q153" s="252" t="str">
        <f>IF('1頁'!Z5="","",IF(X146=1,SUM(Q148:R152),""))</f>
        <v/>
      </c>
      <c r="R153" s="253"/>
      <c r="S153" s="234" t="s">
        <v>102</v>
      </c>
      <c r="T153" s="235"/>
      <c r="U153" s="89"/>
      <c r="V153" s="2"/>
    </row>
    <row r="154" spans="1:26" ht="30.75" customHeight="1">
      <c r="A154" s="2"/>
      <c r="B154" s="48"/>
      <c r="C154" s="271" t="s">
        <v>223</v>
      </c>
      <c r="D154" s="271"/>
      <c r="E154" s="271"/>
      <c r="F154" s="271"/>
      <c r="G154" s="271"/>
      <c r="H154" s="271"/>
      <c r="I154" s="271"/>
      <c r="J154" s="271"/>
      <c r="K154" s="271"/>
      <c r="L154" s="271"/>
      <c r="M154" s="271"/>
      <c r="N154" s="271"/>
      <c r="O154" s="271"/>
      <c r="P154" s="271"/>
      <c r="Q154" s="271"/>
      <c r="R154" s="271"/>
      <c r="S154" s="271"/>
      <c r="T154" s="271"/>
      <c r="U154" s="272"/>
      <c r="V154" s="2"/>
    </row>
    <row r="155" spans="1:26" ht="22.5" customHeight="1">
      <c r="A155" s="2"/>
      <c r="B155" s="48"/>
      <c r="C155" s="273"/>
      <c r="D155" s="90"/>
      <c r="E155" s="275" t="s">
        <v>56</v>
      </c>
      <c r="F155" s="275"/>
      <c r="G155" s="275"/>
      <c r="H155" s="275"/>
      <c r="I155" s="275" t="s">
        <v>57</v>
      </c>
      <c r="J155" s="275"/>
      <c r="K155" s="275"/>
      <c r="L155" s="290"/>
      <c r="M155" s="291" t="s">
        <v>54</v>
      </c>
      <c r="N155" s="275"/>
      <c r="O155" s="275"/>
      <c r="P155" s="275"/>
      <c r="S155" s="5"/>
      <c r="T155" s="5"/>
      <c r="U155" s="49"/>
      <c r="V155" s="2"/>
    </row>
    <row r="156" spans="1:26" ht="22.5" customHeight="1">
      <c r="A156" s="2"/>
      <c r="B156" s="48"/>
      <c r="C156" s="273"/>
      <c r="D156" s="91" t="s">
        <v>51</v>
      </c>
      <c r="E156" s="244"/>
      <c r="F156" s="245"/>
      <c r="G156" s="245"/>
      <c r="H156" s="148" t="s">
        <v>99</v>
      </c>
      <c r="I156" s="244"/>
      <c r="J156" s="245"/>
      <c r="K156" s="245"/>
      <c r="L156" s="151" t="s">
        <v>99</v>
      </c>
      <c r="M156" s="278" t="str">
        <f>IF('1頁'!Z5="","",E156+I156)</f>
        <v/>
      </c>
      <c r="N156" s="278"/>
      <c r="O156" s="278"/>
      <c r="P156" s="148" t="s">
        <v>99</v>
      </c>
      <c r="S156" s="5"/>
      <c r="T156" s="5"/>
      <c r="U156" s="49"/>
      <c r="V156" s="2"/>
    </row>
    <row r="157" spans="1:26" ht="22.5" customHeight="1">
      <c r="A157" s="2"/>
      <c r="B157" s="48"/>
      <c r="C157" s="273"/>
      <c r="D157" s="91" t="s">
        <v>52</v>
      </c>
      <c r="E157" s="244"/>
      <c r="F157" s="245"/>
      <c r="G157" s="245"/>
      <c r="H157" s="148" t="s">
        <v>99</v>
      </c>
      <c r="I157" s="244"/>
      <c r="J157" s="245"/>
      <c r="K157" s="245"/>
      <c r="L157" s="151" t="s">
        <v>99</v>
      </c>
      <c r="M157" s="278" t="str">
        <f>IF('1頁'!Z5="","",E157+I157)</f>
        <v/>
      </c>
      <c r="N157" s="278"/>
      <c r="O157" s="278"/>
      <c r="P157" s="148" t="s">
        <v>99</v>
      </c>
      <c r="S157" s="5"/>
      <c r="T157" s="5"/>
      <c r="U157" s="49"/>
      <c r="V157" s="2"/>
    </row>
    <row r="158" spans="1:26" ht="22.5" customHeight="1">
      <c r="A158" s="2"/>
      <c r="B158" s="48"/>
      <c r="C158" s="273"/>
      <c r="D158" s="91" t="s">
        <v>53</v>
      </c>
      <c r="E158" s="244"/>
      <c r="F158" s="245"/>
      <c r="G158" s="245"/>
      <c r="H158" s="148" t="s">
        <v>99</v>
      </c>
      <c r="I158" s="244"/>
      <c r="J158" s="245"/>
      <c r="K158" s="245"/>
      <c r="L158" s="151" t="s">
        <v>99</v>
      </c>
      <c r="M158" s="278" t="str">
        <f>IF('1頁'!Z5="","",E158+I158)</f>
        <v/>
      </c>
      <c r="N158" s="278"/>
      <c r="O158" s="278"/>
      <c r="P158" s="148" t="s">
        <v>99</v>
      </c>
      <c r="S158" s="5"/>
      <c r="T158" s="5"/>
      <c r="U158" s="49"/>
      <c r="V158" s="2"/>
    </row>
    <row r="159" spans="1:26" ht="12" customHeight="1">
      <c r="A159" s="2"/>
      <c r="B159" s="5"/>
      <c r="C159" s="239"/>
      <c r="D159" s="239"/>
      <c r="E159" s="239"/>
      <c r="F159" s="239"/>
      <c r="G159" s="239"/>
      <c r="H159" s="239"/>
      <c r="I159" s="239"/>
      <c r="J159" s="239"/>
      <c r="K159" s="239"/>
      <c r="L159" s="239"/>
      <c r="M159" s="239"/>
      <c r="N159" s="239"/>
      <c r="O159" s="239"/>
      <c r="P159" s="239"/>
      <c r="Q159" s="239"/>
      <c r="R159" s="239"/>
      <c r="S159" s="239"/>
      <c r="T159" s="239"/>
      <c r="U159" s="239"/>
      <c r="V159" s="5"/>
    </row>
    <row r="160" spans="1:26" ht="30.75" customHeight="1">
      <c r="A160" s="2"/>
      <c r="B160" s="48"/>
      <c r="C160" s="159" t="s">
        <v>4694</v>
      </c>
      <c r="D160" s="159"/>
      <c r="E160" s="159"/>
      <c r="F160" s="159"/>
      <c r="G160" s="159"/>
      <c r="H160" s="159"/>
      <c r="I160" s="159"/>
      <c r="J160" s="159"/>
      <c r="K160" s="159"/>
      <c r="L160" s="159"/>
      <c r="M160" s="159"/>
      <c r="N160" s="159"/>
      <c r="O160" s="159"/>
      <c r="P160" s="159"/>
      <c r="Q160" s="159"/>
      <c r="R160" s="159"/>
      <c r="S160" s="159"/>
      <c r="T160" s="159"/>
      <c r="U160" s="160"/>
      <c r="V160" s="2"/>
    </row>
    <row r="161" spans="1:22" ht="23.25" customHeight="1">
      <c r="A161" s="2"/>
      <c r="B161" s="48"/>
      <c r="C161" s="260"/>
      <c r="D161" s="276" t="s">
        <v>64</v>
      </c>
      <c r="E161" s="276"/>
      <c r="F161" s="276"/>
      <c r="G161" s="276"/>
      <c r="H161" s="276"/>
      <c r="I161" s="276"/>
      <c r="J161" s="276"/>
      <c r="K161" s="276"/>
      <c r="L161" s="276"/>
      <c r="M161" s="276"/>
      <c r="N161" s="276"/>
      <c r="O161" s="276"/>
      <c r="P161" s="276"/>
      <c r="Q161" s="244"/>
      <c r="R161" s="245"/>
      <c r="S161" s="148" t="s">
        <v>99</v>
      </c>
      <c r="T161" s="70"/>
      <c r="U161" s="285"/>
      <c r="V161" s="2"/>
    </row>
    <row r="162" spans="1:22" ht="23.25" customHeight="1">
      <c r="A162" s="2"/>
      <c r="B162" s="48"/>
      <c r="C162" s="260"/>
      <c r="D162" s="276" t="s">
        <v>65</v>
      </c>
      <c r="E162" s="276"/>
      <c r="F162" s="276"/>
      <c r="G162" s="276"/>
      <c r="H162" s="276"/>
      <c r="I162" s="276"/>
      <c r="J162" s="276"/>
      <c r="K162" s="276"/>
      <c r="L162" s="276"/>
      <c r="M162" s="276"/>
      <c r="N162" s="276"/>
      <c r="O162" s="276"/>
      <c r="P162" s="276"/>
      <c r="Q162" s="277" t="str">
        <f>IF('1頁'!Z5="","",ROUNDDOWN(Q161/12,1))</f>
        <v/>
      </c>
      <c r="R162" s="278"/>
      <c r="S162" s="148" t="s">
        <v>99</v>
      </c>
      <c r="T162" s="70"/>
      <c r="U162" s="285"/>
      <c r="V162" s="2"/>
    </row>
    <row r="163" spans="1:22" ht="46.5" customHeight="1">
      <c r="A163" s="2"/>
      <c r="B163" s="48"/>
      <c r="C163" s="287" t="s">
        <v>82</v>
      </c>
      <c r="D163" s="287"/>
      <c r="E163" s="287"/>
      <c r="F163" s="287"/>
      <c r="G163" s="287"/>
      <c r="H163" s="287"/>
      <c r="I163" s="287"/>
      <c r="J163" s="287"/>
      <c r="K163" s="287"/>
      <c r="L163" s="287"/>
      <c r="M163" s="287"/>
      <c r="N163" s="287"/>
      <c r="O163" s="287"/>
      <c r="P163" s="287"/>
      <c r="Q163" s="287"/>
      <c r="R163" s="287"/>
      <c r="S163" s="287"/>
      <c r="T163" s="287"/>
      <c r="U163" s="288"/>
      <c r="V163" s="2"/>
    </row>
    <row r="164" spans="1:22">
      <c r="A164" s="2"/>
      <c r="B164" s="48"/>
      <c r="C164" s="289" t="s">
        <v>224</v>
      </c>
      <c r="D164" s="289"/>
      <c r="E164" s="289"/>
      <c r="F164" s="289"/>
      <c r="G164" s="289"/>
      <c r="H164" s="289"/>
      <c r="I164" s="289"/>
      <c r="J164" s="289"/>
      <c r="K164" s="289"/>
      <c r="L164" s="289"/>
      <c r="M164" s="289"/>
      <c r="N164" s="289"/>
      <c r="O164" s="289"/>
      <c r="P164" s="289"/>
      <c r="Q164" s="289"/>
      <c r="R164" s="289"/>
      <c r="S164" s="289"/>
      <c r="T164" s="92"/>
      <c r="U164" s="93"/>
      <c r="V164" s="2"/>
    </row>
    <row r="165" spans="1:22" ht="18.75" customHeight="1">
      <c r="A165" s="2"/>
      <c r="B165" s="48"/>
      <c r="C165" s="239" t="s">
        <v>225</v>
      </c>
      <c r="D165" s="239"/>
      <c r="E165" s="239"/>
      <c r="F165" s="239"/>
      <c r="G165" s="239"/>
      <c r="H165" s="239"/>
      <c r="I165" s="239"/>
      <c r="J165" s="239"/>
      <c r="K165" s="239"/>
      <c r="L165" s="239"/>
      <c r="M165" s="239"/>
      <c r="N165" s="239"/>
      <c r="O165" s="239"/>
      <c r="P165" s="239"/>
      <c r="Q165" s="239"/>
      <c r="R165" s="239"/>
      <c r="S165" s="239"/>
      <c r="T165" s="239"/>
      <c r="U165" s="240"/>
      <c r="V165" s="2"/>
    </row>
    <row r="166" spans="1:22" ht="34.5" customHeight="1">
      <c r="A166" s="2"/>
      <c r="B166" s="48"/>
      <c r="C166" s="285"/>
      <c r="D166" s="286" t="s">
        <v>114</v>
      </c>
      <c r="E166" s="286"/>
      <c r="F166" s="286"/>
      <c r="G166" s="286"/>
      <c r="H166" s="286"/>
      <c r="I166" s="286"/>
      <c r="J166" s="286"/>
      <c r="K166" s="286"/>
      <c r="L166" s="286"/>
      <c r="M166" s="286"/>
      <c r="N166" s="286"/>
      <c r="O166" s="286"/>
      <c r="P166" s="286"/>
      <c r="Q166" s="244"/>
      <c r="R166" s="245"/>
      <c r="S166" s="148" t="s">
        <v>99</v>
      </c>
      <c r="T166" s="70"/>
      <c r="U166" s="93"/>
      <c r="V166" s="2"/>
    </row>
    <row r="167" spans="1:22" ht="34.5" customHeight="1">
      <c r="A167" s="2"/>
      <c r="B167" s="48"/>
      <c r="C167" s="285"/>
      <c r="D167" s="286" t="s">
        <v>81</v>
      </c>
      <c r="E167" s="286"/>
      <c r="F167" s="286"/>
      <c r="G167" s="286"/>
      <c r="H167" s="286"/>
      <c r="I167" s="286"/>
      <c r="J167" s="286"/>
      <c r="K167" s="286"/>
      <c r="L167" s="286"/>
      <c r="M167" s="286"/>
      <c r="N167" s="286"/>
      <c r="O167" s="286"/>
      <c r="P167" s="286"/>
      <c r="Q167" s="244"/>
      <c r="R167" s="245"/>
      <c r="S167" s="148" t="s">
        <v>99</v>
      </c>
      <c r="T167" s="70"/>
      <c r="U167" s="93"/>
      <c r="V167" s="2"/>
    </row>
    <row r="168" spans="1:22" ht="34.5" customHeight="1">
      <c r="A168" s="2"/>
      <c r="B168" s="48"/>
      <c r="C168" s="285"/>
      <c r="D168" s="286" t="s">
        <v>48</v>
      </c>
      <c r="E168" s="286"/>
      <c r="F168" s="286"/>
      <c r="G168" s="286"/>
      <c r="H168" s="286"/>
      <c r="I168" s="286"/>
      <c r="J168" s="286"/>
      <c r="K168" s="286"/>
      <c r="L168" s="286"/>
      <c r="M168" s="286"/>
      <c r="N168" s="286"/>
      <c r="O168" s="286"/>
      <c r="P168" s="286"/>
      <c r="Q168" s="277" t="str">
        <f>IF('1頁'!Z5="","",ROUNDDOWN(Q167/Q166*100,1))</f>
        <v/>
      </c>
      <c r="R168" s="278"/>
      <c r="S168" s="148" t="s">
        <v>70</v>
      </c>
      <c r="T168" s="70"/>
      <c r="U168" s="93"/>
      <c r="V168" s="2"/>
    </row>
    <row r="169" spans="1:22" ht="27" customHeight="1">
      <c r="A169" s="2"/>
      <c r="B169" s="48"/>
      <c r="C169" s="287" t="s">
        <v>226</v>
      </c>
      <c r="D169" s="239"/>
      <c r="E169" s="239"/>
      <c r="F169" s="239"/>
      <c r="G169" s="239"/>
      <c r="H169" s="239"/>
      <c r="I169" s="239"/>
      <c r="J169" s="239"/>
      <c r="K169" s="239"/>
      <c r="L169" s="239"/>
      <c r="M169" s="239"/>
      <c r="N169" s="239"/>
      <c r="O169" s="239"/>
      <c r="P169" s="239"/>
      <c r="Q169" s="239"/>
      <c r="R169" s="239"/>
      <c r="S169" s="239"/>
      <c r="T169" s="239"/>
      <c r="U169" s="240"/>
      <c r="V169" s="2"/>
    </row>
    <row r="170" spans="1:22" ht="34.5" customHeight="1">
      <c r="A170" s="2"/>
      <c r="B170" s="48"/>
      <c r="C170" s="285"/>
      <c r="D170" s="286" t="s">
        <v>115</v>
      </c>
      <c r="E170" s="286"/>
      <c r="F170" s="286"/>
      <c r="G170" s="286"/>
      <c r="H170" s="286"/>
      <c r="I170" s="286"/>
      <c r="J170" s="286"/>
      <c r="K170" s="286"/>
      <c r="L170" s="286"/>
      <c r="M170" s="286"/>
      <c r="N170" s="286"/>
      <c r="O170" s="286"/>
      <c r="P170" s="286"/>
      <c r="Q170" s="244"/>
      <c r="R170" s="245"/>
      <c r="S170" s="148" t="s">
        <v>99</v>
      </c>
      <c r="T170" s="70"/>
      <c r="U170" s="93"/>
      <c r="V170" s="2"/>
    </row>
    <row r="171" spans="1:22" ht="34.5" customHeight="1">
      <c r="A171" s="2"/>
      <c r="B171" s="48"/>
      <c r="C171" s="285"/>
      <c r="D171" s="286" t="s">
        <v>107</v>
      </c>
      <c r="E171" s="286"/>
      <c r="F171" s="286"/>
      <c r="G171" s="286"/>
      <c r="H171" s="286"/>
      <c r="I171" s="286"/>
      <c r="J171" s="286"/>
      <c r="K171" s="286"/>
      <c r="L171" s="286"/>
      <c r="M171" s="286"/>
      <c r="N171" s="286"/>
      <c r="O171" s="286"/>
      <c r="P171" s="286"/>
      <c r="Q171" s="244"/>
      <c r="R171" s="245"/>
      <c r="S171" s="148" t="s">
        <v>99</v>
      </c>
      <c r="T171" s="70"/>
      <c r="U171" s="93"/>
      <c r="V171" s="2"/>
    </row>
    <row r="172" spans="1:22" ht="34.5" customHeight="1">
      <c r="A172" s="2"/>
      <c r="B172" s="48"/>
      <c r="C172" s="285"/>
      <c r="D172" s="286" t="s">
        <v>83</v>
      </c>
      <c r="E172" s="286"/>
      <c r="F172" s="286"/>
      <c r="G172" s="286"/>
      <c r="H172" s="286"/>
      <c r="I172" s="286"/>
      <c r="J172" s="286"/>
      <c r="K172" s="286"/>
      <c r="L172" s="286"/>
      <c r="M172" s="286"/>
      <c r="N172" s="286"/>
      <c r="O172" s="286"/>
      <c r="P172" s="286"/>
      <c r="Q172" s="277" t="str">
        <f>IF('1頁'!Z5="","",ROUNDDOWN(Q171/Q170*100,1))</f>
        <v/>
      </c>
      <c r="R172" s="278"/>
      <c r="S172" s="148" t="s">
        <v>70</v>
      </c>
      <c r="T172" s="70"/>
      <c r="U172" s="93"/>
      <c r="V172" s="2"/>
    </row>
    <row r="173" spans="1:22" ht="30.75" customHeight="1">
      <c r="A173" s="2"/>
      <c r="B173" s="48"/>
      <c r="C173" s="239" t="s">
        <v>152</v>
      </c>
      <c r="D173" s="239"/>
      <c r="E173" s="239"/>
      <c r="F173" s="239"/>
      <c r="G173" s="239"/>
      <c r="H173" s="239"/>
      <c r="I173" s="239"/>
      <c r="J173" s="239"/>
      <c r="K173" s="239"/>
      <c r="L173" s="239"/>
      <c r="M173" s="239"/>
      <c r="N173" s="239"/>
      <c r="O173" s="239"/>
      <c r="P173" s="239"/>
      <c r="Q173" s="239"/>
      <c r="R173" s="239"/>
      <c r="S173" s="239"/>
      <c r="T173" s="239"/>
      <c r="U173" s="240"/>
      <c r="V173" s="2"/>
    </row>
    <row r="174" spans="1:22" ht="22.5" customHeight="1">
      <c r="A174" s="2"/>
      <c r="B174" s="48"/>
      <c r="C174" s="94"/>
      <c r="D174" s="241" t="s">
        <v>142</v>
      </c>
      <c r="E174" s="242"/>
      <c r="F174" s="242"/>
      <c r="G174" s="242"/>
      <c r="H174" s="242"/>
      <c r="I174" s="243"/>
      <c r="J174" s="244" t="s">
        <v>100</v>
      </c>
      <c r="K174" s="245"/>
      <c r="L174" s="245" t="s">
        <v>101</v>
      </c>
      <c r="M174" s="246"/>
      <c r="N174" s="244"/>
      <c r="O174" s="245"/>
      <c r="P174" s="247" t="s">
        <v>36</v>
      </c>
      <c r="Q174" s="248"/>
      <c r="R174" s="44"/>
      <c r="S174" s="44"/>
      <c r="T174" s="44"/>
      <c r="U174" s="49"/>
      <c r="V174" s="2"/>
    </row>
    <row r="175" spans="1:22" ht="22.5" customHeight="1">
      <c r="A175" s="2"/>
      <c r="B175" s="48"/>
      <c r="C175" s="94"/>
      <c r="D175" s="241" t="s">
        <v>151</v>
      </c>
      <c r="E175" s="242"/>
      <c r="F175" s="242"/>
      <c r="G175" s="242"/>
      <c r="H175" s="242"/>
      <c r="I175" s="243"/>
      <c r="J175" s="244" t="s">
        <v>100</v>
      </c>
      <c r="K175" s="245"/>
      <c r="L175" s="245" t="s">
        <v>101</v>
      </c>
      <c r="M175" s="246"/>
      <c r="N175" s="244"/>
      <c r="O175" s="245"/>
      <c r="P175" s="247" t="s">
        <v>36</v>
      </c>
      <c r="Q175" s="248"/>
      <c r="R175" s="44"/>
      <c r="S175" s="44"/>
      <c r="T175" s="44"/>
      <c r="U175" s="49"/>
      <c r="V175" s="2"/>
    </row>
    <row r="176" spans="1:22" ht="10.5" customHeight="1">
      <c r="A176" s="2"/>
      <c r="B176" s="48"/>
      <c r="C176" s="94"/>
      <c r="D176" s="95"/>
      <c r="E176" s="95"/>
      <c r="F176" s="95"/>
      <c r="G176" s="95"/>
      <c r="H176" s="95"/>
      <c r="I176" s="95"/>
      <c r="J176" s="96"/>
      <c r="K176" s="96"/>
      <c r="L176" s="96"/>
      <c r="M176" s="96"/>
      <c r="N176" s="96"/>
      <c r="O176" s="96"/>
      <c r="P176" s="97"/>
      <c r="Q176" s="97"/>
      <c r="R176" s="44"/>
      <c r="S176" s="44"/>
      <c r="T176" s="44"/>
      <c r="U176" s="49"/>
      <c r="V176" s="2"/>
    </row>
    <row r="177" spans="1:26" s="19" customFormat="1" ht="24" customHeight="1">
      <c r="B177" s="98"/>
      <c r="C177" s="237" t="s">
        <v>227</v>
      </c>
      <c r="D177" s="237"/>
      <c r="E177" s="237"/>
      <c r="F177" s="237"/>
      <c r="G177" s="237"/>
      <c r="H177" s="237"/>
      <c r="I177" s="237"/>
      <c r="J177" s="237"/>
      <c r="K177" s="237"/>
      <c r="L177" s="237"/>
      <c r="M177" s="237"/>
      <c r="N177" s="237"/>
      <c r="O177" s="237"/>
      <c r="P177" s="237"/>
      <c r="Q177" s="237"/>
      <c r="R177" s="237"/>
      <c r="S177" s="237"/>
      <c r="T177" s="237"/>
      <c r="U177" s="238"/>
      <c r="X177" s="157"/>
      <c r="Y177" s="157"/>
      <c r="Z177" s="157"/>
    </row>
    <row r="178" spans="1:26" ht="25.5" customHeight="1">
      <c r="A178" s="2"/>
      <c r="B178" s="48"/>
      <c r="C178" s="239" t="s">
        <v>37</v>
      </c>
      <c r="D178" s="239"/>
      <c r="E178" s="239"/>
      <c r="F178" s="239"/>
      <c r="G178" s="239"/>
      <c r="H178" s="239"/>
      <c r="I178" s="239"/>
      <c r="J178" s="239"/>
      <c r="K178" s="239"/>
      <c r="L178" s="239"/>
      <c r="M178" s="239"/>
      <c r="N178" s="239"/>
      <c r="O178" s="239"/>
      <c r="P178" s="239"/>
      <c r="Q178" s="239"/>
      <c r="R178" s="239"/>
      <c r="S178" s="239"/>
      <c r="T178" s="239"/>
      <c r="U178" s="240"/>
      <c r="V178" s="2"/>
    </row>
    <row r="179" spans="1:26" ht="28.5" customHeight="1">
      <c r="A179" s="2"/>
      <c r="B179" s="48"/>
      <c r="C179" s="271" t="s">
        <v>228</v>
      </c>
      <c r="D179" s="271"/>
      <c r="E179" s="271"/>
      <c r="F179" s="271"/>
      <c r="G179" s="271"/>
      <c r="H179" s="271"/>
      <c r="I179" s="271"/>
      <c r="J179" s="271"/>
      <c r="K179" s="271"/>
      <c r="L179" s="271"/>
      <c r="M179" s="271"/>
      <c r="N179" s="271"/>
      <c r="O179" s="271"/>
      <c r="P179" s="271"/>
      <c r="Q179" s="271"/>
      <c r="R179" s="271"/>
      <c r="S179" s="271"/>
      <c r="T179" s="271"/>
      <c r="U179" s="272"/>
      <c r="V179" s="2"/>
    </row>
    <row r="180" spans="1:26" ht="22.5" customHeight="1">
      <c r="A180" s="2"/>
      <c r="B180" s="48"/>
      <c r="C180" s="280"/>
      <c r="D180" s="281"/>
      <c r="E180" s="281"/>
      <c r="F180" s="281"/>
      <c r="G180" s="281"/>
      <c r="H180" s="281"/>
      <c r="I180" s="281"/>
      <c r="J180" s="281"/>
      <c r="K180" s="275" t="s">
        <v>74</v>
      </c>
      <c r="L180" s="275"/>
      <c r="M180" s="275"/>
      <c r="N180" s="275"/>
      <c r="O180" s="275"/>
      <c r="P180" s="275" t="s">
        <v>73</v>
      </c>
      <c r="Q180" s="275"/>
      <c r="R180" s="275"/>
      <c r="S180" s="275"/>
      <c r="T180" s="275"/>
      <c r="U180" s="99"/>
      <c r="V180" s="2"/>
    </row>
    <row r="181" spans="1:26" ht="22.5" customHeight="1">
      <c r="A181" s="2"/>
      <c r="B181" s="48"/>
      <c r="C181" s="280"/>
      <c r="D181" s="276" t="s">
        <v>55</v>
      </c>
      <c r="E181" s="276"/>
      <c r="F181" s="276"/>
      <c r="G181" s="276"/>
      <c r="H181" s="276"/>
      <c r="I181" s="276"/>
      <c r="J181" s="276"/>
      <c r="K181" s="244"/>
      <c r="L181" s="245"/>
      <c r="M181" s="245"/>
      <c r="N181" s="245"/>
      <c r="O181" s="148" t="s">
        <v>99</v>
      </c>
      <c r="P181" s="277" t="str">
        <f>IF('1頁'!Z5="","",ROUNDDOWN(K181/12,1))</f>
        <v/>
      </c>
      <c r="Q181" s="278"/>
      <c r="R181" s="278"/>
      <c r="S181" s="278"/>
      <c r="T181" s="148" t="s">
        <v>99</v>
      </c>
      <c r="U181" s="99"/>
      <c r="V181" s="2"/>
    </row>
    <row r="182" spans="1:26" ht="22.5" customHeight="1">
      <c r="A182" s="2"/>
      <c r="B182" s="48"/>
      <c r="C182" s="280"/>
      <c r="D182" s="276" t="s">
        <v>116</v>
      </c>
      <c r="E182" s="276"/>
      <c r="F182" s="276"/>
      <c r="G182" s="276"/>
      <c r="H182" s="276"/>
      <c r="I182" s="276"/>
      <c r="J182" s="276"/>
      <c r="K182" s="244"/>
      <c r="L182" s="245"/>
      <c r="M182" s="245"/>
      <c r="N182" s="245"/>
      <c r="O182" s="148" t="s">
        <v>99</v>
      </c>
      <c r="P182" s="277" t="str">
        <f>IF('1頁'!Z5="","",ROUNDDOWN(K182/12,1))</f>
        <v/>
      </c>
      <c r="Q182" s="278"/>
      <c r="R182" s="278"/>
      <c r="S182" s="278"/>
      <c r="T182" s="148" t="s">
        <v>99</v>
      </c>
      <c r="U182" s="99"/>
      <c r="V182" s="2"/>
    </row>
    <row r="183" spans="1:26" ht="22.5" customHeight="1" thickBot="1">
      <c r="A183" s="2"/>
      <c r="B183" s="48"/>
      <c r="C183" s="280"/>
      <c r="D183" s="282" t="s">
        <v>229</v>
      </c>
      <c r="E183" s="282"/>
      <c r="F183" s="282"/>
      <c r="G183" s="282"/>
      <c r="H183" s="282"/>
      <c r="I183" s="282"/>
      <c r="J183" s="282"/>
      <c r="K183" s="267"/>
      <c r="L183" s="268"/>
      <c r="M183" s="268"/>
      <c r="N183" s="268"/>
      <c r="O183" s="152" t="s">
        <v>99</v>
      </c>
      <c r="P183" s="283" t="str">
        <f>IF('1頁'!Z5="","",ROUNDDOWN(K183/12,1))</f>
        <v/>
      </c>
      <c r="Q183" s="284"/>
      <c r="R183" s="284"/>
      <c r="S183" s="284"/>
      <c r="T183" s="152" t="s">
        <v>99</v>
      </c>
      <c r="U183" s="99"/>
      <c r="V183" s="2"/>
    </row>
    <row r="184" spans="1:26" ht="22.5" customHeight="1" thickTop="1">
      <c r="A184" s="2"/>
      <c r="B184" s="48"/>
      <c r="C184" s="280"/>
      <c r="D184" s="279" t="s">
        <v>38</v>
      </c>
      <c r="E184" s="279"/>
      <c r="F184" s="279"/>
      <c r="G184" s="279"/>
      <c r="H184" s="279"/>
      <c r="I184" s="279"/>
      <c r="J184" s="279"/>
      <c r="K184" s="252" t="str">
        <f>IF('1頁'!Z5="","",SUM(K181:N183))</f>
        <v/>
      </c>
      <c r="L184" s="253"/>
      <c r="M184" s="253"/>
      <c r="N184" s="253"/>
      <c r="O184" s="153" t="s">
        <v>99</v>
      </c>
      <c r="P184" s="252" t="str">
        <f>IF('1頁'!Z5="","",ROUNDDOWN(K184/12,1))</f>
        <v/>
      </c>
      <c r="Q184" s="253"/>
      <c r="R184" s="253"/>
      <c r="S184" s="253"/>
      <c r="T184" s="153" t="s">
        <v>99</v>
      </c>
      <c r="U184" s="99"/>
      <c r="V184" s="2"/>
    </row>
    <row r="185" spans="1:26" ht="28.5" customHeight="1">
      <c r="A185" s="2"/>
      <c r="B185" s="48"/>
      <c r="C185" s="271" t="s">
        <v>230</v>
      </c>
      <c r="D185" s="271"/>
      <c r="E185" s="271"/>
      <c r="F185" s="271"/>
      <c r="G185" s="271"/>
      <c r="H185" s="271"/>
      <c r="I185" s="271"/>
      <c r="J185" s="271"/>
      <c r="K185" s="271"/>
      <c r="L185" s="271"/>
      <c r="M185" s="271"/>
      <c r="N185" s="271"/>
      <c r="O185" s="271"/>
      <c r="P185" s="271"/>
      <c r="Q185" s="271"/>
      <c r="R185" s="271"/>
      <c r="S185" s="271"/>
      <c r="T185" s="271"/>
      <c r="U185" s="272"/>
      <c r="V185" s="2"/>
    </row>
    <row r="186" spans="1:26" ht="22.5" customHeight="1">
      <c r="A186" s="2"/>
      <c r="B186" s="48"/>
      <c r="C186" s="273"/>
      <c r="D186" s="274"/>
      <c r="E186" s="274"/>
      <c r="F186" s="274"/>
      <c r="G186" s="274"/>
      <c r="H186" s="274"/>
      <c r="I186" s="274"/>
      <c r="J186" s="274"/>
      <c r="K186" s="275" t="s">
        <v>74</v>
      </c>
      <c r="L186" s="275"/>
      <c r="M186" s="275"/>
      <c r="N186" s="275"/>
      <c r="O186" s="275"/>
      <c r="P186" s="275" t="s">
        <v>73</v>
      </c>
      <c r="Q186" s="275"/>
      <c r="R186" s="275"/>
      <c r="S186" s="275"/>
      <c r="T186" s="275"/>
      <c r="U186" s="99"/>
      <c r="V186" s="2"/>
    </row>
    <row r="187" spans="1:26" ht="22.5" customHeight="1">
      <c r="A187" s="2"/>
      <c r="B187" s="48"/>
      <c r="C187" s="273"/>
      <c r="D187" s="276" t="s">
        <v>117</v>
      </c>
      <c r="E187" s="276"/>
      <c r="F187" s="276"/>
      <c r="G187" s="276"/>
      <c r="H187" s="276"/>
      <c r="I187" s="276"/>
      <c r="J187" s="276"/>
      <c r="K187" s="244"/>
      <c r="L187" s="245"/>
      <c r="M187" s="245"/>
      <c r="N187" s="245"/>
      <c r="O187" s="148" t="s">
        <v>99</v>
      </c>
      <c r="P187" s="277" t="str">
        <f>IF('1頁'!Z5="","",ROUNDDOWN(K187/12,1))</f>
        <v/>
      </c>
      <c r="Q187" s="278"/>
      <c r="R187" s="278"/>
      <c r="S187" s="278"/>
      <c r="T187" s="148" t="s">
        <v>99</v>
      </c>
      <c r="U187" s="99"/>
      <c r="V187" s="2"/>
    </row>
    <row r="188" spans="1:26" ht="30.75" customHeight="1">
      <c r="A188" s="2"/>
      <c r="B188" s="48"/>
      <c r="C188" s="239" t="s">
        <v>118</v>
      </c>
      <c r="D188" s="239"/>
      <c r="E188" s="239"/>
      <c r="F188" s="239"/>
      <c r="G188" s="239"/>
      <c r="H188" s="239"/>
      <c r="I188" s="239"/>
      <c r="J188" s="239"/>
      <c r="K188" s="239"/>
      <c r="L188" s="239"/>
      <c r="M188" s="239"/>
      <c r="N188" s="239"/>
      <c r="O188" s="239"/>
      <c r="P188" s="239"/>
      <c r="Q188" s="239"/>
      <c r="R188" s="239"/>
      <c r="S188" s="239"/>
      <c r="T188" s="239"/>
      <c r="U188" s="240"/>
      <c r="V188" s="2"/>
    </row>
    <row r="189" spans="1:26" ht="22.5" customHeight="1">
      <c r="A189" s="2"/>
      <c r="B189" s="48"/>
      <c r="C189" s="100"/>
      <c r="D189" s="270" t="s">
        <v>231</v>
      </c>
      <c r="E189" s="270"/>
      <c r="F189" s="270"/>
      <c r="G189" s="270"/>
      <c r="H189" s="270"/>
      <c r="I189" s="270"/>
      <c r="J189" s="270"/>
      <c r="K189" s="270"/>
      <c r="L189" s="270"/>
      <c r="M189" s="270"/>
      <c r="N189" s="270"/>
      <c r="O189" s="270"/>
      <c r="P189" s="270"/>
      <c r="Q189" s="244"/>
      <c r="R189" s="245"/>
      <c r="S189" s="247" t="s">
        <v>36</v>
      </c>
      <c r="T189" s="248"/>
      <c r="U189" s="49"/>
      <c r="V189" s="2"/>
    </row>
    <row r="190" spans="1:26" ht="22.5" customHeight="1">
      <c r="A190" s="2"/>
      <c r="B190" s="48"/>
      <c r="C190" s="100"/>
      <c r="D190" s="270" t="s">
        <v>232</v>
      </c>
      <c r="E190" s="270"/>
      <c r="F190" s="270"/>
      <c r="G190" s="270"/>
      <c r="H190" s="270"/>
      <c r="I190" s="270"/>
      <c r="J190" s="270"/>
      <c r="K190" s="270"/>
      <c r="L190" s="270"/>
      <c r="M190" s="270"/>
      <c r="N190" s="270"/>
      <c r="O190" s="270"/>
      <c r="P190" s="270"/>
      <c r="Q190" s="244"/>
      <c r="R190" s="245"/>
      <c r="S190" s="247" t="s">
        <v>36</v>
      </c>
      <c r="T190" s="248"/>
      <c r="U190" s="49"/>
      <c r="V190" s="2"/>
    </row>
    <row r="191" spans="1:26" ht="34.5" customHeight="1">
      <c r="A191" s="2"/>
      <c r="B191" s="48"/>
      <c r="C191" s="100"/>
      <c r="D191" s="269" t="s">
        <v>233</v>
      </c>
      <c r="E191" s="270"/>
      <c r="F191" s="270"/>
      <c r="G191" s="270"/>
      <c r="H191" s="270"/>
      <c r="I191" s="270"/>
      <c r="J191" s="270"/>
      <c r="K191" s="270"/>
      <c r="L191" s="270"/>
      <c r="M191" s="270"/>
      <c r="N191" s="270"/>
      <c r="O191" s="270"/>
      <c r="P191" s="270"/>
      <c r="Q191" s="244"/>
      <c r="R191" s="245"/>
      <c r="S191" s="247" t="s">
        <v>39</v>
      </c>
      <c r="T191" s="248"/>
      <c r="U191" s="49"/>
      <c r="V191" s="2"/>
    </row>
    <row r="192" spans="1:26" ht="34.5" customHeight="1">
      <c r="A192" s="2"/>
      <c r="B192" s="48"/>
      <c r="C192" s="100"/>
      <c r="D192" s="269" t="s">
        <v>234</v>
      </c>
      <c r="E192" s="270"/>
      <c r="F192" s="270"/>
      <c r="G192" s="270"/>
      <c r="H192" s="270"/>
      <c r="I192" s="270"/>
      <c r="J192" s="270"/>
      <c r="K192" s="270"/>
      <c r="L192" s="270"/>
      <c r="M192" s="270"/>
      <c r="N192" s="270"/>
      <c r="O192" s="270"/>
      <c r="P192" s="270"/>
      <c r="Q192" s="244"/>
      <c r="R192" s="245"/>
      <c r="S192" s="245"/>
      <c r="T192" s="148" t="s">
        <v>103</v>
      </c>
      <c r="U192" s="49"/>
      <c r="V192" s="2"/>
    </row>
    <row r="193" spans="1:26" ht="30.75" customHeight="1">
      <c r="A193" s="2"/>
      <c r="B193" s="48"/>
      <c r="C193" s="271" t="s">
        <v>235</v>
      </c>
      <c r="D193" s="271"/>
      <c r="E193" s="271"/>
      <c r="F193" s="271"/>
      <c r="G193" s="271"/>
      <c r="H193" s="271"/>
      <c r="I193" s="271"/>
      <c r="J193" s="271"/>
      <c r="K193" s="271"/>
      <c r="L193" s="271"/>
      <c r="M193" s="271"/>
      <c r="N193" s="271"/>
      <c r="O193" s="271"/>
      <c r="P193" s="271"/>
      <c r="Q193" s="271"/>
      <c r="R193" s="271"/>
      <c r="S193" s="271"/>
      <c r="T193" s="271"/>
      <c r="U193" s="272"/>
      <c r="V193" s="2"/>
    </row>
    <row r="194" spans="1:26" ht="17.25" customHeight="1">
      <c r="A194" s="2"/>
      <c r="B194" s="48"/>
      <c r="C194" s="260"/>
      <c r="D194" s="261" t="s">
        <v>119</v>
      </c>
      <c r="E194" s="262"/>
      <c r="F194" s="262"/>
      <c r="G194" s="262"/>
      <c r="H194" s="262"/>
      <c r="I194" s="262"/>
      <c r="J194" s="262"/>
      <c r="K194" s="262"/>
      <c r="L194" s="262"/>
      <c r="M194" s="262"/>
      <c r="N194" s="262"/>
      <c r="O194" s="263"/>
      <c r="P194" s="263"/>
      <c r="Q194" s="263"/>
      <c r="R194" s="263"/>
      <c r="S194" s="263"/>
      <c r="T194" s="101"/>
      <c r="U194" s="49"/>
      <c r="V194" s="2"/>
    </row>
    <row r="195" spans="1:26" ht="38.25" customHeight="1">
      <c r="A195" s="2"/>
      <c r="B195" s="48"/>
      <c r="C195" s="260"/>
      <c r="D195" s="90"/>
      <c r="E195" s="264" t="s">
        <v>120</v>
      </c>
      <c r="F195" s="264"/>
      <c r="G195" s="265"/>
      <c r="H195" s="265"/>
      <c r="I195" s="265"/>
      <c r="J195" s="266" t="s">
        <v>156</v>
      </c>
      <c r="K195" s="266"/>
      <c r="L195" s="266"/>
      <c r="M195" s="266"/>
      <c r="N195" s="266"/>
      <c r="O195" s="20"/>
      <c r="P195" s="20"/>
      <c r="Q195" s="20"/>
      <c r="R195" s="20"/>
      <c r="S195" s="20"/>
      <c r="T195" s="10"/>
      <c r="U195" s="49"/>
      <c r="V195" s="2"/>
    </row>
    <row r="196" spans="1:26" ht="24" customHeight="1">
      <c r="A196" s="2"/>
      <c r="B196" s="48"/>
      <c r="C196" s="260"/>
      <c r="D196" s="91" t="s">
        <v>51</v>
      </c>
      <c r="E196" s="244"/>
      <c r="F196" s="245"/>
      <c r="G196" s="245"/>
      <c r="H196" s="245"/>
      <c r="I196" s="148" t="s">
        <v>99</v>
      </c>
      <c r="J196" s="244"/>
      <c r="K196" s="245"/>
      <c r="L196" s="245"/>
      <c r="M196" s="245"/>
      <c r="N196" s="148" t="s">
        <v>99</v>
      </c>
      <c r="O196" s="20"/>
      <c r="P196" s="20"/>
      <c r="Q196" s="20"/>
      <c r="R196" s="20"/>
      <c r="S196" s="20"/>
      <c r="T196" s="70"/>
      <c r="U196" s="49"/>
      <c r="V196" s="2"/>
    </row>
    <row r="197" spans="1:26" ht="24" customHeight="1">
      <c r="A197" s="2"/>
      <c r="B197" s="48"/>
      <c r="C197" s="260"/>
      <c r="D197" s="91" t="s">
        <v>52</v>
      </c>
      <c r="E197" s="244"/>
      <c r="F197" s="245"/>
      <c r="G197" s="245"/>
      <c r="H197" s="245"/>
      <c r="I197" s="148" t="s">
        <v>99</v>
      </c>
      <c r="J197" s="244"/>
      <c r="K197" s="245"/>
      <c r="L197" s="245"/>
      <c r="M197" s="245"/>
      <c r="N197" s="148" t="s">
        <v>99</v>
      </c>
      <c r="O197" s="20"/>
      <c r="P197" s="20"/>
      <c r="Q197" s="20"/>
      <c r="R197" s="20"/>
      <c r="S197" s="20"/>
      <c r="T197" s="70"/>
      <c r="U197" s="49"/>
      <c r="V197" s="2"/>
    </row>
    <row r="198" spans="1:26" ht="24" customHeight="1" thickBot="1">
      <c r="A198" s="2"/>
      <c r="B198" s="48"/>
      <c r="C198" s="260"/>
      <c r="D198" s="102" t="s">
        <v>53</v>
      </c>
      <c r="E198" s="267"/>
      <c r="F198" s="268"/>
      <c r="G198" s="268"/>
      <c r="H198" s="268"/>
      <c r="I198" s="152" t="s">
        <v>99</v>
      </c>
      <c r="J198" s="267"/>
      <c r="K198" s="268"/>
      <c r="L198" s="268"/>
      <c r="M198" s="268"/>
      <c r="N198" s="152" t="s">
        <v>99</v>
      </c>
      <c r="P198" s="249" t="s">
        <v>88</v>
      </c>
      <c r="Q198" s="250"/>
      <c r="R198" s="250"/>
      <c r="S198" s="250"/>
      <c r="T198" s="251"/>
      <c r="U198" s="49"/>
      <c r="V198" s="2"/>
    </row>
    <row r="199" spans="1:26" ht="24" customHeight="1" thickTop="1">
      <c r="A199" s="2"/>
      <c r="B199" s="48"/>
      <c r="C199" s="94"/>
      <c r="D199" s="103" t="s">
        <v>84</v>
      </c>
      <c r="E199" s="252" t="str">
        <f>IF('1頁'!Z5="","",SUM(E196:H198))</f>
        <v/>
      </c>
      <c r="F199" s="253"/>
      <c r="G199" s="253"/>
      <c r="H199" s="254" t="s">
        <v>85</v>
      </c>
      <c r="I199" s="255"/>
      <c r="J199" s="252" t="str">
        <f>IF('1頁'!Z5="","",SUM(J196:M198))</f>
        <v/>
      </c>
      <c r="K199" s="253"/>
      <c r="L199" s="253"/>
      <c r="M199" s="256" t="s">
        <v>86</v>
      </c>
      <c r="N199" s="257"/>
      <c r="O199" s="104" t="s">
        <v>87</v>
      </c>
      <c r="P199" s="258" t="str">
        <f>IF('1頁'!Z5="","",ROUNDDOWN(E199/(E199+J199)*100,1))</f>
        <v/>
      </c>
      <c r="Q199" s="259"/>
      <c r="R199" s="259"/>
      <c r="S199" s="259"/>
      <c r="T199" s="154" t="s">
        <v>70</v>
      </c>
      <c r="U199" s="57"/>
      <c r="V199" s="2"/>
    </row>
    <row r="200" spans="1:26" ht="9" customHeight="1">
      <c r="A200" s="2"/>
      <c r="B200" s="87"/>
      <c r="C200" s="232"/>
      <c r="D200" s="232"/>
      <c r="E200" s="232"/>
      <c r="F200" s="232"/>
      <c r="G200" s="232"/>
      <c r="H200" s="232"/>
      <c r="I200" s="232"/>
      <c r="J200" s="232"/>
      <c r="K200" s="232"/>
      <c r="L200" s="232"/>
      <c r="M200" s="232"/>
      <c r="N200" s="232"/>
      <c r="O200" s="232"/>
      <c r="P200" s="232"/>
      <c r="Q200" s="232"/>
      <c r="R200" s="232"/>
      <c r="S200" s="232"/>
      <c r="T200" s="232"/>
      <c r="U200" s="233"/>
      <c r="V200" s="2"/>
    </row>
    <row r="201" spans="1:26" s="19" customFormat="1" ht="24" customHeight="1">
      <c r="B201" s="98"/>
      <c r="C201" s="237" t="s">
        <v>236</v>
      </c>
      <c r="D201" s="237"/>
      <c r="E201" s="237"/>
      <c r="F201" s="237"/>
      <c r="G201" s="237"/>
      <c r="H201" s="237"/>
      <c r="I201" s="237"/>
      <c r="J201" s="237"/>
      <c r="K201" s="237"/>
      <c r="L201" s="237"/>
      <c r="M201" s="237"/>
      <c r="N201" s="237"/>
      <c r="O201" s="237"/>
      <c r="P201" s="237"/>
      <c r="Q201" s="237"/>
      <c r="R201" s="237"/>
      <c r="S201" s="237"/>
      <c r="T201" s="237"/>
      <c r="U201" s="238"/>
      <c r="X201" s="157"/>
      <c r="Y201" s="157"/>
      <c r="Z201" s="157"/>
    </row>
    <row r="202" spans="1:26" ht="30.75" customHeight="1">
      <c r="A202" s="2"/>
      <c r="B202" s="48"/>
      <c r="C202" s="239" t="s">
        <v>143</v>
      </c>
      <c r="D202" s="239"/>
      <c r="E202" s="239"/>
      <c r="F202" s="239"/>
      <c r="G202" s="239"/>
      <c r="H202" s="239"/>
      <c r="I202" s="239"/>
      <c r="J202" s="239"/>
      <c r="K202" s="239"/>
      <c r="L202" s="239"/>
      <c r="M202" s="239"/>
      <c r="N202" s="239"/>
      <c r="O202" s="239"/>
      <c r="P202" s="239"/>
      <c r="Q202" s="239"/>
      <c r="R202" s="239"/>
      <c r="S202" s="239"/>
      <c r="T202" s="239"/>
      <c r="U202" s="240"/>
      <c r="V202" s="2"/>
    </row>
    <row r="203" spans="1:26" ht="29.25" customHeight="1">
      <c r="A203" s="2"/>
      <c r="B203" s="48"/>
      <c r="C203" s="100"/>
      <c r="D203" s="241" t="s">
        <v>150</v>
      </c>
      <c r="E203" s="242"/>
      <c r="F203" s="242"/>
      <c r="G203" s="242"/>
      <c r="H203" s="242"/>
      <c r="I203" s="243"/>
      <c r="J203" s="244" t="s">
        <v>100</v>
      </c>
      <c r="K203" s="245"/>
      <c r="L203" s="245" t="s">
        <v>101</v>
      </c>
      <c r="M203" s="246"/>
      <c r="N203" s="244"/>
      <c r="O203" s="245"/>
      <c r="P203" s="247" t="s">
        <v>144</v>
      </c>
      <c r="Q203" s="248"/>
      <c r="T203" s="5"/>
      <c r="U203" s="49"/>
      <c r="V203" s="2"/>
    </row>
    <row r="204" spans="1:26" ht="13.5" customHeight="1">
      <c r="A204" s="2"/>
      <c r="B204" s="61"/>
      <c r="C204" s="234"/>
      <c r="D204" s="234"/>
      <c r="E204" s="234"/>
      <c r="F204" s="234"/>
      <c r="G204" s="234"/>
      <c r="H204" s="234"/>
      <c r="I204" s="234"/>
      <c r="J204" s="234"/>
      <c r="K204" s="234"/>
      <c r="L204" s="234"/>
      <c r="M204" s="234"/>
      <c r="N204" s="234"/>
      <c r="O204" s="234"/>
      <c r="P204" s="234"/>
      <c r="Q204" s="234"/>
      <c r="R204" s="234"/>
      <c r="S204" s="234"/>
      <c r="T204" s="234"/>
      <c r="U204" s="235"/>
      <c r="V204" s="2"/>
    </row>
    <row r="205" spans="1:26" ht="19.5" customHeight="1">
      <c r="A205" s="2"/>
      <c r="B205" s="236"/>
      <c r="C205" s="236"/>
      <c r="D205" s="236"/>
      <c r="E205" s="236"/>
      <c r="F205" s="236"/>
      <c r="G205" s="236"/>
      <c r="H205" s="236"/>
      <c r="I205" s="236"/>
      <c r="J205" s="236"/>
      <c r="K205" s="236"/>
      <c r="L205" s="236"/>
      <c r="M205" s="236"/>
      <c r="N205" s="236"/>
      <c r="O205" s="236"/>
      <c r="P205" s="236"/>
      <c r="Q205" s="236"/>
      <c r="R205" s="236"/>
      <c r="S205" s="236"/>
      <c r="T205" s="236"/>
      <c r="U205" s="236"/>
      <c r="V205" s="2"/>
    </row>
    <row r="206" spans="1:26">
      <c r="A206" s="20"/>
      <c r="B206" s="20"/>
      <c r="C206" s="20"/>
      <c r="D206" s="20"/>
      <c r="E206" s="20"/>
      <c r="F206" s="20"/>
      <c r="G206" s="20"/>
      <c r="H206" s="20"/>
      <c r="I206" s="20"/>
      <c r="J206" s="20"/>
      <c r="K206" s="20"/>
      <c r="L206" s="20"/>
      <c r="Q206" s="20"/>
      <c r="R206" s="20"/>
      <c r="S206" s="20"/>
      <c r="T206" s="20"/>
      <c r="U206" s="20"/>
      <c r="V206" s="20"/>
    </row>
    <row r="207" spans="1:26">
      <c r="A207" s="20"/>
      <c r="B207" s="20"/>
      <c r="C207" s="20"/>
      <c r="D207" s="20"/>
      <c r="E207" s="20"/>
      <c r="F207" s="20"/>
      <c r="G207" s="20"/>
      <c r="H207" s="20"/>
      <c r="I207" s="20"/>
      <c r="J207" s="20"/>
      <c r="K207" s="20"/>
      <c r="L207" s="20"/>
      <c r="Q207" s="20"/>
      <c r="R207" s="20"/>
      <c r="S207" s="20"/>
      <c r="T207" s="20"/>
      <c r="U207" s="20"/>
      <c r="V207" s="20"/>
    </row>
    <row r="208" spans="1:26">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c r="A214" s="20"/>
      <c r="B214" s="20"/>
      <c r="C214" s="20"/>
      <c r="D214" s="20"/>
      <c r="E214" s="20"/>
      <c r="F214" s="20"/>
      <c r="G214" s="20"/>
      <c r="H214" s="20"/>
      <c r="I214" s="20"/>
      <c r="J214" s="20"/>
      <c r="K214" s="20"/>
      <c r="L214" s="20"/>
      <c r="M214" s="20"/>
      <c r="N214" s="20"/>
      <c r="O214" s="20"/>
      <c r="P214" s="20"/>
      <c r="Q214" s="20"/>
      <c r="R214" s="20"/>
      <c r="S214" s="20"/>
      <c r="T214" s="20"/>
    </row>
  </sheetData>
  <mergeCells count="493">
    <mergeCell ref="F43:U43"/>
    <mergeCell ref="T122:U122"/>
    <mergeCell ref="J132:K132"/>
    <mergeCell ref="Q132:R132"/>
    <mergeCell ref="C131:D131"/>
    <mergeCell ref="E131:G131"/>
    <mergeCell ref="H131:I131"/>
    <mergeCell ref="J131:K131"/>
    <mergeCell ref="L131:N131"/>
    <mergeCell ref="O131:P131"/>
    <mergeCell ref="Q131:R131"/>
    <mergeCell ref="C126:D126"/>
    <mergeCell ref="E126:I126"/>
    <mergeCell ref="J126:K126"/>
    <mergeCell ref="L126:P126"/>
    <mergeCell ref="Q126:R126"/>
    <mergeCell ref="C127:D127"/>
    <mergeCell ref="E127:I127"/>
    <mergeCell ref="J127:K127"/>
    <mergeCell ref="L127:P127"/>
    <mergeCell ref="Q127:R127"/>
    <mergeCell ref="B117:U117"/>
    <mergeCell ref="L121:O121"/>
    <mergeCell ref="Q121:S122"/>
    <mergeCell ref="A133:V133"/>
    <mergeCell ref="C128:D128"/>
    <mergeCell ref="E128:I128"/>
    <mergeCell ref="J128:K128"/>
    <mergeCell ref="L128:P128"/>
    <mergeCell ref="Q128:R128"/>
    <mergeCell ref="C129:D129"/>
    <mergeCell ref="J129:K129"/>
    <mergeCell ref="Q129:R129"/>
    <mergeCell ref="C130:D130"/>
    <mergeCell ref="E130:I130"/>
    <mergeCell ref="J130:K130"/>
    <mergeCell ref="L130:P130"/>
    <mergeCell ref="Q130:R130"/>
    <mergeCell ref="E129:I129"/>
    <mergeCell ref="L129:P129"/>
    <mergeCell ref="B118:B131"/>
    <mergeCell ref="C118:K118"/>
    <mergeCell ref="L118:O118"/>
    <mergeCell ref="C119:K119"/>
    <mergeCell ref="L119:O119"/>
    <mergeCell ref="C120:K120"/>
    <mergeCell ref="L120:O120"/>
    <mergeCell ref="C121:K121"/>
    <mergeCell ref="C123:D123"/>
    <mergeCell ref="E123:K123"/>
    <mergeCell ref="L123:R123"/>
    <mergeCell ref="C124:D124"/>
    <mergeCell ref="E124:I124"/>
    <mergeCell ref="J124:K124"/>
    <mergeCell ref="L124:P124"/>
    <mergeCell ref="Q124:R124"/>
    <mergeCell ref="C125:D125"/>
    <mergeCell ref="E125:I125"/>
    <mergeCell ref="J125:K125"/>
    <mergeCell ref="L125:P125"/>
    <mergeCell ref="Q125:R125"/>
    <mergeCell ref="B108:U108"/>
    <mergeCell ref="B109:I109"/>
    <mergeCell ref="K109:U109"/>
    <mergeCell ref="B110:U110"/>
    <mergeCell ref="C111:D111"/>
    <mergeCell ref="K111:U111"/>
    <mergeCell ref="B115:I115"/>
    <mergeCell ref="K115:U115"/>
    <mergeCell ref="B116:U116"/>
    <mergeCell ref="C103:D106"/>
    <mergeCell ref="E103:M103"/>
    <mergeCell ref="N103:O103"/>
    <mergeCell ref="P103:Q103"/>
    <mergeCell ref="E104:M104"/>
    <mergeCell ref="N104:O104"/>
    <mergeCell ref="P104:Q104"/>
    <mergeCell ref="E105:M105"/>
    <mergeCell ref="N105:O105"/>
    <mergeCell ref="P105:Q105"/>
    <mergeCell ref="E106:M106"/>
    <mergeCell ref="N106:O106"/>
    <mergeCell ref="P106:Q106"/>
    <mergeCell ref="A1:U1"/>
    <mergeCell ref="B2:U2"/>
    <mergeCell ref="B8:D8"/>
    <mergeCell ref="E8:I8"/>
    <mergeCell ref="R8:U8"/>
    <mergeCell ref="J9:L9"/>
    <mergeCell ref="M9:T9"/>
    <mergeCell ref="B3:U3"/>
    <mergeCell ref="B4:U4"/>
    <mergeCell ref="B5:U5"/>
    <mergeCell ref="B7:D7"/>
    <mergeCell ref="J8:K8"/>
    <mergeCell ref="L8:Q8"/>
    <mergeCell ref="T7:V7"/>
    <mergeCell ref="E6:F6"/>
    <mergeCell ref="G6:M6"/>
    <mergeCell ref="O7:P7"/>
    <mergeCell ref="B13:F13"/>
    <mergeCell ref="G13:M13"/>
    <mergeCell ref="N13:S13"/>
    <mergeCell ref="B14:F14"/>
    <mergeCell ref="G14:M14"/>
    <mergeCell ref="N14:S14"/>
    <mergeCell ref="B10:F10"/>
    <mergeCell ref="G10:H10"/>
    <mergeCell ref="B11:F11"/>
    <mergeCell ref="G11:M11"/>
    <mergeCell ref="N11:S11"/>
    <mergeCell ref="B12:F12"/>
    <mergeCell ref="G12:M12"/>
    <mergeCell ref="N12:S12"/>
    <mergeCell ref="B17:U17"/>
    <mergeCell ref="B18:B22"/>
    <mergeCell ref="D18:T18"/>
    <mergeCell ref="U18:U22"/>
    <mergeCell ref="D21:T21"/>
    <mergeCell ref="D22:T22"/>
    <mergeCell ref="B15:F15"/>
    <mergeCell ref="G15:M15"/>
    <mergeCell ref="N15:S15"/>
    <mergeCell ref="B16:F16"/>
    <mergeCell ref="G16:M16"/>
    <mergeCell ref="N16:S16"/>
    <mergeCell ref="E20:F20"/>
    <mergeCell ref="G20:T20"/>
    <mergeCell ref="D19:T19"/>
    <mergeCell ref="R24:U24"/>
    <mergeCell ref="B25:K25"/>
    <mergeCell ref="D26:E26"/>
    <mergeCell ref="F26:G26"/>
    <mergeCell ref="H26:I26"/>
    <mergeCell ref="J26:T26"/>
    <mergeCell ref="B23:D23"/>
    <mergeCell ref="D24:H24"/>
    <mergeCell ref="I24:K24"/>
    <mergeCell ref="L24:M24"/>
    <mergeCell ref="N24:O24"/>
    <mergeCell ref="P24:Q24"/>
    <mergeCell ref="B27:U27"/>
    <mergeCell ref="G28:H28"/>
    <mergeCell ref="I28:J28"/>
    <mergeCell ref="G29:U29"/>
    <mergeCell ref="B30:U30"/>
    <mergeCell ref="B31:B35"/>
    <mergeCell ref="C31:D31"/>
    <mergeCell ref="E31:G31"/>
    <mergeCell ref="H31:L31"/>
    <mergeCell ref="N31:S31"/>
    <mergeCell ref="C34:I34"/>
    <mergeCell ref="J34:S34"/>
    <mergeCell ref="C35:S35"/>
    <mergeCell ref="B36:U36"/>
    <mergeCell ref="B37:D37"/>
    <mergeCell ref="E37:U37"/>
    <mergeCell ref="C32:G32"/>
    <mergeCell ref="H32:L32"/>
    <mergeCell ref="N32:S32"/>
    <mergeCell ref="C33:G33"/>
    <mergeCell ref="H33:M33"/>
    <mergeCell ref="N33:S33"/>
    <mergeCell ref="P38:Q38"/>
    <mergeCell ref="R38:S38"/>
    <mergeCell ref="T38:U38"/>
    <mergeCell ref="B40:E40"/>
    <mergeCell ref="B41:E41"/>
    <mergeCell ref="B42:E42"/>
    <mergeCell ref="F42:G42"/>
    <mergeCell ref="H42:I42"/>
    <mergeCell ref="J42:K42"/>
    <mergeCell ref="L42:M42"/>
    <mergeCell ref="B38:E39"/>
    <mergeCell ref="F38:G38"/>
    <mergeCell ref="H38:I38"/>
    <mergeCell ref="J38:K38"/>
    <mergeCell ref="L38:M38"/>
    <mergeCell ref="N38:O38"/>
    <mergeCell ref="N42:O42"/>
    <mergeCell ref="P42:Q42"/>
    <mergeCell ref="R42:S42"/>
    <mergeCell ref="T42:U42"/>
    <mergeCell ref="B51:U51"/>
    <mergeCell ref="B52:C52"/>
    <mergeCell ref="K46:Q46"/>
    <mergeCell ref="B47:Q47"/>
    <mergeCell ref="B48:C48"/>
    <mergeCell ref="E48:F48"/>
    <mergeCell ref="G48:H48"/>
    <mergeCell ref="I48:J48"/>
    <mergeCell ref="K48:L48"/>
    <mergeCell ref="M48:N48"/>
    <mergeCell ref="O48:P48"/>
    <mergeCell ref="B45:B46"/>
    <mergeCell ref="C45:F45"/>
    <mergeCell ref="J45:J46"/>
    <mergeCell ref="K45:Q45"/>
    <mergeCell ref="R45:S45"/>
    <mergeCell ref="C46:F46"/>
    <mergeCell ref="B49:J49"/>
    <mergeCell ref="K49:L49"/>
    <mergeCell ref="M49:N49"/>
    <mergeCell ref="O49:U49"/>
    <mergeCell ref="D52:T52"/>
    <mergeCell ref="Q48:R48"/>
    <mergeCell ref="S48:U48"/>
    <mergeCell ref="B60:S60"/>
    <mergeCell ref="B61:U61"/>
    <mergeCell ref="B62:I62"/>
    <mergeCell ref="K62:U62"/>
    <mergeCell ref="B63:U63"/>
    <mergeCell ref="B54:B59"/>
    <mergeCell ref="C54:O54"/>
    <mergeCell ref="P54:R54"/>
    <mergeCell ref="C55:C59"/>
    <mergeCell ref="D55:O55"/>
    <mergeCell ref="P55:R55"/>
    <mergeCell ref="D57:O57"/>
    <mergeCell ref="P57:R57"/>
    <mergeCell ref="D59:O59"/>
    <mergeCell ref="P59:R59"/>
    <mergeCell ref="E58:O58"/>
    <mergeCell ref="E56:O56"/>
    <mergeCell ref="P56:R56"/>
    <mergeCell ref="P58:R58"/>
    <mergeCell ref="J67:M67"/>
    <mergeCell ref="N67:Q67"/>
    <mergeCell ref="C68:D68"/>
    <mergeCell ref="E68:H68"/>
    <mergeCell ref="J68:M68"/>
    <mergeCell ref="N68:Q68"/>
    <mergeCell ref="B64:B72"/>
    <mergeCell ref="C64:D64"/>
    <mergeCell ref="J64:N64"/>
    <mergeCell ref="C65:U65"/>
    <mergeCell ref="C66:D66"/>
    <mergeCell ref="E66:H66"/>
    <mergeCell ref="J66:M66"/>
    <mergeCell ref="N66:Q66"/>
    <mergeCell ref="C67:D67"/>
    <mergeCell ref="E67:H67"/>
    <mergeCell ref="C71:D71"/>
    <mergeCell ref="E71:H71"/>
    <mergeCell ref="J71:M71"/>
    <mergeCell ref="N71:Q71"/>
    <mergeCell ref="C72:U72"/>
    <mergeCell ref="B73:U73"/>
    <mergeCell ref="C69:D69"/>
    <mergeCell ref="E69:H69"/>
    <mergeCell ref="J69:M69"/>
    <mergeCell ref="N69:Q69"/>
    <mergeCell ref="C70:D70"/>
    <mergeCell ref="E70:H70"/>
    <mergeCell ref="J70:M70"/>
    <mergeCell ref="N70:Q70"/>
    <mergeCell ref="B74:I74"/>
    <mergeCell ref="K74:U74"/>
    <mergeCell ref="B75:U75"/>
    <mergeCell ref="B76:B78"/>
    <mergeCell ref="C76:D76"/>
    <mergeCell ref="F76:G76"/>
    <mergeCell ref="H76:I76"/>
    <mergeCell ref="J76:N76"/>
    <mergeCell ref="C77:I77"/>
    <mergeCell ref="J77:L77"/>
    <mergeCell ref="C78:I78"/>
    <mergeCell ref="J78:K78"/>
    <mergeCell ref="L78:M78"/>
    <mergeCell ref="L79:M79"/>
    <mergeCell ref="C80:I80"/>
    <mergeCell ref="J80:K80"/>
    <mergeCell ref="L80:M80"/>
    <mergeCell ref="B89:U89"/>
    <mergeCell ref="B90:B91"/>
    <mergeCell ref="C90:D92"/>
    <mergeCell ref="E90:M90"/>
    <mergeCell ref="N90:O90"/>
    <mergeCell ref="P90:Q90"/>
    <mergeCell ref="E91:M91"/>
    <mergeCell ref="P88:U88"/>
    <mergeCell ref="B86:U86"/>
    <mergeCell ref="B87:U87"/>
    <mergeCell ref="B81:U81"/>
    <mergeCell ref="B82:U82"/>
    <mergeCell ref="B83:I83"/>
    <mergeCell ref="K83:U83"/>
    <mergeCell ref="B84:U84"/>
    <mergeCell ref="C85:D85"/>
    <mergeCell ref="K85:U85"/>
    <mergeCell ref="C79:I79"/>
    <mergeCell ref="J79:K79"/>
    <mergeCell ref="B94:U94"/>
    <mergeCell ref="C93:U93"/>
    <mergeCell ref="N91:O91"/>
    <mergeCell ref="P91:Q91"/>
    <mergeCell ref="E92:M92"/>
    <mergeCell ref="N92:O92"/>
    <mergeCell ref="P92:Q92"/>
    <mergeCell ref="B95:M95"/>
    <mergeCell ref="N95:U95"/>
    <mergeCell ref="B96:U96"/>
    <mergeCell ref="B97:B98"/>
    <mergeCell ref="C97:D98"/>
    <mergeCell ref="E97:K97"/>
    <mergeCell ref="L97:M97"/>
    <mergeCell ref="N97:O97"/>
    <mergeCell ref="E98:K98"/>
    <mergeCell ref="B135:U135"/>
    <mergeCell ref="C136:D136"/>
    <mergeCell ref="E136:K136"/>
    <mergeCell ref="L136:M136"/>
    <mergeCell ref="N136:O136"/>
    <mergeCell ref="P136:Q136"/>
    <mergeCell ref="R136:S136"/>
    <mergeCell ref="L98:M98"/>
    <mergeCell ref="N98:O98"/>
    <mergeCell ref="B99:U99"/>
    <mergeCell ref="B100:U100"/>
    <mergeCell ref="B134:I134"/>
    <mergeCell ref="K134:U134"/>
    <mergeCell ref="B101:I101"/>
    <mergeCell ref="K101:U101"/>
    <mergeCell ref="B102:U102"/>
    <mergeCell ref="B103:B104"/>
    <mergeCell ref="D142:G142"/>
    <mergeCell ref="H142:L142"/>
    <mergeCell ref="M142:S142"/>
    <mergeCell ref="D143:F143"/>
    <mergeCell ref="H143:K143"/>
    <mergeCell ref="M143:R143"/>
    <mergeCell ref="C138:Q138"/>
    <mergeCell ref="C139:U139"/>
    <mergeCell ref="D140:O140"/>
    <mergeCell ref="P140:Q140"/>
    <mergeCell ref="R140:S140"/>
    <mergeCell ref="C141:U141"/>
    <mergeCell ref="C146:U146"/>
    <mergeCell ref="C147:U147"/>
    <mergeCell ref="C148:C153"/>
    <mergeCell ref="D148:P148"/>
    <mergeCell ref="Q148:R148"/>
    <mergeCell ref="S148:T148"/>
    <mergeCell ref="D149:P149"/>
    <mergeCell ref="Q149:R149"/>
    <mergeCell ref="D152:P152"/>
    <mergeCell ref="Q152:R152"/>
    <mergeCell ref="S152:T152"/>
    <mergeCell ref="D153:P153"/>
    <mergeCell ref="Q153:R153"/>
    <mergeCell ref="S153:T153"/>
    <mergeCell ref="S149:T149"/>
    <mergeCell ref="D150:P150"/>
    <mergeCell ref="Q150:R150"/>
    <mergeCell ref="S150:T150"/>
    <mergeCell ref="D151:P151"/>
    <mergeCell ref="Q151:R151"/>
    <mergeCell ref="S151:T151"/>
    <mergeCell ref="C154:U154"/>
    <mergeCell ref="C155:C158"/>
    <mergeCell ref="E155:H155"/>
    <mergeCell ref="I155:L155"/>
    <mergeCell ref="M155:P155"/>
    <mergeCell ref="E156:G156"/>
    <mergeCell ref="I156:K156"/>
    <mergeCell ref="M156:O156"/>
    <mergeCell ref="E157:G157"/>
    <mergeCell ref="I157:K157"/>
    <mergeCell ref="M157:O157"/>
    <mergeCell ref="E158:G158"/>
    <mergeCell ref="I158:K158"/>
    <mergeCell ref="M158:O158"/>
    <mergeCell ref="C159:U159"/>
    <mergeCell ref="C161:C162"/>
    <mergeCell ref="D161:P161"/>
    <mergeCell ref="Q161:R161"/>
    <mergeCell ref="U161:U162"/>
    <mergeCell ref="D162:P162"/>
    <mergeCell ref="Q162:R162"/>
    <mergeCell ref="C163:U163"/>
    <mergeCell ref="C164:S164"/>
    <mergeCell ref="C165:U165"/>
    <mergeCell ref="C166:C168"/>
    <mergeCell ref="D166:P166"/>
    <mergeCell ref="Q166:R166"/>
    <mergeCell ref="D167:P167"/>
    <mergeCell ref="Q167:R167"/>
    <mergeCell ref="D168:P168"/>
    <mergeCell ref="C173:U173"/>
    <mergeCell ref="D174:I174"/>
    <mergeCell ref="J174:K174"/>
    <mergeCell ref="L174:M174"/>
    <mergeCell ref="N174:O174"/>
    <mergeCell ref="P174:Q174"/>
    <mergeCell ref="Q168:R168"/>
    <mergeCell ref="C169:U169"/>
    <mergeCell ref="C170:C172"/>
    <mergeCell ref="D170:P170"/>
    <mergeCell ref="Q170:R170"/>
    <mergeCell ref="D171:P171"/>
    <mergeCell ref="Q171:R171"/>
    <mergeCell ref="D172:P172"/>
    <mergeCell ref="Q172:R172"/>
    <mergeCell ref="C177:U177"/>
    <mergeCell ref="D175:I175"/>
    <mergeCell ref="J175:K175"/>
    <mergeCell ref="L175:M175"/>
    <mergeCell ref="N175:O175"/>
    <mergeCell ref="P175:Q175"/>
    <mergeCell ref="K182:N182"/>
    <mergeCell ref="P182:S182"/>
    <mergeCell ref="D183:J183"/>
    <mergeCell ref="K183:N183"/>
    <mergeCell ref="P183:S183"/>
    <mergeCell ref="D184:J184"/>
    <mergeCell ref="K184:N184"/>
    <mergeCell ref="P184:S184"/>
    <mergeCell ref="C178:U178"/>
    <mergeCell ref="C179:U179"/>
    <mergeCell ref="C180:C184"/>
    <mergeCell ref="D180:J180"/>
    <mergeCell ref="K180:O180"/>
    <mergeCell ref="P180:T180"/>
    <mergeCell ref="D181:J181"/>
    <mergeCell ref="K181:N181"/>
    <mergeCell ref="P181:S181"/>
    <mergeCell ref="D182:J182"/>
    <mergeCell ref="C188:U188"/>
    <mergeCell ref="D189:P189"/>
    <mergeCell ref="Q189:R189"/>
    <mergeCell ref="S189:T189"/>
    <mergeCell ref="D190:P190"/>
    <mergeCell ref="Q190:R190"/>
    <mergeCell ref="S190:T190"/>
    <mergeCell ref="C185:U185"/>
    <mergeCell ref="C186:C187"/>
    <mergeCell ref="D186:J186"/>
    <mergeCell ref="K186:O186"/>
    <mergeCell ref="P186:T186"/>
    <mergeCell ref="D187:J187"/>
    <mergeCell ref="K187:N187"/>
    <mergeCell ref="P187:S187"/>
    <mergeCell ref="J197:M197"/>
    <mergeCell ref="E198:H198"/>
    <mergeCell ref="J198:M198"/>
    <mergeCell ref="D191:P191"/>
    <mergeCell ref="Q191:R191"/>
    <mergeCell ref="S191:T191"/>
    <mergeCell ref="D192:P192"/>
    <mergeCell ref="Q192:S192"/>
    <mergeCell ref="C193:U193"/>
    <mergeCell ref="C145:U145"/>
    <mergeCell ref="C204:U204"/>
    <mergeCell ref="B205:U205"/>
    <mergeCell ref="C200:U200"/>
    <mergeCell ref="C201:U201"/>
    <mergeCell ref="C202:U202"/>
    <mergeCell ref="D203:I203"/>
    <mergeCell ref="J203:K203"/>
    <mergeCell ref="L203:M203"/>
    <mergeCell ref="N203:O203"/>
    <mergeCell ref="P203:Q203"/>
    <mergeCell ref="P198:T198"/>
    <mergeCell ref="E199:G199"/>
    <mergeCell ref="H199:I199"/>
    <mergeCell ref="J199:L199"/>
    <mergeCell ref="M199:N199"/>
    <mergeCell ref="P199:S199"/>
    <mergeCell ref="C194:C198"/>
    <mergeCell ref="D194:S194"/>
    <mergeCell ref="E195:I195"/>
    <mergeCell ref="J195:N195"/>
    <mergeCell ref="E196:H196"/>
    <mergeCell ref="J196:M196"/>
    <mergeCell ref="E197:H197"/>
    <mergeCell ref="X15:AB15"/>
    <mergeCell ref="AC15:AI15"/>
    <mergeCell ref="AJ15:AO15"/>
    <mergeCell ref="X16:AB16"/>
    <mergeCell ref="AC16:AI16"/>
    <mergeCell ref="AJ16:AO16"/>
    <mergeCell ref="X17:AB17"/>
    <mergeCell ref="AC17:AI17"/>
    <mergeCell ref="AJ17:AO17"/>
    <mergeCell ref="X18:AB18"/>
    <mergeCell ref="AC18:AI18"/>
    <mergeCell ref="AJ18:AO18"/>
    <mergeCell ref="X19:AB19"/>
    <mergeCell ref="AC19:AI19"/>
    <mergeCell ref="AJ19:AO19"/>
    <mergeCell ref="X20:AB20"/>
    <mergeCell ref="AC20:AI20"/>
    <mergeCell ref="AJ20:AO20"/>
  </mergeCells>
  <phoneticPr fontId="1"/>
  <conditionalFormatting sqref="F64 C67:H71 J67:Q71">
    <cfRule type="expression" dxfId="14" priority="15">
      <formula>IF($X$62="",1,0)</formula>
    </cfRule>
  </conditionalFormatting>
  <conditionalFormatting sqref="H64">
    <cfRule type="expression" dxfId="13" priority="14">
      <formula>IF($X$62="",0,1)</formula>
    </cfRule>
  </conditionalFormatting>
  <conditionalFormatting sqref="F76:G76 J77 J78:M80">
    <cfRule type="expression" dxfId="12" priority="13">
      <formula>IF($X$74="",1,0)</formula>
    </cfRule>
  </conditionalFormatting>
  <conditionalFormatting sqref="H76:I76">
    <cfRule type="expression" dxfId="11" priority="12">
      <formula>IF($X$74="",0,1)</formula>
    </cfRule>
  </conditionalFormatting>
  <conditionalFormatting sqref="F85">
    <cfRule type="expression" dxfId="10" priority="11">
      <formula>IF($X$83="",1,0)</formula>
    </cfRule>
  </conditionalFormatting>
  <conditionalFormatting sqref="H85">
    <cfRule type="expression" dxfId="9" priority="10">
      <formula>IF($X$83="",0,1)</formula>
    </cfRule>
  </conditionalFormatting>
  <conditionalFormatting sqref="N90:O92">
    <cfRule type="expression" dxfId="8" priority="9">
      <formula>IF($X$88="",1,0)</formula>
    </cfRule>
  </conditionalFormatting>
  <conditionalFormatting sqref="L97:M98">
    <cfRule type="expression" dxfId="7" priority="8">
      <formula>IF($X$95="",1,0)</formula>
    </cfRule>
  </conditionalFormatting>
  <conditionalFormatting sqref="N103:O106">
    <cfRule type="expression" dxfId="6" priority="7">
      <formula>IF($X$101="",1,0)</formula>
    </cfRule>
  </conditionalFormatting>
  <conditionalFormatting sqref="F111">
    <cfRule type="expression" dxfId="5" priority="6">
      <formula>IF($X$109="",1,0)</formula>
    </cfRule>
  </conditionalFormatting>
  <conditionalFormatting sqref="H111">
    <cfRule type="expression" dxfId="4" priority="5">
      <formula>IF($X$109="",0,1)</formula>
    </cfRule>
  </conditionalFormatting>
  <conditionalFormatting sqref="L136:Q136 D143 H143 P140:S140 E156:G158 I156:K158 Q161:R162 Q166:R168 J174:O175 K181:N184 P181:S184 K187 P187 Q189:R191 Q192 E196:H198 J196:M198 J203:O203 Q170:R172">
    <cfRule type="expression" dxfId="3" priority="4">
      <formula>IF($X$134="",1,0)</formula>
    </cfRule>
  </conditionalFormatting>
  <conditionalFormatting sqref="R136:S136">
    <cfRule type="expression" dxfId="2" priority="3">
      <formula>IF($X$134="",0,1)</formula>
    </cfRule>
  </conditionalFormatting>
  <conditionalFormatting sqref="P140:S140 Q148:R152 E156:G158 I156:K158 Q161:R162 Q166:R168 J174:O175 Q170:R172">
    <cfRule type="expression" dxfId="1" priority="2">
      <formula>IF($Z$137=TRUE,1,0)</formula>
    </cfRule>
  </conditionalFormatting>
  <conditionalFormatting sqref="K181:N183 P181:S183 K187 Q189:R191 Q192 E196:H198 J196:M198">
    <cfRule type="expression" dxfId="0" priority="1">
      <formula>IF($Z$137=FALSE,1,0)</formula>
    </cfRule>
  </conditionalFormatting>
  <printOptions horizontalCentered="1"/>
  <pageMargins left="0.39370078740157483" right="0.39370078740157483" top="0.74803149606299213" bottom="0.74803149606299213" header="0.31496062992125984" footer="0.31496062992125984"/>
  <pageSetup paperSize="9" scale="62" firstPageNumber="2" fitToHeight="0" orientation="portrait" blackAndWhite="1" cellComments="asDisplayed" useFirstPageNumber="1" r:id="rId1"/>
  <headerFooter>
    <oddFooter>&amp;C&amp;"ＭＳ ゴシック,太字"&amp;14&amp;P</oddFooter>
  </headerFooter>
  <rowBreaks count="3" manualBreakCount="3">
    <brk id="61" max="21" man="1"/>
    <brk id="113" max="21" man="1"/>
    <brk id="158" max="21"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38100</xdr:colOff>
                    <xdr:row>29</xdr:row>
                    <xdr:rowOff>161925</xdr:rowOff>
                  </from>
                  <to>
                    <xdr:col>2</xdr:col>
                    <xdr:colOff>390525</xdr:colOff>
                    <xdr:row>31</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1057275</xdr:colOff>
                    <xdr:row>29</xdr:row>
                    <xdr:rowOff>161925</xdr:rowOff>
                  </from>
                  <to>
                    <xdr:col>4</xdr:col>
                    <xdr:colOff>333375</xdr:colOff>
                    <xdr:row>31</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419100</xdr:colOff>
                    <xdr:row>29</xdr:row>
                    <xdr:rowOff>161925</xdr:rowOff>
                  </from>
                  <to>
                    <xdr:col>7</xdr:col>
                    <xdr:colOff>342900</xdr:colOff>
                    <xdr:row>31</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390525</xdr:colOff>
                    <xdr:row>29</xdr:row>
                    <xdr:rowOff>161925</xdr:rowOff>
                  </from>
                  <to>
                    <xdr:col>13</xdr:col>
                    <xdr:colOff>314325</xdr:colOff>
                    <xdr:row>31</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38100</xdr:colOff>
                    <xdr:row>30</xdr:row>
                    <xdr:rowOff>123825</xdr:rowOff>
                  </from>
                  <to>
                    <xdr:col>2</xdr:col>
                    <xdr:colOff>390525</xdr:colOff>
                    <xdr:row>32</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38100</xdr:colOff>
                    <xdr:row>31</xdr:row>
                    <xdr:rowOff>123825</xdr:rowOff>
                  </from>
                  <to>
                    <xdr:col>2</xdr:col>
                    <xdr:colOff>390525</xdr:colOff>
                    <xdr:row>33</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38100</xdr:colOff>
                    <xdr:row>32</xdr:row>
                    <xdr:rowOff>104775</xdr:rowOff>
                  </from>
                  <to>
                    <xdr:col>2</xdr:col>
                    <xdr:colOff>390525</xdr:colOff>
                    <xdr:row>34</xdr:row>
                    <xdr:rowOff>85725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38100</xdr:colOff>
                    <xdr:row>33</xdr:row>
                    <xdr:rowOff>104775</xdr:rowOff>
                  </from>
                  <to>
                    <xdr:col>2</xdr:col>
                    <xdr:colOff>390525</xdr:colOff>
                    <xdr:row>36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419100</xdr:colOff>
                    <xdr:row>30</xdr:row>
                    <xdr:rowOff>123825</xdr:rowOff>
                  </from>
                  <to>
                    <xdr:col>7</xdr:col>
                    <xdr:colOff>342900</xdr:colOff>
                    <xdr:row>32</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0</xdr:colOff>
                    <xdr:row>31</xdr:row>
                    <xdr:rowOff>114300</xdr:rowOff>
                  </from>
                  <to>
                    <xdr:col>7</xdr:col>
                    <xdr:colOff>352425</xdr:colOff>
                    <xdr:row>33</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390525</xdr:colOff>
                    <xdr:row>30</xdr:row>
                    <xdr:rowOff>114300</xdr:rowOff>
                  </from>
                  <to>
                    <xdr:col>13</xdr:col>
                    <xdr:colOff>314325</xdr:colOff>
                    <xdr:row>32</xdr:row>
                    <xdr:rowOff>95250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390525</xdr:colOff>
                    <xdr:row>31</xdr:row>
                    <xdr:rowOff>123825</xdr:rowOff>
                  </from>
                  <to>
                    <xdr:col>13</xdr:col>
                    <xdr:colOff>314325</xdr:colOff>
                    <xdr:row>33</xdr:row>
                    <xdr:rowOff>104775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161925</xdr:colOff>
                    <xdr:row>47</xdr:row>
                    <xdr:rowOff>200025</xdr:rowOff>
                  </from>
                  <to>
                    <xdr:col>11</xdr:col>
                    <xdr:colOff>85725</xdr:colOff>
                    <xdr:row>49</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152400</xdr:colOff>
                    <xdr:row>47</xdr:row>
                    <xdr:rowOff>190500</xdr:rowOff>
                  </from>
                  <to>
                    <xdr:col>13</xdr:col>
                    <xdr:colOff>76200</xdr:colOff>
                    <xdr:row>49</xdr:row>
                    <xdr:rowOff>47625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19050</xdr:colOff>
                    <xdr:row>62</xdr:row>
                    <xdr:rowOff>66675</xdr:rowOff>
                  </from>
                  <to>
                    <xdr:col>5</xdr:col>
                    <xdr:colOff>371475</xdr:colOff>
                    <xdr:row>64</xdr:row>
                    <xdr:rowOff>57150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0</xdr:colOff>
                    <xdr:row>62</xdr:row>
                    <xdr:rowOff>66675</xdr:rowOff>
                  </from>
                  <to>
                    <xdr:col>7</xdr:col>
                    <xdr:colOff>352425</xdr:colOff>
                    <xdr:row>64</xdr:row>
                    <xdr:rowOff>57150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123825</xdr:colOff>
                    <xdr:row>74</xdr:row>
                    <xdr:rowOff>57150</xdr:rowOff>
                  </from>
                  <to>
                    <xdr:col>6</xdr:col>
                    <xdr:colOff>47625</xdr:colOff>
                    <xdr:row>76</xdr:row>
                    <xdr:rowOff>66675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85725</xdr:colOff>
                    <xdr:row>74</xdr:row>
                    <xdr:rowOff>57150</xdr:rowOff>
                  </from>
                  <to>
                    <xdr:col>8</xdr:col>
                    <xdr:colOff>9525</xdr:colOff>
                    <xdr:row>76</xdr:row>
                    <xdr:rowOff>66675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104775</xdr:colOff>
                    <xdr:row>76</xdr:row>
                    <xdr:rowOff>228600</xdr:rowOff>
                  </from>
                  <to>
                    <xdr:col>10</xdr:col>
                    <xdr:colOff>28575</xdr:colOff>
                    <xdr:row>78</xdr:row>
                    <xdr:rowOff>76200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11</xdr:col>
                    <xdr:colOff>95250</xdr:colOff>
                    <xdr:row>76</xdr:row>
                    <xdr:rowOff>228600</xdr:rowOff>
                  </from>
                  <to>
                    <xdr:col>12</xdr:col>
                    <xdr:colOff>19050</xdr:colOff>
                    <xdr:row>78</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104775</xdr:colOff>
                    <xdr:row>77</xdr:row>
                    <xdr:rowOff>238125</xdr:rowOff>
                  </from>
                  <to>
                    <xdr:col>10</xdr:col>
                    <xdr:colOff>28575</xdr:colOff>
                    <xdr:row>79</xdr:row>
                    <xdr:rowOff>85725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11</xdr:col>
                    <xdr:colOff>95250</xdr:colOff>
                    <xdr:row>77</xdr:row>
                    <xdr:rowOff>238125</xdr:rowOff>
                  </from>
                  <to>
                    <xdr:col>12</xdr:col>
                    <xdr:colOff>19050</xdr:colOff>
                    <xdr:row>79</xdr:row>
                    <xdr:rowOff>85725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0</xdr:colOff>
                    <xdr:row>83</xdr:row>
                    <xdr:rowOff>57150</xdr:rowOff>
                  </from>
                  <to>
                    <xdr:col>5</xdr:col>
                    <xdr:colOff>352425</xdr:colOff>
                    <xdr:row>85</xdr:row>
                    <xdr:rowOff>47625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0</xdr:colOff>
                    <xdr:row>83</xdr:row>
                    <xdr:rowOff>66675</xdr:rowOff>
                  </from>
                  <to>
                    <xdr:col>7</xdr:col>
                    <xdr:colOff>352425</xdr:colOff>
                    <xdr:row>85</xdr:row>
                    <xdr:rowOff>57150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11</xdr:col>
                    <xdr:colOff>133350</xdr:colOff>
                    <xdr:row>95</xdr:row>
                    <xdr:rowOff>66675</xdr:rowOff>
                  </from>
                  <to>
                    <xdr:col>12</xdr:col>
                    <xdr:colOff>57150</xdr:colOff>
                    <xdr:row>97</xdr:row>
                    <xdr:rowOff>76200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13</xdr:col>
                    <xdr:colOff>95250</xdr:colOff>
                    <xdr:row>95</xdr:row>
                    <xdr:rowOff>57150</xdr:rowOff>
                  </from>
                  <to>
                    <xdr:col>14</xdr:col>
                    <xdr:colOff>19050</xdr:colOff>
                    <xdr:row>97</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11</xdr:col>
                    <xdr:colOff>133350</xdr:colOff>
                    <xdr:row>96</xdr:row>
                    <xdr:rowOff>247650</xdr:rowOff>
                  </from>
                  <to>
                    <xdr:col>12</xdr:col>
                    <xdr:colOff>57150</xdr:colOff>
                    <xdr:row>98</xdr:row>
                    <xdr:rowOff>95250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13</xdr:col>
                    <xdr:colOff>95250</xdr:colOff>
                    <xdr:row>96</xdr:row>
                    <xdr:rowOff>238125</xdr:rowOff>
                  </from>
                  <to>
                    <xdr:col>14</xdr:col>
                    <xdr:colOff>19050</xdr:colOff>
                    <xdr:row>98</xdr:row>
                    <xdr:rowOff>85725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11</xdr:col>
                    <xdr:colOff>133350</xdr:colOff>
                    <xdr:row>135</xdr:row>
                    <xdr:rowOff>38100</xdr:rowOff>
                  </from>
                  <to>
                    <xdr:col>12</xdr:col>
                    <xdr:colOff>57150</xdr:colOff>
                    <xdr:row>135</xdr:row>
                    <xdr:rowOff>542925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13</xdr:col>
                    <xdr:colOff>152400</xdr:colOff>
                    <xdr:row>135</xdr:row>
                    <xdr:rowOff>38100</xdr:rowOff>
                  </from>
                  <to>
                    <xdr:col>14</xdr:col>
                    <xdr:colOff>76200</xdr:colOff>
                    <xdr:row>135</xdr:row>
                    <xdr:rowOff>571500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15</xdr:col>
                    <xdr:colOff>123825</xdr:colOff>
                    <xdr:row>135</xdr:row>
                    <xdr:rowOff>38100</xdr:rowOff>
                  </from>
                  <to>
                    <xdr:col>16</xdr:col>
                    <xdr:colOff>47625</xdr:colOff>
                    <xdr:row>135</xdr:row>
                    <xdr:rowOff>561975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17</xdr:col>
                    <xdr:colOff>104775</xdr:colOff>
                    <xdr:row>135</xdr:row>
                    <xdr:rowOff>38100</xdr:rowOff>
                  </from>
                  <to>
                    <xdr:col>18</xdr:col>
                    <xdr:colOff>28575</xdr:colOff>
                    <xdr:row>135</xdr:row>
                    <xdr:rowOff>561975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15</xdr:col>
                    <xdr:colOff>95250</xdr:colOff>
                    <xdr:row>139</xdr:row>
                    <xdr:rowOff>28575</xdr:rowOff>
                  </from>
                  <to>
                    <xdr:col>16</xdr:col>
                    <xdr:colOff>19050</xdr:colOff>
                    <xdr:row>139</xdr:row>
                    <xdr:rowOff>514350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17</xdr:col>
                    <xdr:colOff>123825</xdr:colOff>
                    <xdr:row>139</xdr:row>
                    <xdr:rowOff>28575</xdr:rowOff>
                  </from>
                  <to>
                    <xdr:col>18</xdr:col>
                    <xdr:colOff>47625</xdr:colOff>
                    <xdr:row>139</xdr:row>
                    <xdr:rowOff>514350</xdr:rowOff>
                  </to>
                </anchor>
              </controlPr>
            </control>
          </mc:Choice>
        </mc:AlternateContent>
        <mc:AlternateContent xmlns:mc="http://schemas.openxmlformats.org/markup-compatibility/2006">
          <mc:Choice Requires="x14">
            <control shapeId="2085" r:id="rId38" name="Check Box 37">
              <controlPr defaultSize="0" autoFill="0" autoLine="0" autoPict="0">
                <anchor moveWithCells="1">
                  <from>
                    <xdr:col>8</xdr:col>
                    <xdr:colOff>409575</xdr:colOff>
                    <xdr:row>32</xdr:row>
                    <xdr:rowOff>114300</xdr:rowOff>
                  </from>
                  <to>
                    <xdr:col>9</xdr:col>
                    <xdr:colOff>333375</xdr:colOff>
                    <xdr:row>34</xdr:row>
                    <xdr:rowOff>95250</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6</xdr:col>
                    <xdr:colOff>104775</xdr:colOff>
                    <xdr:row>26</xdr:row>
                    <xdr:rowOff>104775</xdr:rowOff>
                  </from>
                  <to>
                    <xdr:col>6</xdr:col>
                    <xdr:colOff>390525</xdr:colOff>
                    <xdr:row>28</xdr:row>
                    <xdr:rowOff>28575</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8</xdr:col>
                    <xdr:colOff>133350</xdr:colOff>
                    <xdr:row>26</xdr:row>
                    <xdr:rowOff>57150</xdr:rowOff>
                  </from>
                  <to>
                    <xdr:col>9</xdr:col>
                    <xdr:colOff>57150</xdr:colOff>
                    <xdr:row>28</xdr:row>
                    <xdr:rowOff>76200</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2090" r:id="rId43" name="Check Box 42">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2093" r:id="rId46" name="Check Box 45">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2094" r:id="rId47" name="Check Box 46">
              <controlPr defaultSize="0" autoFill="0" autoLine="0" autoPict="0">
                <anchor moveWithCells="1">
                  <from>
                    <xdr:col>3</xdr:col>
                    <xdr:colOff>104775</xdr:colOff>
                    <xdr:row>46</xdr:row>
                    <xdr:rowOff>200025</xdr:rowOff>
                  </from>
                  <to>
                    <xdr:col>3</xdr:col>
                    <xdr:colOff>457200</xdr:colOff>
                    <xdr:row>48</xdr:row>
                    <xdr:rowOff>38100</xdr:rowOff>
                  </to>
                </anchor>
              </controlPr>
            </control>
          </mc:Choice>
        </mc:AlternateContent>
        <mc:AlternateContent xmlns:mc="http://schemas.openxmlformats.org/markup-compatibility/2006">
          <mc:Choice Requires="x14">
            <control shapeId="2095" r:id="rId48" name="Check Box 47">
              <controlPr defaultSize="0" autoFill="0" autoLine="0" autoPict="0">
                <anchor moveWithCells="1">
                  <from>
                    <xdr:col>4</xdr:col>
                    <xdr:colOff>38100</xdr:colOff>
                    <xdr:row>46</xdr:row>
                    <xdr:rowOff>200025</xdr:rowOff>
                  </from>
                  <to>
                    <xdr:col>4</xdr:col>
                    <xdr:colOff>390525</xdr:colOff>
                    <xdr:row>48</xdr:row>
                    <xdr:rowOff>38100</xdr:rowOff>
                  </to>
                </anchor>
              </controlPr>
            </control>
          </mc:Choice>
        </mc:AlternateContent>
        <mc:AlternateContent xmlns:mc="http://schemas.openxmlformats.org/markup-compatibility/2006">
          <mc:Choice Requires="x14">
            <control shapeId="2096" r:id="rId49" name="Check Box 48">
              <controlPr defaultSize="0" autoFill="0" autoLine="0" autoPict="0">
                <anchor moveWithCells="1">
                  <from>
                    <xdr:col>6</xdr:col>
                    <xdr:colOff>0</xdr:colOff>
                    <xdr:row>46</xdr:row>
                    <xdr:rowOff>209550</xdr:rowOff>
                  </from>
                  <to>
                    <xdr:col>6</xdr:col>
                    <xdr:colOff>352425</xdr:colOff>
                    <xdr:row>48</xdr:row>
                    <xdr:rowOff>47625</xdr:rowOff>
                  </to>
                </anchor>
              </controlPr>
            </control>
          </mc:Choice>
        </mc:AlternateContent>
        <mc:AlternateContent xmlns:mc="http://schemas.openxmlformats.org/markup-compatibility/2006">
          <mc:Choice Requires="x14">
            <control shapeId="2097" r:id="rId50" name="Check Box 49">
              <controlPr defaultSize="0" autoFill="0" autoLine="0" autoPict="0">
                <anchor moveWithCells="1">
                  <from>
                    <xdr:col>8</xdr:col>
                    <xdr:colOff>19050</xdr:colOff>
                    <xdr:row>46</xdr:row>
                    <xdr:rowOff>200025</xdr:rowOff>
                  </from>
                  <to>
                    <xdr:col>8</xdr:col>
                    <xdr:colOff>371475</xdr:colOff>
                    <xdr:row>48</xdr:row>
                    <xdr:rowOff>38100</xdr:rowOff>
                  </to>
                </anchor>
              </controlPr>
            </control>
          </mc:Choice>
        </mc:AlternateContent>
        <mc:AlternateContent xmlns:mc="http://schemas.openxmlformats.org/markup-compatibility/2006">
          <mc:Choice Requires="x14">
            <control shapeId="2098" r:id="rId51" name="Check Box 50">
              <controlPr defaultSize="0" autoFill="0" autoLine="0" autoPict="0">
                <anchor moveWithCells="1">
                  <from>
                    <xdr:col>10</xdr:col>
                    <xdr:colOff>19050</xdr:colOff>
                    <xdr:row>46</xdr:row>
                    <xdr:rowOff>200025</xdr:rowOff>
                  </from>
                  <to>
                    <xdr:col>10</xdr:col>
                    <xdr:colOff>371475</xdr:colOff>
                    <xdr:row>48</xdr:row>
                    <xdr:rowOff>38100</xdr:rowOff>
                  </to>
                </anchor>
              </controlPr>
            </control>
          </mc:Choice>
        </mc:AlternateContent>
        <mc:AlternateContent xmlns:mc="http://schemas.openxmlformats.org/markup-compatibility/2006">
          <mc:Choice Requires="x14">
            <control shapeId="2099" r:id="rId52" name="Check Box 51">
              <controlPr defaultSize="0" autoFill="0" autoLine="0" autoPict="0">
                <anchor moveWithCells="1">
                  <from>
                    <xdr:col>12</xdr:col>
                    <xdr:colOff>9525</xdr:colOff>
                    <xdr:row>46</xdr:row>
                    <xdr:rowOff>219075</xdr:rowOff>
                  </from>
                  <to>
                    <xdr:col>12</xdr:col>
                    <xdr:colOff>361950</xdr:colOff>
                    <xdr:row>48</xdr:row>
                    <xdr:rowOff>57150</xdr:rowOff>
                  </to>
                </anchor>
              </controlPr>
            </control>
          </mc:Choice>
        </mc:AlternateContent>
        <mc:AlternateContent xmlns:mc="http://schemas.openxmlformats.org/markup-compatibility/2006">
          <mc:Choice Requires="x14">
            <control shapeId="2100" r:id="rId53" name="Check Box 52">
              <controlPr defaultSize="0" autoFill="0" autoLine="0" autoPict="0">
                <anchor moveWithCells="1">
                  <from>
                    <xdr:col>14</xdr:col>
                    <xdr:colOff>9525</xdr:colOff>
                    <xdr:row>46</xdr:row>
                    <xdr:rowOff>200025</xdr:rowOff>
                  </from>
                  <to>
                    <xdr:col>14</xdr:col>
                    <xdr:colOff>361950</xdr:colOff>
                    <xdr:row>48</xdr:row>
                    <xdr:rowOff>38100</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9</xdr:col>
                    <xdr:colOff>95250</xdr:colOff>
                    <xdr:row>172</xdr:row>
                    <xdr:rowOff>352425</xdr:rowOff>
                  </from>
                  <to>
                    <xdr:col>10</xdr:col>
                    <xdr:colOff>19050</xdr:colOff>
                    <xdr:row>174</xdr:row>
                    <xdr:rowOff>47625</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11</xdr:col>
                    <xdr:colOff>76200</xdr:colOff>
                    <xdr:row>172</xdr:row>
                    <xdr:rowOff>361950</xdr:rowOff>
                  </from>
                  <to>
                    <xdr:col>12</xdr:col>
                    <xdr:colOff>0</xdr:colOff>
                    <xdr:row>174</xdr:row>
                    <xdr:rowOff>47625</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13</xdr:col>
                    <xdr:colOff>133350</xdr:colOff>
                    <xdr:row>88</xdr:row>
                    <xdr:rowOff>66675</xdr:rowOff>
                  </from>
                  <to>
                    <xdr:col>14</xdr:col>
                    <xdr:colOff>57150</xdr:colOff>
                    <xdr:row>90</xdr:row>
                    <xdr:rowOff>76200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15</xdr:col>
                    <xdr:colOff>95250</xdr:colOff>
                    <xdr:row>88</xdr:row>
                    <xdr:rowOff>57150</xdr:rowOff>
                  </from>
                  <to>
                    <xdr:col>16</xdr:col>
                    <xdr:colOff>19050</xdr:colOff>
                    <xdr:row>90</xdr:row>
                    <xdr:rowOff>66675</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13</xdr:col>
                    <xdr:colOff>133350</xdr:colOff>
                    <xdr:row>89</xdr:row>
                    <xdr:rowOff>247650</xdr:rowOff>
                  </from>
                  <to>
                    <xdr:col>14</xdr:col>
                    <xdr:colOff>57150</xdr:colOff>
                    <xdr:row>91</xdr:row>
                    <xdr:rowOff>95250</xdr:rowOff>
                  </to>
                </anchor>
              </controlPr>
            </control>
          </mc:Choice>
        </mc:AlternateContent>
        <mc:AlternateContent xmlns:mc="http://schemas.openxmlformats.org/markup-compatibility/2006">
          <mc:Choice Requires="x14">
            <control shapeId="2110" r:id="rId59" name="Check Box 62">
              <controlPr defaultSize="0" autoFill="0" autoLine="0" autoPict="0">
                <anchor moveWithCells="1">
                  <from>
                    <xdr:col>15</xdr:col>
                    <xdr:colOff>95250</xdr:colOff>
                    <xdr:row>89</xdr:row>
                    <xdr:rowOff>238125</xdr:rowOff>
                  </from>
                  <to>
                    <xdr:col>16</xdr:col>
                    <xdr:colOff>19050</xdr:colOff>
                    <xdr:row>91</xdr:row>
                    <xdr:rowOff>85725</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from>
                    <xdr:col>13</xdr:col>
                    <xdr:colOff>133350</xdr:colOff>
                    <xdr:row>90</xdr:row>
                    <xdr:rowOff>247650</xdr:rowOff>
                  </from>
                  <to>
                    <xdr:col>14</xdr:col>
                    <xdr:colOff>57150</xdr:colOff>
                    <xdr:row>92</xdr:row>
                    <xdr:rowOff>95250</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from>
                    <xdr:col>15</xdr:col>
                    <xdr:colOff>95250</xdr:colOff>
                    <xdr:row>90</xdr:row>
                    <xdr:rowOff>238125</xdr:rowOff>
                  </from>
                  <to>
                    <xdr:col>16</xdr:col>
                    <xdr:colOff>19050</xdr:colOff>
                    <xdr:row>92</xdr:row>
                    <xdr:rowOff>85725</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9</xdr:col>
                    <xdr:colOff>95250</xdr:colOff>
                    <xdr:row>173</xdr:row>
                    <xdr:rowOff>219075</xdr:rowOff>
                  </from>
                  <to>
                    <xdr:col>10</xdr:col>
                    <xdr:colOff>28575</xdr:colOff>
                    <xdr:row>175</xdr:row>
                    <xdr:rowOff>66675</xdr:rowOff>
                  </to>
                </anchor>
              </controlPr>
            </control>
          </mc:Choice>
        </mc:AlternateContent>
        <mc:AlternateContent xmlns:mc="http://schemas.openxmlformats.org/markup-compatibility/2006">
          <mc:Choice Requires="x14">
            <control shapeId="2124" r:id="rId63" name="Check Box 76">
              <controlPr defaultSize="0" autoFill="0" autoLine="0" autoPict="0">
                <anchor moveWithCells="1">
                  <from>
                    <xdr:col>11</xdr:col>
                    <xdr:colOff>76200</xdr:colOff>
                    <xdr:row>173</xdr:row>
                    <xdr:rowOff>219075</xdr:rowOff>
                  </from>
                  <to>
                    <xdr:col>12</xdr:col>
                    <xdr:colOff>9525</xdr:colOff>
                    <xdr:row>175</xdr:row>
                    <xdr:rowOff>66675</xdr:rowOff>
                  </to>
                </anchor>
              </controlPr>
            </control>
          </mc:Choice>
        </mc:AlternateContent>
        <mc:AlternateContent xmlns:mc="http://schemas.openxmlformats.org/markup-compatibility/2006">
          <mc:Choice Requires="x14">
            <control shapeId="2127" r:id="rId64" name="Check Box 79">
              <controlPr defaultSize="0" autoFill="0" autoLine="0" autoPict="0">
                <anchor moveWithCells="1">
                  <from>
                    <xdr:col>9</xdr:col>
                    <xdr:colOff>95250</xdr:colOff>
                    <xdr:row>202</xdr:row>
                    <xdr:rowOff>0</xdr:rowOff>
                  </from>
                  <to>
                    <xdr:col>10</xdr:col>
                    <xdr:colOff>19050</xdr:colOff>
                    <xdr:row>203</xdr:row>
                    <xdr:rowOff>0</xdr:rowOff>
                  </to>
                </anchor>
              </controlPr>
            </control>
          </mc:Choice>
        </mc:AlternateContent>
        <mc:AlternateContent xmlns:mc="http://schemas.openxmlformats.org/markup-compatibility/2006">
          <mc:Choice Requires="x14">
            <control shapeId="2128" r:id="rId65" name="Check Box 80">
              <controlPr defaultSize="0" autoFill="0" autoLine="0" autoPict="0">
                <anchor moveWithCells="1">
                  <from>
                    <xdr:col>11</xdr:col>
                    <xdr:colOff>76200</xdr:colOff>
                    <xdr:row>202</xdr:row>
                    <xdr:rowOff>9525</xdr:rowOff>
                  </from>
                  <to>
                    <xdr:col>12</xdr:col>
                    <xdr:colOff>0</xdr:colOff>
                    <xdr:row>203</xdr:row>
                    <xdr:rowOff>0</xdr:rowOff>
                  </to>
                </anchor>
              </controlPr>
            </control>
          </mc:Choice>
        </mc:AlternateContent>
        <mc:AlternateContent xmlns:mc="http://schemas.openxmlformats.org/markup-compatibility/2006">
          <mc:Choice Requires="x14">
            <control shapeId="2131" r:id="rId66" name="Check Box 83">
              <controlPr defaultSize="0" autoFill="0" autoLine="0" autoPict="0">
                <anchor moveWithCells="1">
                  <from>
                    <xdr:col>9</xdr:col>
                    <xdr:colOff>104775</xdr:colOff>
                    <xdr:row>78</xdr:row>
                    <xdr:rowOff>238125</xdr:rowOff>
                  </from>
                  <to>
                    <xdr:col>10</xdr:col>
                    <xdr:colOff>28575</xdr:colOff>
                    <xdr:row>80</xdr:row>
                    <xdr:rowOff>85725</xdr:rowOff>
                  </to>
                </anchor>
              </controlPr>
            </control>
          </mc:Choice>
        </mc:AlternateContent>
        <mc:AlternateContent xmlns:mc="http://schemas.openxmlformats.org/markup-compatibility/2006">
          <mc:Choice Requires="x14">
            <control shapeId="2132" r:id="rId67" name="Check Box 84">
              <controlPr defaultSize="0" autoFill="0" autoLine="0" autoPict="0">
                <anchor moveWithCells="1">
                  <from>
                    <xdr:col>11</xdr:col>
                    <xdr:colOff>95250</xdr:colOff>
                    <xdr:row>78</xdr:row>
                    <xdr:rowOff>238125</xdr:rowOff>
                  </from>
                  <to>
                    <xdr:col>12</xdr:col>
                    <xdr:colOff>19050</xdr:colOff>
                    <xdr:row>80</xdr:row>
                    <xdr:rowOff>85725</xdr:rowOff>
                  </to>
                </anchor>
              </controlPr>
            </control>
          </mc:Choice>
        </mc:AlternateContent>
        <mc:AlternateContent xmlns:mc="http://schemas.openxmlformats.org/markup-compatibility/2006">
          <mc:Choice Requires="x14">
            <control shapeId="2134" r:id="rId68" name="Check Box 86">
              <controlPr defaultSize="0" autoFill="0" autoLine="0" autoPict="0">
                <anchor moveWithCells="1">
                  <from>
                    <xdr:col>13</xdr:col>
                    <xdr:colOff>133350</xdr:colOff>
                    <xdr:row>101</xdr:row>
                    <xdr:rowOff>66675</xdr:rowOff>
                  </from>
                  <to>
                    <xdr:col>14</xdr:col>
                    <xdr:colOff>57150</xdr:colOff>
                    <xdr:row>103</xdr:row>
                    <xdr:rowOff>85725</xdr:rowOff>
                  </to>
                </anchor>
              </controlPr>
            </control>
          </mc:Choice>
        </mc:AlternateContent>
        <mc:AlternateContent xmlns:mc="http://schemas.openxmlformats.org/markup-compatibility/2006">
          <mc:Choice Requires="x14">
            <control shapeId="2135" r:id="rId69" name="Check Box 87">
              <controlPr defaultSize="0" autoFill="0" autoLine="0" autoPict="0">
                <anchor moveWithCells="1">
                  <from>
                    <xdr:col>15</xdr:col>
                    <xdr:colOff>95250</xdr:colOff>
                    <xdr:row>101</xdr:row>
                    <xdr:rowOff>57150</xdr:rowOff>
                  </from>
                  <to>
                    <xdr:col>16</xdr:col>
                    <xdr:colOff>19050</xdr:colOff>
                    <xdr:row>103</xdr:row>
                    <xdr:rowOff>76200</xdr:rowOff>
                  </to>
                </anchor>
              </controlPr>
            </control>
          </mc:Choice>
        </mc:AlternateContent>
        <mc:AlternateContent xmlns:mc="http://schemas.openxmlformats.org/markup-compatibility/2006">
          <mc:Choice Requires="x14">
            <control shapeId="2136" r:id="rId70" name="Check Box 88">
              <controlPr defaultSize="0" autoFill="0" autoLine="0" autoPict="0">
                <anchor moveWithCells="1">
                  <from>
                    <xdr:col>13</xdr:col>
                    <xdr:colOff>133350</xdr:colOff>
                    <xdr:row>102</xdr:row>
                    <xdr:rowOff>247650</xdr:rowOff>
                  </from>
                  <to>
                    <xdr:col>14</xdr:col>
                    <xdr:colOff>57150</xdr:colOff>
                    <xdr:row>104</xdr:row>
                    <xdr:rowOff>57150</xdr:rowOff>
                  </to>
                </anchor>
              </controlPr>
            </control>
          </mc:Choice>
        </mc:AlternateContent>
        <mc:AlternateContent xmlns:mc="http://schemas.openxmlformats.org/markup-compatibility/2006">
          <mc:Choice Requires="x14">
            <control shapeId="2137" r:id="rId71" name="Check Box 89">
              <controlPr defaultSize="0" autoFill="0" autoLine="0" autoPict="0">
                <anchor moveWithCells="1">
                  <from>
                    <xdr:col>15</xdr:col>
                    <xdr:colOff>95250</xdr:colOff>
                    <xdr:row>102</xdr:row>
                    <xdr:rowOff>238125</xdr:rowOff>
                  </from>
                  <to>
                    <xdr:col>16</xdr:col>
                    <xdr:colOff>19050</xdr:colOff>
                    <xdr:row>104</xdr:row>
                    <xdr:rowOff>47625</xdr:rowOff>
                  </to>
                </anchor>
              </controlPr>
            </control>
          </mc:Choice>
        </mc:AlternateContent>
        <mc:AlternateContent xmlns:mc="http://schemas.openxmlformats.org/markup-compatibility/2006">
          <mc:Choice Requires="x14">
            <control shapeId="2138" r:id="rId72" name="Check Box 90">
              <controlPr defaultSize="0" autoFill="0" autoLine="0" autoPict="0">
                <anchor moveWithCells="1">
                  <from>
                    <xdr:col>13</xdr:col>
                    <xdr:colOff>133350</xdr:colOff>
                    <xdr:row>103</xdr:row>
                    <xdr:rowOff>247650</xdr:rowOff>
                  </from>
                  <to>
                    <xdr:col>14</xdr:col>
                    <xdr:colOff>57150</xdr:colOff>
                    <xdr:row>105</xdr:row>
                    <xdr:rowOff>57150</xdr:rowOff>
                  </to>
                </anchor>
              </controlPr>
            </control>
          </mc:Choice>
        </mc:AlternateContent>
        <mc:AlternateContent xmlns:mc="http://schemas.openxmlformats.org/markup-compatibility/2006">
          <mc:Choice Requires="x14">
            <control shapeId="2139" r:id="rId73" name="Check Box 91">
              <controlPr defaultSize="0" autoFill="0" autoLine="0" autoPict="0">
                <anchor moveWithCells="1">
                  <from>
                    <xdr:col>15</xdr:col>
                    <xdr:colOff>95250</xdr:colOff>
                    <xdr:row>103</xdr:row>
                    <xdr:rowOff>238125</xdr:rowOff>
                  </from>
                  <to>
                    <xdr:col>16</xdr:col>
                    <xdr:colOff>19050</xdr:colOff>
                    <xdr:row>105</xdr:row>
                    <xdr:rowOff>47625</xdr:rowOff>
                  </to>
                </anchor>
              </controlPr>
            </control>
          </mc:Choice>
        </mc:AlternateContent>
        <mc:AlternateContent xmlns:mc="http://schemas.openxmlformats.org/markup-compatibility/2006">
          <mc:Choice Requires="x14">
            <control shapeId="2140" r:id="rId74" name="Check Box 92">
              <controlPr defaultSize="0" autoFill="0" autoLine="0" autoPict="0">
                <anchor moveWithCells="1">
                  <from>
                    <xdr:col>13</xdr:col>
                    <xdr:colOff>133350</xdr:colOff>
                    <xdr:row>104</xdr:row>
                    <xdr:rowOff>247650</xdr:rowOff>
                  </from>
                  <to>
                    <xdr:col>14</xdr:col>
                    <xdr:colOff>57150</xdr:colOff>
                    <xdr:row>106</xdr:row>
                    <xdr:rowOff>57150</xdr:rowOff>
                  </to>
                </anchor>
              </controlPr>
            </control>
          </mc:Choice>
        </mc:AlternateContent>
        <mc:AlternateContent xmlns:mc="http://schemas.openxmlformats.org/markup-compatibility/2006">
          <mc:Choice Requires="x14">
            <control shapeId="2141" r:id="rId75" name="Check Box 93">
              <controlPr defaultSize="0" autoFill="0" autoLine="0" autoPict="0">
                <anchor moveWithCells="1">
                  <from>
                    <xdr:col>15</xdr:col>
                    <xdr:colOff>95250</xdr:colOff>
                    <xdr:row>104</xdr:row>
                    <xdr:rowOff>238125</xdr:rowOff>
                  </from>
                  <to>
                    <xdr:col>16</xdr:col>
                    <xdr:colOff>19050</xdr:colOff>
                    <xdr:row>106</xdr:row>
                    <xdr:rowOff>47625</xdr:rowOff>
                  </to>
                </anchor>
              </controlPr>
            </control>
          </mc:Choice>
        </mc:AlternateContent>
        <mc:AlternateContent xmlns:mc="http://schemas.openxmlformats.org/markup-compatibility/2006">
          <mc:Choice Requires="x14">
            <control shapeId="2142" r:id="rId76" name="Check Box 94">
              <controlPr defaultSize="0" autoFill="0" autoLine="0" autoPict="0">
                <anchor moveWithCells="1">
                  <from>
                    <xdr:col>5</xdr:col>
                    <xdr:colOff>0</xdr:colOff>
                    <xdr:row>109</xdr:row>
                    <xdr:rowOff>57150</xdr:rowOff>
                  </from>
                  <to>
                    <xdr:col>5</xdr:col>
                    <xdr:colOff>352425</xdr:colOff>
                    <xdr:row>111</xdr:row>
                    <xdr:rowOff>47625</xdr:rowOff>
                  </to>
                </anchor>
              </controlPr>
            </control>
          </mc:Choice>
        </mc:AlternateContent>
        <mc:AlternateContent xmlns:mc="http://schemas.openxmlformats.org/markup-compatibility/2006">
          <mc:Choice Requires="x14">
            <control shapeId="2143" r:id="rId77" name="Check Box 95">
              <controlPr defaultSize="0" autoFill="0" autoLine="0" autoPict="0">
                <anchor moveWithCells="1">
                  <from>
                    <xdr:col>7</xdr:col>
                    <xdr:colOff>0</xdr:colOff>
                    <xdr:row>109</xdr:row>
                    <xdr:rowOff>66675</xdr:rowOff>
                  </from>
                  <to>
                    <xdr:col>7</xdr:col>
                    <xdr:colOff>352425</xdr:colOff>
                    <xdr:row>111</xdr:row>
                    <xdr:rowOff>57150</xdr:rowOff>
                  </to>
                </anchor>
              </controlPr>
            </control>
          </mc:Choice>
        </mc:AlternateContent>
        <mc:AlternateContent xmlns:mc="http://schemas.openxmlformats.org/markup-compatibility/2006">
          <mc:Choice Requires="x14">
            <control shapeId="2144" r:id="rId78" name="Check Box 96">
              <controlPr defaultSize="0" autoFill="0" autoLine="0" autoPict="0">
                <anchor moveWithCells="1">
                  <from>
                    <xdr:col>16</xdr:col>
                    <xdr:colOff>9525</xdr:colOff>
                    <xdr:row>46</xdr:row>
                    <xdr:rowOff>200025</xdr:rowOff>
                  </from>
                  <to>
                    <xdr:col>16</xdr:col>
                    <xdr:colOff>361950</xdr:colOff>
                    <xdr:row>48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DB</vt:lpstr>
      <vt:lpstr>1頁</vt:lpstr>
      <vt:lpstr>2～5頁</vt:lpstr>
      <vt:lpstr>'1頁'!Print_Area</vt:lpstr>
      <vt:lpstr>'2～5頁'!Print_Area</vt:lpstr>
      <vt:lpstr>'2～5頁'!Print_Titles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2023-06-21T00:33:05Z</dcterms:created>
  <dcterms:modified xsi:type="dcterms:W3CDTF">2023-07-18T04:27:33Z</dcterms:modified>
</cp:coreProperties>
</file>