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0BB7B0D4-0975-4CCA-B09F-2518F8EF7BF4}" xr6:coauthVersionLast="47" xr6:coauthVersionMax="47" xr10:uidLastSave="{00000000-0000-0000-0000-000000000000}"/>
  <workbookProtection workbookPassword="E2B0" lockStructure="1"/>
  <bookViews>
    <workbookView xWindow="-120" yWindow="-120" windowWidth="29040" windowHeight="15720" xr2:uid="{00000000-000D-0000-FFFF-FFFF00000000}"/>
  </bookViews>
  <sheets>
    <sheet name="入力シート" sheetId="1" r:id="rId1"/>
    <sheet name="制御シート" sheetId="4" state="hidden" r:id="rId2"/>
    <sheet name="データシート" sheetId="3" r:id="rId3"/>
  </sheets>
  <definedNames>
    <definedName name="_xlnm.Print_Area" localSheetId="0">入力シート!$A$1:$K$183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4" l="1"/>
  <c r="AI1" i="4"/>
  <c r="AH1" i="4"/>
  <c r="AG1" i="4"/>
  <c r="K140" i="1" l="1"/>
  <c r="AO4" i="3"/>
  <c r="K131" i="1"/>
  <c r="AB1" i="4"/>
  <c r="AA1" i="4"/>
  <c r="Z1" i="4"/>
  <c r="Y1" i="4"/>
  <c r="X1" i="4"/>
  <c r="W1" i="4"/>
  <c r="V1" i="4"/>
  <c r="K54" i="1"/>
  <c r="K91" i="1" l="1"/>
  <c r="AT4" i="3"/>
  <c r="AY4" i="3" s="1"/>
  <c r="K152" i="1"/>
  <c r="AV4" i="3" l="1"/>
  <c r="AW4" i="3"/>
  <c r="AU4" i="3"/>
  <c r="AZ4" i="3"/>
  <c r="BD4" i="3" s="1"/>
  <c r="K171" i="1"/>
  <c r="BA4" i="3" l="1"/>
  <c r="BC4" i="3"/>
  <c r="I4" i="3"/>
  <c r="H4" i="3"/>
  <c r="AU1" i="4" l="1"/>
  <c r="AT1" i="4"/>
  <c r="AS1" i="4"/>
  <c r="BB4" i="3" s="1"/>
  <c r="AR1" i="4"/>
  <c r="AP1" i="4"/>
  <c r="AO1" i="4"/>
  <c r="AX4" i="3" s="1"/>
  <c r="AN1" i="4"/>
  <c r="AM1" i="4"/>
  <c r="AL1" i="4"/>
  <c r="K160" i="1" l="1"/>
  <c r="K179" i="1"/>
  <c r="G4" i="3" l="1"/>
  <c r="C4" i="3"/>
  <c r="K114" i="1" l="1"/>
  <c r="K124" i="1"/>
  <c r="K105" i="1" l="1"/>
  <c r="K41" i="1"/>
  <c r="BE4" i="3" l="1"/>
  <c r="J4" i="3" l="1"/>
  <c r="AL4" i="3"/>
  <c r="AM4" i="3" s="1"/>
  <c r="AN4" i="3"/>
  <c r="U1" i="4"/>
  <c r="T1" i="4"/>
  <c r="S1" i="4"/>
  <c r="R1" i="4"/>
  <c r="Q1" i="4"/>
  <c r="P1" i="4"/>
  <c r="O1" i="4"/>
  <c r="N1" i="4"/>
  <c r="M1" i="4"/>
  <c r="L1" i="4"/>
  <c r="K1" i="4"/>
  <c r="J1" i="4"/>
  <c r="I1" i="4"/>
  <c r="H1" i="4"/>
  <c r="G1" i="4"/>
  <c r="F1" i="4"/>
  <c r="E1" i="4"/>
  <c r="D1" i="4"/>
  <c r="C1" i="4"/>
  <c r="AS4" i="3" l="1"/>
  <c r="AQ4" i="3"/>
  <c r="AP4" i="3"/>
  <c r="AR4" i="3"/>
  <c r="AK4" i="3"/>
  <c r="AG4" i="3"/>
  <c r="K4" i="3"/>
  <c r="AJ4" i="3"/>
  <c r="AF4" i="3"/>
  <c r="AH4" i="3"/>
  <c r="AI4" i="3"/>
  <c r="AE4" i="3"/>
  <c r="L4" i="3"/>
  <c r="T4" i="3"/>
  <c r="AC4" i="3"/>
  <c r="M4" i="3"/>
  <c r="Q4" i="3"/>
  <c r="V4" i="3"/>
  <c r="Z4" i="3"/>
  <c r="AD4" i="3"/>
  <c r="N4" i="3"/>
  <c r="R4" i="3"/>
  <c r="W4" i="3"/>
  <c r="AA4" i="3"/>
  <c r="O4" i="3"/>
  <c r="S4" i="3"/>
  <c r="X4" i="3"/>
  <c r="AB4" i="3"/>
  <c r="P4" i="3"/>
  <c r="U4" i="3"/>
  <c r="Y4" i="3"/>
  <c r="K75" i="1"/>
  <c r="K62" i="1"/>
  <c r="A4" i="3"/>
  <c r="F4" i="3"/>
  <c r="E4" i="3"/>
  <c r="D4" i="3"/>
  <c r="B4" i="3"/>
  <c r="K2" i="1" l="1"/>
  <c r="BF4" i="3" s="1"/>
</calcChain>
</file>

<file path=xl/sharedStrings.xml><?xml version="1.0" encoding="utf-8"?>
<sst xmlns="http://schemas.openxmlformats.org/spreadsheetml/2006/main" count="249" uniqueCount="167">
  <si>
    <t>　　↓ご回答日を記載してください</t>
    <rPh sb="8" eb="10">
      <t>キサイ</t>
    </rPh>
    <phoneticPr fontId="1"/>
  </si>
  <si>
    <t>チェック</t>
    <phoneticPr fontId="1"/>
  </si>
  <si>
    <t>企業型確定拠出年金実施事業所の運営状況報告書</t>
    <phoneticPr fontId="1"/>
  </si>
  <si>
    <t>１．事業所に関する事項</t>
    <rPh sb="2" eb="5">
      <t>ジギョウショ</t>
    </rPh>
    <rPh sb="6" eb="7">
      <t>カン</t>
    </rPh>
    <rPh sb="9" eb="11">
      <t>ジコウ</t>
    </rPh>
    <phoneticPr fontId="1"/>
  </si>
  <si>
    <t>（１）</t>
    <phoneticPr fontId="1"/>
  </si>
  <si>
    <t>規約承認番号</t>
    <rPh sb="0" eb="2">
      <t>キヤク</t>
    </rPh>
    <phoneticPr fontId="1"/>
  </si>
  <si>
    <t>（半角）</t>
    <rPh sb="1" eb="3">
      <t>ハンカク</t>
    </rPh>
    <phoneticPr fontId="1"/>
  </si>
  <si>
    <t>（２）</t>
  </si>
  <si>
    <t>実施事業所の名称</t>
    <rPh sb="0" eb="2">
      <t>ジッシ</t>
    </rPh>
    <rPh sb="2" eb="5">
      <t>ジギョウショ</t>
    </rPh>
    <rPh sb="6" eb="8">
      <t>メイショウ</t>
    </rPh>
    <phoneticPr fontId="1"/>
  </si>
  <si>
    <t>（３）</t>
  </si>
  <si>
    <t>所在地</t>
    <rPh sb="0" eb="3">
      <t>ショザイチ</t>
    </rPh>
    <phoneticPr fontId="1"/>
  </si>
  <si>
    <t>郵便番号</t>
    <rPh sb="0" eb="4">
      <t>ユウビンバンゴウ</t>
    </rPh>
    <phoneticPr fontId="1"/>
  </si>
  <si>
    <t>（半角　例：123-4567）</t>
    <rPh sb="1" eb="3">
      <t>ハンカク</t>
    </rPh>
    <rPh sb="4" eb="5">
      <t>レイ</t>
    </rPh>
    <phoneticPr fontId="1"/>
  </si>
  <si>
    <t>住所</t>
    <rPh sb="0" eb="2">
      <t>ジュウショ</t>
    </rPh>
    <phoneticPr fontId="1"/>
  </si>
  <si>
    <t>（４）</t>
  </si>
  <si>
    <t>電話番号</t>
    <rPh sb="0" eb="2">
      <t>デンワ</t>
    </rPh>
    <rPh sb="2" eb="4">
      <t>バンゴウ</t>
    </rPh>
    <phoneticPr fontId="1"/>
  </si>
  <si>
    <t>（半角　例：03-1234-5678）</t>
    <rPh sb="1" eb="3">
      <t>ハンカク</t>
    </rPh>
    <rPh sb="4" eb="5">
      <t>レイ</t>
    </rPh>
    <phoneticPr fontId="1"/>
  </si>
  <si>
    <t>担当者名</t>
    <rPh sb="0" eb="3">
      <t>タントウシャ</t>
    </rPh>
    <rPh sb="3" eb="4">
      <t>メイ</t>
    </rPh>
    <phoneticPr fontId="1"/>
  </si>
  <si>
    <t>（複数名でも可）</t>
    <rPh sb="1" eb="3">
      <t>フクスウ</t>
    </rPh>
    <rPh sb="3" eb="4">
      <t>メイ</t>
    </rPh>
    <rPh sb="6" eb="7">
      <t>カ</t>
    </rPh>
    <phoneticPr fontId="1"/>
  </si>
  <si>
    <t>メールアドレス</t>
    <phoneticPr fontId="1"/>
  </si>
  <si>
    <t>※可能な範囲で、組織メールアドレスを記載してください。なお、メールアドレスは必須ではありません。</t>
    <rPh sb="38" eb="40">
      <t>ヒッス</t>
    </rPh>
    <phoneticPr fontId="1"/>
  </si>
  <si>
    <t>（５）</t>
    <phoneticPr fontId="1"/>
  </si>
  <si>
    <t>厚生年金の被保険者数</t>
    <rPh sb="0" eb="2">
      <t>コウセイ</t>
    </rPh>
    <rPh sb="2" eb="4">
      <t>ネンキン</t>
    </rPh>
    <rPh sb="5" eb="9">
      <t>ヒホケンシャ</t>
    </rPh>
    <rPh sb="9" eb="10">
      <t>スウ</t>
    </rPh>
    <phoneticPr fontId="1"/>
  </si>
  <si>
    <t>概ねの規模を確認する目的ですので、回答作成時点で
把握されている直近の数字で差し支えありません。</t>
    <rPh sb="0" eb="1">
      <t>オオム</t>
    </rPh>
    <rPh sb="3" eb="5">
      <t>キボ</t>
    </rPh>
    <rPh sb="6" eb="8">
      <t>カクニン</t>
    </rPh>
    <rPh sb="10" eb="12">
      <t>モクテキ</t>
    </rPh>
    <phoneticPr fontId="1"/>
  </si>
  <si>
    <t>（６）</t>
    <phoneticPr fontId="1"/>
  </si>
  <si>
    <t>企業型DC加入者数</t>
    <rPh sb="0" eb="3">
      <t>キギョウガタ</t>
    </rPh>
    <rPh sb="5" eb="8">
      <t>カニュウシャ</t>
    </rPh>
    <rPh sb="8" eb="9">
      <t>スウ</t>
    </rPh>
    <phoneticPr fontId="1"/>
  </si>
  <si>
    <t>回答の作成に当たって</t>
    <rPh sb="6" eb="7">
      <t>ア</t>
    </rPh>
    <phoneticPr fontId="1"/>
  </si>
  <si>
    <t>●回答が（単一選択）となっている項目</t>
    <rPh sb="1" eb="3">
      <t>カイトウ</t>
    </rPh>
    <rPh sb="5" eb="7">
      <t>タンイツ</t>
    </rPh>
    <rPh sb="7" eb="9">
      <t>センタク</t>
    </rPh>
    <rPh sb="16" eb="18">
      <t>コウモク</t>
    </rPh>
    <phoneticPr fontId="1"/>
  </si>
  <si>
    <t>→</t>
    <phoneticPr fontId="1"/>
  </si>
  <si>
    <r>
      <t>選択肢から</t>
    </r>
    <r>
      <rPr>
        <u/>
        <sz val="11"/>
        <color theme="1"/>
        <rFont val="Meiryo UI"/>
        <family val="3"/>
        <charset val="128"/>
      </rPr>
      <t>いずれかの○を選択</t>
    </r>
    <r>
      <rPr>
        <sz val="11"/>
        <color theme="1"/>
        <rFont val="Meiryo UI"/>
        <family val="3"/>
        <charset val="128"/>
      </rPr>
      <t>していただきます。選択後、未入力の状態に戻すことはできません。</t>
    </r>
    <rPh sb="0" eb="3">
      <t>センタクシ</t>
    </rPh>
    <rPh sb="27" eb="30">
      <t>ミニュウリョク</t>
    </rPh>
    <rPh sb="31" eb="33">
      <t>ジョウタイ</t>
    </rPh>
    <rPh sb="34" eb="35">
      <t>モド</t>
    </rPh>
    <phoneticPr fontId="1"/>
  </si>
  <si>
    <t>●回答が（複数選択可）となっている項目</t>
    <rPh sb="1" eb="3">
      <t>カイトウ</t>
    </rPh>
    <rPh sb="5" eb="7">
      <t>フクスウ</t>
    </rPh>
    <rPh sb="7" eb="9">
      <t>センタク</t>
    </rPh>
    <rPh sb="9" eb="10">
      <t>カ</t>
    </rPh>
    <rPh sb="17" eb="19">
      <t>コウモク</t>
    </rPh>
    <phoneticPr fontId="1"/>
  </si>
  <si>
    <r>
      <t>選択肢の</t>
    </r>
    <r>
      <rPr>
        <u/>
        <sz val="11"/>
        <color theme="1"/>
        <rFont val="Meiryo UI"/>
        <family val="3"/>
        <charset val="128"/>
      </rPr>
      <t>□の一つ以上にチェック</t>
    </r>
    <r>
      <rPr>
        <sz val="11"/>
        <color theme="1"/>
        <rFont val="Meiryo UI"/>
        <family val="3"/>
        <charset val="128"/>
      </rPr>
      <t>を付けていただきます。複数のチェック、チェックの取消が可能です。</t>
    </r>
    <rPh sb="0" eb="3">
      <t>センタクシ</t>
    </rPh>
    <rPh sb="6" eb="7">
      <t>ヒト</t>
    </rPh>
    <rPh sb="8" eb="10">
      <t>イジョウ</t>
    </rPh>
    <rPh sb="16" eb="17">
      <t>ツ</t>
    </rPh>
    <rPh sb="26" eb="28">
      <t>フクスウ</t>
    </rPh>
    <rPh sb="39" eb="41">
      <t>トリケシ</t>
    </rPh>
    <rPh sb="42" eb="44">
      <t>カノウ</t>
    </rPh>
    <phoneticPr fontId="1"/>
  </si>
  <si>
    <t>※注意事項</t>
    <rPh sb="1" eb="3">
      <t>チュウイ</t>
    </rPh>
    <rPh sb="3" eb="5">
      <t>ジコウ</t>
    </rPh>
    <phoneticPr fontId="1"/>
  </si>
  <si>
    <t>　　回答内容により、その後の設問が回答要・不要となるものがあります。（回答不要の項目はグレーアウトされます。）</t>
    <rPh sb="2" eb="4">
      <t>カイトウ</t>
    </rPh>
    <rPh sb="4" eb="6">
      <t>ナイヨウ</t>
    </rPh>
    <rPh sb="12" eb="13">
      <t>アト</t>
    </rPh>
    <rPh sb="14" eb="16">
      <t>セツモン</t>
    </rPh>
    <rPh sb="17" eb="19">
      <t>カイトウ</t>
    </rPh>
    <rPh sb="19" eb="20">
      <t>ヨウ</t>
    </rPh>
    <rPh sb="21" eb="23">
      <t>フヨウ</t>
    </rPh>
    <rPh sb="35" eb="37">
      <t>カイトウ</t>
    </rPh>
    <rPh sb="37" eb="39">
      <t>フヨウ</t>
    </rPh>
    <rPh sb="40" eb="42">
      <t>コウモク</t>
    </rPh>
    <phoneticPr fontId="1"/>
  </si>
  <si>
    <t>　　グレーアウトされた設問に回答を入力された場合、当該回答はなかったものとして扱いますのでご了承ください。</t>
    <rPh sb="11" eb="13">
      <t>セツモン</t>
    </rPh>
    <rPh sb="14" eb="16">
      <t>カイトウ</t>
    </rPh>
    <rPh sb="17" eb="19">
      <t>ニュウリョク</t>
    </rPh>
    <rPh sb="22" eb="24">
      <t>バアイ</t>
    </rPh>
    <rPh sb="25" eb="27">
      <t>トウガイ</t>
    </rPh>
    <rPh sb="27" eb="29">
      <t>カイトウ</t>
    </rPh>
    <rPh sb="39" eb="40">
      <t>アツカ</t>
    </rPh>
    <rPh sb="46" eb="48">
      <t>リョウショウ</t>
    </rPh>
    <phoneticPr fontId="1"/>
  </si>
  <si>
    <t>　　なお、グレーアウトされた単一選択項目の設問（２（２）、３（２））に回答を誤って入力し、未入力の状態に戻せ</t>
    <rPh sb="18" eb="20">
      <t>コウモク</t>
    </rPh>
    <rPh sb="21" eb="23">
      <t>セツモン</t>
    </rPh>
    <rPh sb="35" eb="37">
      <t>カイトウ</t>
    </rPh>
    <rPh sb="38" eb="39">
      <t>アヤマ</t>
    </rPh>
    <rPh sb="41" eb="43">
      <t>ニュウリョク</t>
    </rPh>
    <rPh sb="45" eb="48">
      <t>ミニュウリョク</t>
    </rPh>
    <rPh sb="49" eb="51">
      <t>ジョウタイ</t>
    </rPh>
    <rPh sb="52" eb="53">
      <t>モド</t>
    </rPh>
    <phoneticPr fontId="1"/>
  </si>
  <si>
    <t>　　ない場合には、そのままご提出いただいて差し支えありません。</t>
    <rPh sb="4" eb="6">
      <t>バアイ</t>
    </rPh>
    <rPh sb="14" eb="16">
      <t>テイシュツ</t>
    </rPh>
    <rPh sb="21" eb="22">
      <t>サ</t>
    </rPh>
    <rPh sb="23" eb="24">
      <t>ツカ</t>
    </rPh>
    <phoneticPr fontId="1"/>
  </si>
  <si>
    <t>２．継続投資教育に関する事項</t>
    <phoneticPr fontId="1"/>
  </si>
  <si>
    <t>継続投資教育の実施状況</t>
    <phoneticPr fontId="1"/>
  </si>
  <si>
    <t>加入後の投資教育（継続投資教育）の実施状況について教えてください。</t>
    <phoneticPr fontId="1"/>
  </si>
  <si>
    <t>⇒</t>
    <phoneticPr fontId="1"/>
  </si>
  <si>
    <t>下記の中から該当するものを選択してください。（単一選択）</t>
    <rPh sb="0" eb="2">
      <t>カキ</t>
    </rPh>
    <rPh sb="3" eb="4">
      <t>ナカ</t>
    </rPh>
    <rPh sb="23" eb="25">
      <t>タンイツ</t>
    </rPh>
    <rPh sb="25" eb="27">
      <t>センタク</t>
    </rPh>
    <phoneticPr fontId="1"/>
  </si>
  <si>
    <t>1:実施したことがある</t>
  </si>
  <si>
    <t>2:実施したことはないが、現在計画中</t>
  </si>
  <si>
    <t>3:実施したことはない</t>
  </si>
  <si>
    <t>※　「1:実施したことがある」と回答された方は、次の（２）～（４）も回答してください。</t>
    <rPh sb="24" eb="25">
      <t>ツギ</t>
    </rPh>
    <phoneticPr fontId="1"/>
  </si>
  <si>
    <t>※　「２:実施したことはないが、現在計画中」・「３:実施したことはない」と回答された方は</t>
    <rPh sb="16" eb="18">
      <t>ゲンザイ</t>
    </rPh>
    <rPh sb="18" eb="21">
      <t>ケイカクチュウ</t>
    </rPh>
    <rPh sb="26" eb="28">
      <t>ジッシ</t>
    </rPh>
    <rPh sb="37" eb="39">
      <t>カイトウ</t>
    </rPh>
    <rPh sb="42" eb="43">
      <t>カタ</t>
    </rPh>
    <phoneticPr fontId="1"/>
  </si>
  <si>
    <t>　　下の（５）も回答してください。</t>
    <rPh sb="2" eb="3">
      <t>シタ</t>
    </rPh>
    <phoneticPr fontId="1"/>
  </si>
  <si>
    <t>（２）</t>
    <phoneticPr fontId="1"/>
  </si>
  <si>
    <t>実施した時期</t>
    <rPh sb="0" eb="2">
      <t>ジッシ</t>
    </rPh>
    <rPh sb="4" eb="6">
      <t>ジキ</t>
    </rPh>
    <phoneticPr fontId="1"/>
  </si>
  <si>
    <t>この３年間で継続投資教育を実施されましたか。</t>
    <rPh sb="3" eb="5">
      <t>ネンカン</t>
    </rPh>
    <rPh sb="6" eb="8">
      <t>ケイゾク</t>
    </rPh>
    <rPh sb="8" eb="10">
      <t>トウシ</t>
    </rPh>
    <rPh sb="10" eb="12">
      <t>キョウイク</t>
    </rPh>
    <rPh sb="13" eb="15">
      <t>ジッシ</t>
    </rPh>
    <phoneticPr fontId="1"/>
  </si>
  <si>
    <t>1:１年以内に実施した</t>
    <rPh sb="3" eb="4">
      <t>ネン</t>
    </rPh>
    <rPh sb="4" eb="6">
      <t>イナイ</t>
    </rPh>
    <rPh sb="7" eb="9">
      <t>ジッシ</t>
    </rPh>
    <phoneticPr fontId="1"/>
  </si>
  <si>
    <t>2:１年以内には実施しなかったが、３年以内には実施した。</t>
    <rPh sb="3" eb="4">
      <t>ネン</t>
    </rPh>
    <rPh sb="4" eb="6">
      <t>イナイ</t>
    </rPh>
    <rPh sb="8" eb="10">
      <t>ジッシ</t>
    </rPh>
    <rPh sb="18" eb="19">
      <t>ネン</t>
    </rPh>
    <rPh sb="19" eb="21">
      <t>イナイ</t>
    </rPh>
    <rPh sb="23" eb="25">
      <t>ジッシ</t>
    </rPh>
    <phoneticPr fontId="1"/>
  </si>
  <si>
    <t>3:この３年間には実施しなかった</t>
    <rPh sb="5" eb="7">
      <t>ネンカン</t>
    </rPh>
    <rPh sb="9" eb="11">
      <t>ジッシ</t>
    </rPh>
    <phoneticPr fontId="1"/>
  </si>
  <si>
    <t>（３）</t>
    <phoneticPr fontId="1"/>
  </si>
  <si>
    <t>継続投資教育の手法</t>
    <phoneticPr fontId="1"/>
  </si>
  <si>
    <t>継続投資教育ではどのような媒体（手法）を活用されましたか。</t>
    <phoneticPr fontId="1"/>
  </si>
  <si>
    <t>下記の中から該当するもののチェックボックスにチェックを付してください。（複数選択可）</t>
    <rPh sb="0" eb="2">
      <t>カキ</t>
    </rPh>
    <rPh sb="3" eb="4">
      <t>ナカ</t>
    </rPh>
    <rPh sb="6" eb="8">
      <t>ガイトウ</t>
    </rPh>
    <rPh sb="27" eb="28">
      <t>フ</t>
    </rPh>
    <phoneticPr fontId="1"/>
  </si>
  <si>
    <t>①集合研修</t>
  </si>
  <si>
    <t>②Webセミナー</t>
    <phoneticPr fontId="1"/>
  </si>
  <si>
    <t>③社内報や社内メール等の定期発行物</t>
    <phoneticPr fontId="1"/>
  </si>
  <si>
    <t>④小冊子やハンドブック等の臨時発行物</t>
    <phoneticPr fontId="1"/>
  </si>
  <si>
    <t>⑤動画視聴（DVD配布、動画配信等）</t>
    <phoneticPr fontId="1"/>
  </si>
  <si>
    <t>⑥eラーニング（インターネット・イントラ等）</t>
    <phoneticPr fontId="1"/>
  </si>
  <si>
    <t>⑦個別相談</t>
  </si>
  <si>
    <t>⑧その他</t>
  </si>
  <si>
    <t>（４）</t>
    <phoneticPr fontId="1"/>
  </si>
  <si>
    <t>継続投資教育の内容</t>
    <phoneticPr fontId="1"/>
  </si>
  <si>
    <t>継続投資教育の内容について教えてください。</t>
    <phoneticPr fontId="1"/>
  </si>
  <si>
    <t>①ＤＣ制度の基本的な仕組み</t>
  </si>
  <si>
    <t>②公的年金や社会保障制度</t>
  </si>
  <si>
    <t>③資産運用の基礎知識</t>
  </si>
  <si>
    <t>④金融商品の仕組みと特徴</t>
  </si>
  <si>
    <t>⑤ＤＣ制度を含めた老後の生活設計</t>
  </si>
  <si>
    <t>⑥残高の確認の方法（通知書・Web）</t>
    <phoneticPr fontId="1"/>
  </si>
  <si>
    <t>⑦加入者Webサイトのシミュレーション等のツールの活用方法</t>
    <phoneticPr fontId="1"/>
  </si>
  <si>
    <t>⑧具体的な運用商品の内容や商品を選択する際の考え方</t>
  </si>
  <si>
    <t>⑨高度な投資理論</t>
  </si>
  <si>
    <t>⑩無関心層の興味をひくプログラム</t>
    <phoneticPr fontId="1"/>
  </si>
  <si>
    <t>⑪その他</t>
  </si>
  <si>
    <t>実施していない理由</t>
    <rPh sb="0" eb="2">
      <t>ジッシ</t>
    </rPh>
    <rPh sb="7" eb="9">
      <t>リユウ</t>
    </rPh>
    <phoneticPr fontId="1"/>
  </si>
  <si>
    <t>実施していない理由について、該当するものを教えてください。</t>
    <rPh sb="0" eb="2">
      <t>ジッシ</t>
    </rPh>
    <rPh sb="7" eb="9">
      <t>リユウ</t>
    </rPh>
    <rPh sb="14" eb="16">
      <t>ガイトウ</t>
    </rPh>
    <rPh sb="21" eb="22">
      <t>オシ</t>
    </rPh>
    <phoneticPr fontId="1"/>
  </si>
  <si>
    <t>①予算が取れない</t>
    <rPh sb="1" eb="3">
      <t>ヨサン</t>
    </rPh>
    <rPh sb="4" eb="5">
      <t>ト</t>
    </rPh>
    <phoneticPr fontId="1"/>
  </si>
  <si>
    <t>②会場の確保が困難である</t>
    <rPh sb="1" eb="3">
      <t>カイジョウ</t>
    </rPh>
    <rPh sb="4" eb="6">
      <t>カクホ</t>
    </rPh>
    <rPh sb="7" eb="9">
      <t>コンナン</t>
    </rPh>
    <phoneticPr fontId="1"/>
  </si>
  <si>
    <t>③教育すべき内容が不明である</t>
    <rPh sb="1" eb="3">
      <t>キョウイク</t>
    </rPh>
    <rPh sb="6" eb="8">
      <t>ナイヨウ</t>
    </rPh>
    <rPh sb="9" eb="11">
      <t>フメイ</t>
    </rPh>
    <phoneticPr fontId="1"/>
  </si>
  <si>
    <t>④業務との時間調整が難しい</t>
    <rPh sb="1" eb="3">
      <t>ギョウム</t>
    </rPh>
    <rPh sb="5" eb="7">
      <t>ジカン</t>
    </rPh>
    <rPh sb="7" eb="9">
      <t>チョウセイ</t>
    </rPh>
    <rPh sb="10" eb="11">
      <t>ムズカ</t>
    </rPh>
    <phoneticPr fontId="1"/>
  </si>
  <si>
    <t>⑤努力義務であるから</t>
    <rPh sb="1" eb="3">
      <t>ドリョク</t>
    </rPh>
    <rPh sb="3" eb="5">
      <t>ギム</t>
    </rPh>
    <phoneticPr fontId="1"/>
  </si>
  <si>
    <t>⑥導入して間もないから</t>
    <rPh sb="1" eb="3">
      <t>ドウニュウ</t>
    </rPh>
    <rPh sb="5" eb="6">
      <t>マ</t>
    </rPh>
    <phoneticPr fontId="1"/>
  </si>
  <si>
    <t>⑦その他</t>
    <rPh sb="3" eb="4">
      <t>タ</t>
    </rPh>
    <phoneticPr fontId="1"/>
  </si>
  <si>
    <t>３．運営管理機関の定期的な評価に関する事項</t>
    <phoneticPr fontId="1"/>
  </si>
  <si>
    <t>運営管理機関の評価等の実施状況</t>
    <rPh sb="0" eb="2">
      <t>ウンエイ</t>
    </rPh>
    <rPh sb="2" eb="4">
      <t>カンリ</t>
    </rPh>
    <rPh sb="4" eb="6">
      <t>キカン</t>
    </rPh>
    <phoneticPr fontId="1"/>
  </si>
  <si>
    <t>事業主による運営管理機関に対する評価等の実施が努力義務とされていますが、運営管理機関に対する評価等に関して、現状を教えてください。</t>
    <phoneticPr fontId="1"/>
  </si>
  <si>
    <t>1:評価等を行っている</t>
  </si>
  <si>
    <t>2:評価等を行っていない</t>
  </si>
  <si>
    <t>※　「2:評価等を行っていない」と回答された方は、次の（２）も回答してください。</t>
    <rPh sb="17" eb="19">
      <t>カイトウ</t>
    </rPh>
    <rPh sb="22" eb="23">
      <t>カタ</t>
    </rPh>
    <rPh sb="25" eb="26">
      <t>ツギ</t>
    </rPh>
    <rPh sb="31" eb="33">
      <t>カイトウ</t>
    </rPh>
    <phoneticPr fontId="1"/>
  </si>
  <si>
    <t>評価等を実施していない場合の状況</t>
    <rPh sb="0" eb="2">
      <t>ヒョウカ</t>
    </rPh>
    <rPh sb="2" eb="3">
      <t>トウ</t>
    </rPh>
    <rPh sb="4" eb="6">
      <t>ジッシ</t>
    </rPh>
    <rPh sb="11" eb="13">
      <t>バアイ</t>
    </rPh>
    <rPh sb="14" eb="16">
      <t>ジョウキョウ</t>
    </rPh>
    <phoneticPr fontId="1"/>
  </si>
  <si>
    <t>評価等をまだ行っていない場合、今後の予定はいかがですか。</t>
    <phoneticPr fontId="1"/>
  </si>
  <si>
    <t>1:現在、評価等の実施について検討中</t>
  </si>
  <si>
    <t>2:今後、評価等の実施について検討する予定</t>
  </si>
  <si>
    <t>3:未定（わからない）</t>
  </si>
  <si>
    <t>４．運用商品のモニタリングに関する事項</t>
    <phoneticPr fontId="1"/>
  </si>
  <si>
    <t>運用商品のモニタリング結果の確認</t>
    <rPh sb="11" eb="13">
      <t>ケッカ</t>
    </rPh>
    <rPh sb="14" eb="16">
      <t>カクニン</t>
    </rPh>
    <phoneticPr fontId="1"/>
  </si>
  <si>
    <t>運用商品のモニタリング結果を運営管理機関から受け取り、内容を確認していますか。</t>
    <rPh sb="0" eb="2">
      <t>ウンヨウ</t>
    </rPh>
    <rPh sb="2" eb="4">
      <t>ショウヒン</t>
    </rPh>
    <rPh sb="11" eb="13">
      <t>ケッカ</t>
    </rPh>
    <rPh sb="14" eb="16">
      <t>ウンエイ</t>
    </rPh>
    <rPh sb="16" eb="18">
      <t>カンリ</t>
    </rPh>
    <rPh sb="18" eb="20">
      <t>キカン</t>
    </rPh>
    <rPh sb="22" eb="23">
      <t>ウ</t>
    </rPh>
    <rPh sb="24" eb="25">
      <t>ト</t>
    </rPh>
    <rPh sb="27" eb="29">
      <t>ナイヨウ</t>
    </rPh>
    <rPh sb="30" eb="32">
      <t>カクニン</t>
    </rPh>
    <phoneticPr fontId="1"/>
  </si>
  <si>
    <t>1:確認している</t>
    <rPh sb="2" eb="4">
      <t>カクニン</t>
    </rPh>
    <phoneticPr fontId="1"/>
  </si>
  <si>
    <t>2:確認していない</t>
    <rPh sb="2" eb="4">
      <t>カクニン</t>
    </rPh>
    <phoneticPr fontId="1"/>
  </si>
  <si>
    <t>運用商品のラインナップの確認</t>
    <rPh sb="12" eb="14">
      <t>カクニン</t>
    </rPh>
    <phoneticPr fontId="1"/>
  </si>
  <si>
    <t>運用商品のラインナップに追加すべき商品または除外すべき商品がないか、定期的に確認していますか。</t>
    <rPh sb="0" eb="2">
      <t>ウンヨウ</t>
    </rPh>
    <rPh sb="2" eb="4">
      <t>ショウヒン</t>
    </rPh>
    <rPh sb="12" eb="14">
      <t>ツイカ</t>
    </rPh>
    <rPh sb="17" eb="19">
      <t>ショウヒン</t>
    </rPh>
    <rPh sb="22" eb="24">
      <t>ジョガイ</t>
    </rPh>
    <rPh sb="27" eb="29">
      <t>ショウヒン</t>
    </rPh>
    <rPh sb="34" eb="37">
      <t>テイキテキ</t>
    </rPh>
    <rPh sb="38" eb="40">
      <t>カクニン</t>
    </rPh>
    <phoneticPr fontId="1"/>
  </si>
  <si>
    <t>※　上記（１）（２）で「2:確認していない」と回答された方は、次の（３）も回答してください。</t>
    <rPh sb="2" eb="4">
      <t>ジョウキ</t>
    </rPh>
    <rPh sb="14" eb="16">
      <t>カクニン</t>
    </rPh>
    <rPh sb="23" eb="25">
      <t>カイトウ</t>
    </rPh>
    <rPh sb="28" eb="29">
      <t>カタ</t>
    </rPh>
    <rPh sb="31" eb="32">
      <t>ツギ</t>
    </rPh>
    <rPh sb="37" eb="39">
      <t>カイトウ</t>
    </rPh>
    <phoneticPr fontId="1"/>
  </si>
  <si>
    <t>モニタリング等を実施していない理由</t>
    <rPh sb="6" eb="7">
      <t>トウ</t>
    </rPh>
    <rPh sb="8" eb="10">
      <t>ジッシ</t>
    </rPh>
    <rPh sb="15" eb="17">
      <t>リユウ</t>
    </rPh>
    <phoneticPr fontId="1"/>
  </si>
  <si>
    <t>①実施する趣旨・方法が不明である</t>
    <rPh sb="1" eb="3">
      <t>ジッシ</t>
    </rPh>
    <rPh sb="5" eb="7">
      <t>シュシ</t>
    </rPh>
    <rPh sb="8" eb="10">
      <t>ホウホウ</t>
    </rPh>
    <rPh sb="11" eb="13">
      <t>フメイ</t>
    </rPh>
    <phoneticPr fontId="1"/>
  </si>
  <si>
    <t>②努力義務であるから</t>
    <rPh sb="1" eb="3">
      <t>ドリョク</t>
    </rPh>
    <rPh sb="3" eb="5">
      <t>ギム</t>
    </rPh>
    <phoneticPr fontId="1"/>
  </si>
  <si>
    <t>③導入して間もないから</t>
    <rPh sb="1" eb="3">
      <t>ドウニュウ</t>
    </rPh>
    <rPh sb="5" eb="6">
      <t>マ</t>
    </rPh>
    <phoneticPr fontId="1"/>
  </si>
  <si>
    <t>④その他</t>
    <rPh sb="3" eb="4">
      <t>タ</t>
    </rPh>
    <phoneticPr fontId="1"/>
  </si>
  <si>
    <t>５．個人別管理資産の移換に係る説明等</t>
    <rPh sb="2" eb="4">
      <t>コジン</t>
    </rPh>
    <rPh sb="4" eb="5">
      <t>ベツ</t>
    </rPh>
    <rPh sb="5" eb="7">
      <t>カンリ</t>
    </rPh>
    <rPh sb="7" eb="9">
      <t>シサン</t>
    </rPh>
    <rPh sb="10" eb="12">
      <t>イカン</t>
    </rPh>
    <rPh sb="13" eb="14">
      <t>カカ</t>
    </rPh>
    <rPh sb="15" eb="17">
      <t>セツメイ</t>
    </rPh>
    <rPh sb="17" eb="18">
      <t>トウ</t>
    </rPh>
    <phoneticPr fontId="1"/>
  </si>
  <si>
    <t>資格喪失（予定）者への退職時（前）の説明状況</t>
    <rPh sb="0" eb="2">
      <t>シカク</t>
    </rPh>
    <rPh sb="2" eb="4">
      <t>ソウシツ</t>
    </rPh>
    <rPh sb="5" eb="7">
      <t>ヨテイ</t>
    </rPh>
    <rPh sb="8" eb="9">
      <t>シャ</t>
    </rPh>
    <rPh sb="11" eb="13">
      <t>タイショク</t>
    </rPh>
    <rPh sb="13" eb="14">
      <t>ジ</t>
    </rPh>
    <rPh sb="15" eb="16">
      <t>マエ</t>
    </rPh>
    <rPh sb="18" eb="20">
      <t>セツメイ</t>
    </rPh>
    <rPh sb="20" eb="22">
      <t>ジョウキョウ</t>
    </rPh>
    <phoneticPr fontId="1"/>
  </si>
  <si>
    <t>①</t>
    <phoneticPr fontId="1"/>
  </si>
  <si>
    <t>加入者資格喪失（予定）者に対して、退職時（前）に個人別資産の移換に係る説明をしていますか。</t>
    <rPh sb="0" eb="3">
      <t>カニュウシャ</t>
    </rPh>
    <rPh sb="3" eb="5">
      <t>シカク</t>
    </rPh>
    <rPh sb="5" eb="7">
      <t>ソウシツ</t>
    </rPh>
    <rPh sb="8" eb="10">
      <t>ヨテイ</t>
    </rPh>
    <rPh sb="11" eb="12">
      <t>シャ</t>
    </rPh>
    <rPh sb="13" eb="14">
      <t>タイ</t>
    </rPh>
    <rPh sb="17" eb="19">
      <t>タイショク</t>
    </rPh>
    <rPh sb="19" eb="20">
      <t>ジ</t>
    </rPh>
    <rPh sb="21" eb="22">
      <t>マエ</t>
    </rPh>
    <rPh sb="24" eb="26">
      <t>コジン</t>
    </rPh>
    <rPh sb="26" eb="27">
      <t>ベツ</t>
    </rPh>
    <rPh sb="27" eb="29">
      <t>シサン</t>
    </rPh>
    <rPh sb="30" eb="32">
      <t>イカン</t>
    </rPh>
    <rPh sb="33" eb="34">
      <t>カカ</t>
    </rPh>
    <rPh sb="35" eb="37">
      <t>セツメイ</t>
    </rPh>
    <phoneticPr fontId="1"/>
  </si>
  <si>
    <t>1:説明している</t>
    <rPh sb="2" eb="4">
      <t>セツメイ</t>
    </rPh>
    <phoneticPr fontId="1"/>
  </si>
  <si>
    <t>2:説明していない</t>
    <rPh sb="2" eb="4">
      <t>セツメイ</t>
    </rPh>
    <phoneticPr fontId="1"/>
  </si>
  <si>
    <t>※　「1:説明している」と回答された方は、次の②も回答してください。</t>
    <rPh sb="5" eb="7">
      <t>セツメイ</t>
    </rPh>
    <rPh sb="13" eb="15">
      <t>カイトウ</t>
    </rPh>
    <rPh sb="18" eb="19">
      <t>カタ</t>
    </rPh>
    <rPh sb="21" eb="22">
      <t>ツギ</t>
    </rPh>
    <rPh sb="25" eb="27">
      <t>カイトウ</t>
    </rPh>
    <phoneticPr fontId="1"/>
  </si>
  <si>
    <t>②</t>
    <phoneticPr fontId="1"/>
  </si>
  <si>
    <t>説明している場合、その方法について教えてください。</t>
    <rPh sb="0" eb="2">
      <t>セツメイ</t>
    </rPh>
    <rPh sb="6" eb="8">
      <t>バアイ</t>
    </rPh>
    <phoneticPr fontId="1"/>
  </si>
  <si>
    <t>下記の中から該当するもののチェックボックスにチェックを付してください。（複数選択可）</t>
  </si>
  <si>
    <t>①説明会を実施している</t>
    <rPh sb="1" eb="4">
      <t>セツメイカイ</t>
    </rPh>
    <rPh sb="5" eb="7">
      <t>ジッシ</t>
    </rPh>
    <phoneticPr fontId="1"/>
  </si>
  <si>
    <t>②対面により個別説明をしている</t>
    <rPh sb="1" eb="3">
      <t>タイメン</t>
    </rPh>
    <rPh sb="6" eb="8">
      <t>コベツ</t>
    </rPh>
    <rPh sb="8" eb="10">
      <t>セツメイ</t>
    </rPh>
    <phoneticPr fontId="1"/>
  </si>
  <si>
    <t>③説明資料を手交又はメールにより送信している</t>
    <rPh sb="1" eb="3">
      <t>セツメイ</t>
    </rPh>
    <rPh sb="3" eb="5">
      <t>シリョウ</t>
    </rPh>
    <rPh sb="6" eb="8">
      <t>シュコウ</t>
    </rPh>
    <rPh sb="8" eb="9">
      <t>マタ</t>
    </rPh>
    <rPh sb="16" eb="18">
      <t>ソウシン</t>
    </rPh>
    <phoneticPr fontId="1"/>
  </si>
  <si>
    <t>④社内イントラ等の退職者向け資料に説明を掲載している</t>
    <rPh sb="1" eb="3">
      <t>シャナイ</t>
    </rPh>
    <rPh sb="7" eb="8">
      <t>トウ</t>
    </rPh>
    <rPh sb="9" eb="12">
      <t>タイショクシャ</t>
    </rPh>
    <rPh sb="12" eb="13">
      <t>ム</t>
    </rPh>
    <rPh sb="14" eb="16">
      <t>シリョウ</t>
    </rPh>
    <rPh sb="17" eb="19">
      <t>セツメイ</t>
    </rPh>
    <rPh sb="20" eb="22">
      <t>ケイサイ</t>
    </rPh>
    <phoneticPr fontId="1"/>
  </si>
  <si>
    <t>⑤その他</t>
    <rPh sb="3" eb="4">
      <t>タ</t>
    </rPh>
    <phoneticPr fontId="1"/>
  </si>
  <si>
    <t>資格喪失者への資産移換の勧奨状況</t>
    <rPh sb="0" eb="2">
      <t>シカク</t>
    </rPh>
    <rPh sb="2" eb="4">
      <t>ソウシツ</t>
    </rPh>
    <rPh sb="4" eb="5">
      <t>シャ</t>
    </rPh>
    <rPh sb="7" eb="9">
      <t>シサン</t>
    </rPh>
    <rPh sb="9" eb="11">
      <t>イカン</t>
    </rPh>
    <rPh sb="12" eb="14">
      <t>カンショウ</t>
    </rPh>
    <rPh sb="14" eb="16">
      <t>ジョウキョウ</t>
    </rPh>
    <phoneticPr fontId="1"/>
  </si>
  <si>
    <t xml:space="preserve">①
</t>
    <phoneticPr fontId="1"/>
  </si>
  <si>
    <t>加入者資格喪失者のうち、退職後に個人別管理資産の移換を行っていない者に対して、資産移換の勧奨を実施していますか。</t>
    <rPh sb="0" eb="3">
      <t>カニュウシャ</t>
    </rPh>
    <rPh sb="3" eb="5">
      <t>シカク</t>
    </rPh>
    <rPh sb="5" eb="7">
      <t>ソウシツ</t>
    </rPh>
    <rPh sb="7" eb="8">
      <t>シャ</t>
    </rPh>
    <rPh sb="12" eb="14">
      <t>タイショク</t>
    </rPh>
    <rPh sb="14" eb="15">
      <t>ゴ</t>
    </rPh>
    <rPh sb="19" eb="21">
      <t>カンリ</t>
    </rPh>
    <rPh sb="25" eb="26">
      <t>カン</t>
    </rPh>
    <rPh sb="27" eb="28">
      <t>オコナ</t>
    </rPh>
    <rPh sb="33" eb="34">
      <t>モノ</t>
    </rPh>
    <rPh sb="35" eb="36">
      <t>タイ</t>
    </rPh>
    <rPh sb="39" eb="41">
      <t>シサン</t>
    </rPh>
    <rPh sb="41" eb="43">
      <t>イカン</t>
    </rPh>
    <rPh sb="44" eb="46">
      <t>カンショウ</t>
    </rPh>
    <phoneticPr fontId="1"/>
  </si>
  <si>
    <t>1:勧奨を実施している</t>
    <rPh sb="2" eb="4">
      <t>カンショウ</t>
    </rPh>
    <rPh sb="5" eb="7">
      <t>ジッシ</t>
    </rPh>
    <phoneticPr fontId="1"/>
  </si>
  <si>
    <t>2:勧奨は実施していない</t>
    <rPh sb="2" eb="4">
      <t>カンショウ</t>
    </rPh>
    <rPh sb="5" eb="7">
      <t>ジッシ</t>
    </rPh>
    <phoneticPr fontId="1"/>
  </si>
  <si>
    <t>※　「1:勧奨を実施している」と回答された方は、次の②も回答してください。</t>
    <rPh sb="16" eb="18">
      <t>カイトウ</t>
    </rPh>
    <rPh sb="21" eb="22">
      <t>カタ</t>
    </rPh>
    <rPh sb="24" eb="25">
      <t>ツギ</t>
    </rPh>
    <rPh sb="28" eb="30">
      <t>カイトウ</t>
    </rPh>
    <phoneticPr fontId="1"/>
  </si>
  <si>
    <t>実施している場合、勧奨の実施方法について教えてください。</t>
    <rPh sb="0" eb="2">
      <t>ジッシ</t>
    </rPh>
    <rPh sb="6" eb="8">
      <t>バアイ</t>
    </rPh>
    <rPh sb="9" eb="11">
      <t>カンショウ</t>
    </rPh>
    <phoneticPr fontId="1"/>
  </si>
  <si>
    <t>①文書により資産移換の勧奨を実施している</t>
    <rPh sb="1" eb="3">
      <t>ブンショ</t>
    </rPh>
    <rPh sb="6" eb="8">
      <t>シサン</t>
    </rPh>
    <rPh sb="8" eb="10">
      <t>イカン</t>
    </rPh>
    <rPh sb="11" eb="13">
      <t>カンショウ</t>
    </rPh>
    <rPh sb="14" eb="16">
      <t>ジッシ</t>
    </rPh>
    <phoneticPr fontId="1"/>
  </si>
  <si>
    <t>②電話により資産移換の勧奨を実施している</t>
    <rPh sb="1" eb="3">
      <t>デンワ</t>
    </rPh>
    <rPh sb="9" eb="10">
      <t>カン</t>
    </rPh>
    <phoneticPr fontId="1"/>
  </si>
  <si>
    <t>③資産移換の勧奨は運営管理機関に委託している</t>
    <rPh sb="1" eb="3">
      <t>シサン</t>
    </rPh>
    <rPh sb="3" eb="5">
      <t>イカン</t>
    </rPh>
    <rPh sb="6" eb="8">
      <t>カンショウ</t>
    </rPh>
    <rPh sb="9" eb="11">
      <t>ウンエイ</t>
    </rPh>
    <rPh sb="11" eb="13">
      <t>カンリ</t>
    </rPh>
    <rPh sb="13" eb="15">
      <t>キカン</t>
    </rPh>
    <rPh sb="16" eb="18">
      <t>イタク</t>
    </rPh>
    <phoneticPr fontId="1"/>
  </si>
  <si>
    <t>回答年月日</t>
    <rPh sb="0" eb="2">
      <t>カイトウ</t>
    </rPh>
    <rPh sb="2" eb="5">
      <t>ネンガッピ</t>
    </rPh>
    <phoneticPr fontId="1"/>
  </si>
  <si>
    <t>(1)</t>
    <phoneticPr fontId="1"/>
  </si>
  <si>
    <t>(2)</t>
    <phoneticPr fontId="1"/>
  </si>
  <si>
    <t>(3)</t>
    <phoneticPr fontId="1"/>
  </si>
  <si>
    <t>(4)</t>
    <phoneticPr fontId="1"/>
  </si>
  <si>
    <t>(5)</t>
    <phoneticPr fontId="1"/>
  </si>
  <si>
    <t>(6)</t>
    <phoneticPr fontId="1"/>
  </si>
  <si>
    <t>(2)</t>
  </si>
  <si>
    <t>承認番号</t>
    <rPh sb="0" eb="2">
      <t>ショウニン</t>
    </rPh>
    <rPh sb="2" eb="4">
      <t>バンゴウ</t>
    </rPh>
    <phoneticPr fontId="1"/>
  </si>
  <si>
    <t>事業所名称</t>
    <rPh sb="0" eb="3">
      <t>ジギョウショ</t>
    </rPh>
    <rPh sb="3" eb="5">
      <t>メイショウ</t>
    </rPh>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</si>
  <si>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</si>
  <si>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</si>
  <si>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</si>
  <si>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</si>
  <si>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</si>
  <si>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</si>
  <si>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</si>
  <si>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</si>
  <si>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</si>
  <si>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1-1</t>
    <phoneticPr fontId="1"/>
  </si>
  <si>
    <t>1-2</t>
  </si>
  <si>
    <t>1-3</t>
  </si>
  <si>
    <t>1-4</t>
  </si>
  <si>
    <t>1-5</t>
  </si>
  <si>
    <t>2-1</t>
    <phoneticPr fontId="1"/>
  </si>
  <si>
    <t>2-2</t>
  </si>
  <si>
    <t>2-3</t>
  </si>
  <si>
    <t>2-4</t>
  </si>
  <si>
    <r>
      <t>記載</t>
    </r>
    <r>
      <rPr>
        <sz val="8"/>
        <color theme="1"/>
        <rFont val="Meiryo UI"/>
        <family val="3"/>
        <charset val="128"/>
      </rPr>
      <t>（半角　例：2025/10/10）</t>
    </r>
    <rPh sb="0" eb="2">
      <t>キサイ</t>
    </rPh>
    <rPh sb="3" eb="5">
      <t>ハンカク</t>
    </rPh>
    <rPh sb="6" eb="7">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</si>
</sst>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游ゴシック"/>
      <family val="2"/>
      <scheme val="minor"/>
    </font>
    <font>
      <sz val="6"/>
      <name val="游ゴシック"/>
      <family val="3"/>
      <charset val="128"/>
      <scheme val="minor"/>
    </font>
    <font>
      <sz val="11"/>
      <color theme="1"/>
      <name val="游ゴシック"/>
      <family val="3"/>
      <charset val="128"/>
    </font>
    <font>
      <sz val="11"/>
      <color theme="1"/>
      <name val="Meiryo UI"/>
      <family val="3"/>
      <charset val="128"/>
    </font>
    <font>
      <sz val="18"/>
      <color theme="1"/>
      <name val="Meiryo UI"/>
      <family val="3"/>
      <charset val="128"/>
    </font>
    <font>
      <b/>
      <u/>
      <sz val="11"/>
      <color theme="1"/>
      <name val="Meiryo UI"/>
      <family val="3"/>
      <charset val="128"/>
    </font>
    <font>
      <b/>
      <sz val="11"/>
      <color rgb="FFFF0000"/>
      <name val="Meiryo UI"/>
      <family val="3"/>
      <charset val="128"/>
    </font>
    <font>
      <b/>
      <sz val="11"/>
      <color theme="1"/>
      <name val="Meiryo UI"/>
      <family val="3"/>
      <charset val="128"/>
    </font>
    <font>
      <sz val="11"/>
      <name val="Meiryo UI"/>
      <family val="3"/>
      <charset val="128"/>
    </font>
    <font>
      <b/>
      <u/>
      <sz val="11"/>
      <color rgb="FFFF0000"/>
      <name val="Meiryo UI"/>
      <family val="3"/>
      <charset val="128"/>
    </font>
    <font>
      <sz val="8"/>
      <color theme="1"/>
      <name val="Meiryo UI"/>
      <family val="3"/>
      <charset val="128"/>
    </font>
    <font>
      <u/>
      <sz val="11"/>
      <color theme="1"/>
      <name val="Meiryo UI"/>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9">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quotePrefix="1" applyFont="1" applyAlignment="1">
      <alignment vertical="center"/>
    </xf>
    <xf numFmtId="0" fontId="7" fillId="0" borderId="0" xfId="0" applyFont="1" applyAlignment="1">
      <alignment vertical="center"/>
    </xf>
    <xf numFmtId="0" fontId="0" fillId="0" borderId="0" xfId="0" applyAlignment="1">
      <alignment horizontal="center"/>
    </xf>
    <xf numFmtId="0" fontId="3" fillId="0" borderId="3" xfId="0" applyFont="1" applyBorder="1" applyAlignment="1">
      <alignment horizontal="center" vertical="center"/>
    </xf>
    <xf numFmtId="0" fontId="3" fillId="3" borderId="3" xfId="0" applyFont="1" applyFill="1" applyBorder="1" applyAlignment="1">
      <alignment horizontal="center" vertical="center"/>
    </xf>
    <xf numFmtId="0" fontId="7" fillId="0" borderId="0" xfId="0" applyFont="1" applyAlignment="1">
      <alignment horizontal="right" vertical="center"/>
    </xf>
    <xf numFmtId="0" fontId="3" fillId="0" borderId="0" xfId="0" applyFont="1"/>
    <xf numFmtId="0" fontId="9"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3" fillId="2"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8" fillId="2" borderId="0" xfId="0" applyFont="1" applyFill="1" applyAlignment="1">
      <alignment vertical="center"/>
    </xf>
    <xf numFmtId="0" fontId="10" fillId="2" borderId="2" xfId="0" applyFont="1" applyFill="1" applyBorder="1" applyAlignment="1">
      <alignment horizontal="right" vertical="center"/>
    </xf>
    <xf numFmtId="0" fontId="3" fillId="0" borderId="4" xfId="0" applyFont="1" applyBorder="1" applyAlignment="1">
      <alignment vertical="center"/>
    </xf>
    <xf numFmtId="0" fontId="0" fillId="0" borderId="3" xfId="0" applyBorder="1" applyAlignment="1">
      <alignment horizontal="center"/>
    </xf>
    <xf numFmtId="0" fontId="0" fillId="0" borderId="3" xfId="0" applyBorder="1"/>
    <xf numFmtId="49" fontId="0" fillId="0" borderId="3" xfId="0" applyNumberFormat="1" applyBorder="1"/>
    <xf numFmtId="0" fontId="2" fillId="0" borderId="3" xfId="0" applyFont="1" applyBorder="1" applyAlignment="1">
      <alignment vertical="center"/>
    </xf>
    <xf numFmtId="176" fontId="0" fillId="0" borderId="3" xfId="0" applyNumberFormat="1" applyBorder="1"/>
    <xf numFmtId="0" fontId="2" fillId="2" borderId="0" xfId="0" applyFont="1" applyFill="1" applyAlignment="1">
      <alignment vertical="center"/>
    </xf>
    <xf numFmtId="0" fontId="3" fillId="4" borderId="0" xfId="0" applyFont="1" applyFill="1"/>
    <xf numFmtId="0" fontId="3" fillId="4" borderId="0" xfId="0" applyFont="1" applyFill="1" applyAlignment="1">
      <alignment vertical="center"/>
    </xf>
    <xf numFmtId="0" fontId="10" fillId="0" borderId="0" xfId="0" applyFont="1" applyAlignment="1">
      <alignment vertical="center"/>
    </xf>
    <xf numFmtId="0" fontId="3" fillId="0" borderId="0" xfId="0" applyFont="1" applyAlignment="1">
      <alignment horizontal="right" vertical="center" wrapText="1"/>
    </xf>
    <xf numFmtId="0" fontId="3" fillId="0" borderId="0" xfId="0" applyFont="1" applyAlignment="1">
      <alignment horizontal="right" vertical="center"/>
    </xf>
    <xf numFmtId="0" fontId="0" fillId="2" borderId="3"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horizontal="center"/>
    </xf>
    <xf numFmtId="0" fontId="0" fillId="2" borderId="3" xfId="0" quotePrefix="1" applyFill="1" applyBorder="1" applyAlignment="1">
      <alignment horizontal="center"/>
    </xf>
    <xf numFmtId="0" fontId="0" fillId="2" borderId="3" xfId="0" quotePrefix="1" applyFill="1" applyBorder="1" applyAlignment="1">
      <alignment horizontal="centerContinuous"/>
    </xf>
    <xf numFmtId="0" fontId="0" fillId="2" borderId="6" xfId="0" quotePrefix="1" applyFill="1" applyBorder="1" applyAlignment="1">
      <alignment horizontal="centerContinuous"/>
    </xf>
    <xf numFmtId="0" fontId="0" fillId="2" borderId="6" xfId="0" quotePrefix="1" applyFill="1" applyBorder="1" applyAlignment="1">
      <alignment horizontal="center"/>
    </xf>
    <xf numFmtId="0" fontId="0" fillId="2" borderId="7"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56" fontId="0" fillId="2" borderId="3" xfId="0" quotePrefix="1" applyNumberFormat="1" applyFill="1" applyBorder="1" applyAlignment="1">
      <alignment horizontal="center"/>
    </xf>
    <xf numFmtId="0" fontId="9" fillId="0" borderId="0" xfId="0" applyFont="1" applyAlignment="1">
      <alignment horizontal="right" vertical="center"/>
    </xf>
    <xf numFmtId="0" fontId="6" fillId="0" borderId="0" xfId="0" applyFont="1" applyAlignment="1">
      <alignment horizontal="right" vertical="center"/>
    </xf>
    <xf numFmtId="11" fontId="3" fillId="0" borderId="0" xfId="0" applyNumberFormat="1" applyFont="1" applyAlignment="1">
      <alignment vertical="center"/>
    </xf>
    <xf numFmtId="0" fontId="3" fillId="0" borderId="0" xfId="0" applyFont="1" applyAlignment="1">
      <alignment horizontal="left" vertical="center"/>
    </xf>
    <xf numFmtId="176" fontId="3" fillId="4" borderId="1" xfId="0" applyNumberFormat="1" applyFont="1" applyFill="1" applyBorder="1" applyAlignment="1" applyProtection="1">
      <alignment vertical="center"/>
      <protection locked="0"/>
    </xf>
    <xf numFmtId="0" fontId="4" fillId="0" borderId="0" xfId="0" applyFont="1" applyAlignment="1">
      <alignment horizontal="center" vertical="center"/>
    </xf>
    <xf numFmtId="49" fontId="3"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vertical="center"/>
      <protection locked="0"/>
    </xf>
    <xf numFmtId="0" fontId="3" fillId="4" borderId="2" xfId="0" applyFont="1" applyFill="1" applyBorder="1" applyAlignment="1" applyProtection="1">
      <protection locked="0"/>
    </xf>
    <xf numFmtId="0" fontId="3" fillId="4" borderId="1" xfId="0" applyFont="1" applyFill="1" applyBorder="1" applyAlignment="1" applyProtection="1">
      <alignment vertical="center" wrapText="1"/>
      <protection locked="0"/>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10" fillId="0" borderId="0" xfId="0" applyFont="1" applyAlignment="1">
      <alignment vertical="center" wrapText="1"/>
    </xf>
    <xf numFmtId="0" fontId="10" fillId="0" borderId="0" xfId="0" applyFont="1" applyAlignment="1">
      <alignment vertical="center"/>
    </xf>
    <xf numFmtId="0" fontId="8" fillId="0" borderId="0" xfId="0" applyFont="1" applyAlignment="1">
      <alignment horizontal="left" vertical="center" wrapText="1" indent="1"/>
    </xf>
    <xf numFmtId="0" fontId="8" fillId="0" borderId="0" xfId="0" applyFont="1" applyAlignment="1">
      <alignment vertical="center" wrapText="1"/>
    </xf>
    <xf numFmtId="0" fontId="3" fillId="4" borderId="2" xfId="0" applyFont="1" applyFill="1" applyBorder="1" applyAlignment="1" applyProtection="1">
      <alignment vertical="center"/>
      <protection locked="0"/>
    </xf>
  </cellXfs>
  <cellStyles count="1">
    <cellStyle name="標準" xfId="0" builtinId="0"/>
  </cellStyles>
  <dxfs count="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fmlaLink="制御シート!$C$2" lockText="1" noThreeD="1"/>
</file>

<file path=xl/ctrlProps/ctrlProp10.xml><?xml version="1.0" encoding="utf-8"?>
<formControlPr xmlns="http://schemas.microsoft.com/office/spreadsheetml/2009/9/main" objectType="CheckBox" fmlaLink="制御シート!$L$2" lockText="1" noThreeD="1"/>
</file>

<file path=xl/ctrlProps/ctrlProp11.xml><?xml version="1.0" encoding="utf-8"?>
<formControlPr xmlns="http://schemas.microsoft.com/office/spreadsheetml/2009/9/main" objectType="CheckBox" fmlaLink="制御シート!$M$2" lockText="1" noThreeD="1"/>
</file>

<file path=xl/ctrlProps/ctrlProp12.xml><?xml version="1.0" encoding="utf-8"?>
<formControlPr xmlns="http://schemas.microsoft.com/office/spreadsheetml/2009/9/main" objectType="CheckBox" fmlaLink="制御シート!$N$2" lockText="1" noThreeD="1"/>
</file>

<file path=xl/ctrlProps/ctrlProp13.xml><?xml version="1.0" encoding="utf-8"?>
<formControlPr xmlns="http://schemas.microsoft.com/office/spreadsheetml/2009/9/main" objectType="CheckBox" fmlaLink="制御シート!$O$2" lockText="1" noThreeD="1"/>
</file>

<file path=xl/ctrlProps/ctrlProp14.xml><?xml version="1.0" encoding="utf-8"?>
<formControlPr xmlns="http://schemas.microsoft.com/office/spreadsheetml/2009/9/main" objectType="CheckBox" fmlaLink="制御シート!$P$2" lockText="1" noThreeD="1"/>
</file>

<file path=xl/ctrlProps/ctrlProp15.xml><?xml version="1.0" encoding="utf-8"?>
<formControlPr xmlns="http://schemas.microsoft.com/office/spreadsheetml/2009/9/main" objectType="CheckBox" fmlaLink="制御シート!$Q$2" lockText="1" noThreeD="1"/>
</file>

<file path=xl/ctrlProps/ctrlProp16.xml><?xml version="1.0" encoding="utf-8"?>
<formControlPr xmlns="http://schemas.microsoft.com/office/spreadsheetml/2009/9/main" objectType="CheckBox" fmlaLink="制御シート!$R$2" lockText="1" noThreeD="1"/>
</file>

<file path=xl/ctrlProps/ctrlProp17.xml><?xml version="1.0" encoding="utf-8"?>
<formControlPr xmlns="http://schemas.microsoft.com/office/spreadsheetml/2009/9/main" objectType="CheckBox" fmlaLink="制御シート!$S$2" lockText="1" noThreeD="1"/>
</file>

<file path=xl/ctrlProps/ctrlProp18.xml><?xml version="1.0" encoding="utf-8"?>
<formControlPr xmlns="http://schemas.microsoft.com/office/spreadsheetml/2009/9/main" objectType="CheckBox" fmlaLink="制御シート!$T$2" lockText="1" noThreeD="1"/>
</file>

<file path=xl/ctrlProps/ctrlProp19.xml><?xml version="1.0" encoding="utf-8"?>
<formControlPr xmlns="http://schemas.microsoft.com/office/spreadsheetml/2009/9/main" objectType="CheckBox" fmlaLink="制御シート!$U$2" lockText="1" noThreeD="1"/>
</file>

<file path=xl/ctrlProps/ctrlProp2.xml><?xml version="1.0" encoding="utf-8"?>
<formControlPr xmlns="http://schemas.microsoft.com/office/spreadsheetml/2009/9/main" objectType="CheckBox" fmlaLink="制御シート!$D$2" lockText="1" noThreeD="1"/>
</file>

<file path=xl/ctrlProps/ctrlProp20.xml><?xml version="1.0" encoding="utf-8"?>
<formControlPr xmlns="http://schemas.microsoft.com/office/spreadsheetml/2009/9/main" objectType="Radio" checked="Checked" firstButton="1" fmlaLink="制御シート!$A$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制御シート!$AC$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制御シート!$AD$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制御シート!$AE$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制御シート!$E$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制御シート!$AL$2" lockText="1" noThreeD="1"/>
</file>

<file path=xl/ctrlProps/ctrlProp35.xml><?xml version="1.0" encoding="utf-8"?>
<formControlPr xmlns="http://schemas.microsoft.com/office/spreadsheetml/2009/9/main" objectType="CheckBox" fmlaLink="制御シート!$AM$2" lockText="1" noThreeD="1"/>
</file>

<file path=xl/ctrlProps/ctrlProp36.xml><?xml version="1.0" encoding="utf-8"?>
<formControlPr xmlns="http://schemas.microsoft.com/office/spreadsheetml/2009/9/main" objectType="CheckBox" fmlaLink="制御シート!$AN$2" lockText="1" noThreeD="1"/>
</file>

<file path=xl/ctrlProps/ctrlProp37.xml><?xml version="1.0" encoding="utf-8"?>
<formControlPr xmlns="http://schemas.microsoft.com/office/spreadsheetml/2009/9/main" objectType="CheckBox" fmlaLink="制御シート!$AO$2" lockText="1" noThreeD="1"/>
</file>

<file path=xl/ctrlProps/ctrlProp38.xml><?xml version="1.0" encoding="utf-8"?>
<formControlPr xmlns="http://schemas.microsoft.com/office/spreadsheetml/2009/9/main" objectType="CheckBox" fmlaLink="制御シート!$AP$2" lockText="1" noThreeD="1"/>
</file>

<file path=xl/ctrlProps/ctrlProp39.xml><?xml version="1.0" encoding="utf-8"?>
<formControlPr xmlns="http://schemas.microsoft.com/office/spreadsheetml/2009/9/main" objectType="CheckBox" fmlaLink="制御シート!$AR$2" lockText="1" noThreeD="1"/>
</file>

<file path=xl/ctrlProps/ctrlProp4.xml><?xml version="1.0" encoding="utf-8"?>
<formControlPr xmlns="http://schemas.microsoft.com/office/spreadsheetml/2009/9/main" objectType="CheckBox" fmlaLink="制御シート!$F$2" lockText="1" noThreeD="1"/>
</file>

<file path=xl/ctrlProps/ctrlProp40.xml><?xml version="1.0" encoding="utf-8"?>
<formControlPr xmlns="http://schemas.microsoft.com/office/spreadsheetml/2009/9/main" objectType="CheckBox" fmlaLink="制御シート!$AS$2" lockText="1" noThreeD="1"/>
</file>

<file path=xl/ctrlProps/ctrlProp41.xml><?xml version="1.0" encoding="utf-8"?>
<formControlPr xmlns="http://schemas.microsoft.com/office/spreadsheetml/2009/9/main" objectType="CheckBox" fmlaLink="制御シート!$AT$2" lockText="1" noThreeD="1"/>
</file>

<file path=xl/ctrlProps/ctrlProp42.xml><?xml version="1.0" encoding="utf-8"?>
<formControlPr xmlns="http://schemas.microsoft.com/office/spreadsheetml/2009/9/main" objectType="CheckBox" fmlaLink="制御シート!$AU$2"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制御シート!$AQ$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制御シート!$AK$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CheckBox" fmlaLink="制御シート!$V$2" lockText="1" noThreeD="1"/>
</file>

<file path=xl/ctrlProps/ctrlProp5.xml><?xml version="1.0" encoding="utf-8"?>
<formControlPr xmlns="http://schemas.microsoft.com/office/spreadsheetml/2009/9/main" objectType="CheckBox" fmlaLink="制御シート!$G$2" lockText="1" noThreeD="1"/>
</file>

<file path=xl/ctrlProps/ctrlProp50.xml><?xml version="1.0" encoding="utf-8"?>
<formControlPr xmlns="http://schemas.microsoft.com/office/spreadsheetml/2009/9/main" objectType="CheckBox" fmlaLink="制御シート!$W$2" lockText="1" noThreeD="1"/>
</file>

<file path=xl/ctrlProps/ctrlProp51.xml><?xml version="1.0" encoding="utf-8"?>
<formControlPr xmlns="http://schemas.microsoft.com/office/spreadsheetml/2009/9/main" objectType="CheckBox" fmlaLink="制御シート!$X$2" lockText="1" noThreeD="1"/>
</file>

<file path=xl/ctrlProps/ctrlProp52.xml><?xml version="1.0" encoding="utf-8"?>
<formControlPr xmlns="http://schemas.microsoft.com/office/spreadsheetml/2009/9/main" objectType="CheckBox" fmlaLink="制御シート!$Y$2" lockText="1" noThreeD="1"/>
</file>

<file path=xl/ctrlProps/ctrlProp53.xml><?xml version="1.0" encoding="utf-8"?>
<formControlPr xmlns="http://schemas.microsoft.com/office/spreadsheetml/2009/9/main" objectType="CheckBox" fmlaLink="制御シート!$Z$2" lockText="1" noThreeD="1"/>
</file>

<file path=xl/ctrlProps/ctrlProp54.xml><?xml version="1.0" encoding="utf-8"?>
<formControlPr xmlns="http://schemas.microsoft.com/office/spreadsheetml/2009/9/main" objectType="CheckBox" fmlaLink="制御シート!$AA$2" lockText="1" noThreeD="1"/>
</file>

<file path=xl/ctrlProps/ctrlProp55.xml><?xml version="1.0" encoding="utf-8"?>
<formControlPr xmlns="http://schemas.microsoft.com/office/spreadsheetml/2009/9/main" objectType="CheckBox" fmlaLink="制御シート!$AB$2" lockText="1" noThreeD="1"/>
</file>

<file path=xl/ctrlProps/ctrlProp56.xml><?xml version="1.0" encoding="utf-8"?>
<formControlPr xmlns="http://schemas.microsoft.com/office/spreadsheetml/2009/9/main" objectType="Radio" firstButton="1" fmlaLink="制御シート!$B$1"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制御シート!$H$2" lockText="1" noThreeD="1"/>
</file>

<file path=xl/ctrlProps/ctrlProp60.xml><?xml version="1.0" encoding="utf-8"?>
<formControlPr xmlns="http://schemas.microsoft.com/office/spreadsheetml/2009/9/main" objectType="Radio" firstButton="1" fmlaLink="制御シート!$AF$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fmlaLink="制御シート!$AG$2" lockText="1" noThreeD="1"/>
</file>

<file path=xl/ctrlProps/ctrlProp64.xml><?xml version="1.0" encoding="utf-8"?>
<formControlPr xmlns="http://schemas.microsoft.com/office/spreadsheetml/2009/9/main" objectType="CheckBox" fmlaLink="制御シート!$AH$2" lockText="1" noThreeD="1"/>
</file>

<file path=xl/ctrlProps/ctrlProp65.xml><?xml version="1.0" encoding="utf-8"?>
<formControlPr xmlns="http://schemas.microsoft.com/office/spreadsheetml/2009/9/main" objectType="CheckBox" fmlaLink="制御シート!$AI$2" lockText="1" noThreeD="1"/>
</file>

<file path=xl/ctrlProps/ctrlProp66.xml><?xml version="1.0" encoding="utf-8"?>
<formControlPr xmlns="http://schemas.microsoft.com/office/spreadsheetml/2009/9/main" objectType="CheckBox" fmlaLink="制御シート!$AJ$2" lockText="1" noThreeD="1"/>
</file>

<file path=xl/ctrlProps/ctrlProp7.xml><?xml version="1.0" encoding="utf-8"?>
<formControlPr xmlns="http://schemas.microsoft.com/office/spreadsheetml/2009/9/main" objectType="CheckBox" fmlaLink="制御シート!$I$2" lockText="1" noThreeD="1"/>
</file>

<file path=xl/ctrlProps/ctrlProp8.xml><?xml version="1.0" encoding="utf-8"?>
<formControlPr xmlns="http://schemas.microsoft.com/office/spreadsheetml/2009/9/main" objectType="CheckBox" fmlaLink="制御シート!$J$2" lockText="1" noThreeD="1"/>
</file>

<file path=xl/ctrlProps/ctrlProp9.xml><?xml version="1.0" encoding="utf-8"?>
<formControlPr xmlns="http://schemas.microsoft.com/office/spreadsheetml/2009/9/main" objectType="CheckBox" fmlaLink="制御シート!$K$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371475</xdr:colOff>
          <xdr:row>60</xdr:row>
          <xdr:rowOff>171450</xdr:rowOff>
        </xdr:from>
        <xdr:to>
          <xdr:col>4</xdr:col>
          <xdr:colOff>95250</xdr:colOff>
          <xdr:row>62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171450</xdr:rowOff>
        </xdr:from>
        <xdr:to>
          <xdr:col>4</xdr:col>
          <xdr:colOff>95250</xdr:colOff>
          <xdr:row>63</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171450</xdr:rowOff>
        </xdr:from>
        <xdr:to>
          <xdr:col>4</xdr:col>
          <xdr:colOff>95250</xdr:colOff>
          <xdr:row>64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171450</xdr:rowOff>
        </xdr:from>
        <xdr:to>
          <xdr:col>4</xdr:col>
          <xdr:colOff>95250</xdr:colOff>
          <xdr:row>65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171450</xdr:rowOff>
        </xdr:from>
        <xdr:to>
          <xdr:col>4</xdr:col>
          <xdr:colOff>95250</xdr:colOff>
          <xdr:row>66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171450</xdr:rowOff>
        </xdr:from>
        <xdr:to>
          <xdr:col>4</xdr:col>
          <xdr:colOff>95250</xdr:colOff>
          <xdr:row>67</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171450</xdr:rowOff>
        </xdr:from>
        <xdr:to>
          <xdr:col>4</xdr:col>
          <xdr:colOff>95250</xdr:colOff>
          <xdr:row>68</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171450</xdr:rowOff>
        </xdr:from>
        <xdr:to>
          <xdr:col>4</xdr:col>
          <xdr:colOff>95250</xdr:colOff>
          <xdr:row>69</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171450</xdr:rowOff>
        </xdr:from>
        <xdr:to>
          <xdr:col>4</xdr:col>
          <xdr:colOff>95250</xdr:colOff>
          <xdr:row>75</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171450</xdr:rowOff>
        </xdr:from>
        <xdr:to>
          <xdr:col>4</xdr:col>
          <xdr:colOff>95250</xdr:colOff>
          <xdr:row>76</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171450</xdr:rowOff>
        </xdr:from>
        <xdr:to>
          <xdr:col>4</xdr:col>
          <xdr:colOff>95250</xdr:colOff>
          <xdr:row>77</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76</xdr:row>
          <xdr:rowOff>171450</xdr:rowOff>
        </xdr:from>
        <xdr:to>
          <xdr:col>4</xdr:col>
          <xdr:colOff>95250</xdr:colOff>
          <xdr:row>78</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171450</xdr:rowOff>
        </xdr:from>
        <xdr:to>
          <xdr:col>4</xdr:col>
          <xdr:colOff>95250</xdr:colOff>
          <xdr:row>79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171450</xdr:rowOff>
        </xdr:from>
        <xdr:to>
          <xdr:col>4</xdr:col>
          <xdr:colOff>95250</xdr:colOff>
          <xdr:row>80</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171450</xdr:rowOff>
        </xdr:from>
        <xdr:to>
          <xdr:col>4</xdr:col>
          <xdr:colOff>95250</xdr:colOff>
          <xdr:row>81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171450</xdr:rowOff>
        </xdr:from>
        <xdr:to>
          <xdr:col>4</xdr:col>
          <xdr:colOff>95250</xdr:colOff>
          <xdr:row>82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171450</xdr:rowOff>
        </xdr:from>
        <xdr:to>
          <xdr:col>4</xdr:col>
          <xdr:colOff>95250</xdr:colOff>
          <xdr:row>83</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171450</xdr:rowOff>
        </xdr:from>
        <xdr:to>
          <xdr:col>4</xdr:col>
          <xdr:colOff>95250</xdr:colOff>
          <xdr:row>84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171450</xdr:rowOff>
        </xdr:from>
        <xdr:to>
          <xdr:col>4</xdr:col>
          <xdr:colOff>95250</xdr:colOff>
          <xdr:row>85</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39</xdr:row>
          <xdr:rowOff>180975</xdr:rowOff>
        </xdr:from>
        <xdr:to>
          <xdr:col>4</xdr:col>
          <xdr:colOff>76200</xdr:colOff>
          <xdr:row>41</xdr:row>
          <xdr:rowOff>28575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40</xdr:row>
          <xdr:rowOff>180975</xdr:rowOff>
        </xdr:from>
        <xdr:to>
          <xdr:col>4</xdr:col>
          <xdr:colOff>76200</xdr:colOff>
          <xdr:row>42</xdr:row>
          <xdr:rowOff>28575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41</xdr:row>
          <xdr:rowOff>180975</xdr:rowOff>
        </xdr:from>
        <xdr:to>
          <xdr:col>4</xdr:col>
          <xdr:colOff>76200</xdr:colOff>
          <xdr:row>43</xdr:row>
          <xdr:rowOff>28575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103</xdr:row>
          <xdr:rowOff>180975</xdr:rowOff>
        </xdr:from>
        <xdr:to>
          <xdr:col>4</xdr:col>
          <xdr:colOff>76200</xdr:colOff>
          <xdr:row>105</xdr:row>
          <xdr:rowOff>28575</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104</xdr:row>
          <xdr:rowOff>180975</xdr:rowOff>
        </xdr:from>
        <xdr:to>
          <xdr:col>4</xdr:col>
          <xdr:colOff>76200</xdr:colOff>
          <xdr:row>106</xdr:row>
          <xdr:rowOff>28575</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112</xdr:row>
          <xdr:rowOff>180975</xdr:rowOff>
        </xdr:from>
        <xdr:to>
          <xdr:col>4</xdr:col>
          <xdr:colOff>76200</xdr:colOff>
          <xdr:row>114</xdr:row>
          <xdr:rowOff>28575</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113</xdr:row>
          <xdr:rowOff>180975</xdr:rowOff>
        </xdr:from>
        <xdr:to>
          <xdr:col>4</xdr:col>
          <xdr:colOff>76200</xdr:colOff>
          <xdr:row>115</xdr:row>
          <xdr:rowOff>28575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114</xdr:row>
          <xdr:rowOff>180975</xdr:rowOff>
        </xdr:from>
        <xdr:to>
          <xdr:col>4</xdr:col>
          <xdr:colOff>76200</xdr:colOff>
          <xdr:row>116</xdr:row>
          <xdr:rowOff>28575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122</xdr:row>
          <xdr:rowOff>180975</xdr:rowOff>
        </xdr:from>
        <xdr:to>
          <xdr:col>4</xdr:col>
          <xdr:colOff>76200</xdr:colOff>
          <xdr:row>124</xdr:row>
          <xdr:rowOff>28575</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123</xdr:row>
          <xdr:rowOff>180975</xdr:rowOff>
        </xdr:from>
        <xdr:to>
          <xdr:col>4</xdr:col>
          <xdr:colOff>76200</xdr:colOff>
          <xdr:row>125</xdr:row>
          <xdr:rowOff>28575</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39</xdr:row>
          <xdr:rowOff>104775</xdr:rowOff>
        </xdr:from>
        <xdr:to>
          <xdr:col>4</xdr:col>
          <xdr:colOff>171450</xdr:colOff>
          <xdr:row>43</xdr:row>
          <xdr:rowOff>95250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103</xdr:row>
          <xdr:rowOff>133350</xdr:rowOff>
        </xdr:from>
        <xdr:to>
          <xdr:col>4</xdr:col>
          <xdr:colOff>95250</xdr:colOff>
          <xdr:row>106</xdr:row>
          <xdr:rowOff>104775</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112</xdr:row>
          <xdr:rowOff>133350</xdr:rowOff>
        </xdr:from>
        <xdr:to>
          <xdr:col>4</xdr:col>
          <xdr:colOff>152400</xdr:colOff>
          <xdr:row>116</xdr:row>
          <xdr:rowOff>95250</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122</xdr:row>
          <xdr:rowOff>133350</xdr:rowOff>
        </xdr:from>
        <xdr:to>
          <xdr:col>4</xdr:col>
          <xdr:colOff>104775</xdr:colOff>
          <xdr:row>125</xdr:row>
          <xdr:rowOff>95250</xdr:rowOff>
        </xdr:to>
        <xdr:sp macro=""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171450</xdr:rowOff>
        </xdr:from>
        <xdr:to>
          <xdr:col>4</xdr:col>
          <xdr:colOff>95250</xdr:colOff>
          <xdr:row>160</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159</xdr:row>
          <xdr:rowOff>171450</xdr:rowOff>
        </xdr:from>
        <xdr:to>
          <xdr:col>4</xdr:col>
          <xdr:colOff>95250</xdr:colOff>
          <xdr:row>161</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160</xdr:row>
          <xdr:rowOff>171450</xdr:rowOff>
        </xdr:from>
        <xdr:to>
          <xdr:col>4</xdr:col>
          <xdr:colOff>95250</xdr:colOff>
          <xdr:row>162</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161</xdr:row>
          <xdr:rowOff>171450</xdr:rowOff>
        </xdr:from>
        <xdr:to>
          <xdr:col>4</xdr:col>
          <xdr:colOff>95250</xdr:colOff>
          <xdr:row>163</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162</xdr:row>
          <xdr:rowOff>171450</xdr:rowOff>
        </xdr:from>
        <xdr:to>
          <xdr:col>4</xdr:col>
          <xdr:colOff>95250</xdr:colOff>
          <xdr:row>164</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177</xdr:row>
          <xdr:rowOff>171450</xdr:rowOff>
        </xdr:from>
        <xdr:to>
          <xdr:col>4</xdr:col>
          <xdr:colOff>95250</xdr:colOff>
          <xdr:row>179</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178</xdr:row>
          <xdr:rowOff>171450</xdr:rowOff>
        </xdr:from>
        <xdr:to>
          <xdr:col>4</xdr:col>
          <xdr:colOff>95250</xdr:colOff>
          <xdr:row>180</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179</xdr:row>
          <xdr:rowOff>171450</xdr:rowOff>
        </xdr:from>
        <xdr:to>
          <xdr:col>4</xdr:col>
          <xdr:colOff>95250</xdr:colOff>
          <xdr:row>181</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180</xdr:row>
          <xdr:rowOff>171450</xdr:rowOff>
        </xdr:from>
        <xdr:to>
          <xdr:col>4</xdr:col>
          <xdr:colOff>95250</xdr:colOff>
          <xdr:row>182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169</xdr:row>
          <xdr:rowOff>133350</xdr:rowOff>
        </xdr:from>
        <xdr:to>
          <xdr:col>4</xdr:col>
          <xdr:colOff>152400</xdr:colOff>
          <xdr:row>172</xdr:row>
          <xdr:rowOff>57150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169</xdr:row>
          <xdr:rowOff>180975</xdr:rowOff>
        </xdr:from>
        <xdr:to>
          <xdr:col>4</xdr:col>
          <xdr:colOff>76200</xdr:colOff>
          <xdr:row>171</xdr:row>
          <xdr:rowOff>28575</xdr:rowOff>
        </xdr:to>
        <xdr:sp macro=""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170</xdr:row>
          <xdr:rowOff>180975</xdr:rowOff>
        </xdr:from>
        <xdr:to>
          <xdr:col>4</xdr:col>
          <xdr:colOff>76200</xdr:colOff>
          <xdr:row>172</xdr:row>
          <xdr:rowOff>28575</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150</xdr:row>
          <xdr:rowOff>133350</xdr:rowOff>
        </xdr:from>
        <xdr:to>
          <xdr:col>4</xdr:col>
          <xdr:colOff>152400</xdr:colOff>
          <xdr:row>153</xdr:row>
          <xdr:rowOff>57150</xdr:rowOff>
        </xdr:to>
        <xdr:sp macro="" textlink="">
          <xdr:nvSpPr>
            <xdr:cNvPr id="1121" name="Group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150</xdr:row>
          <xdr:rowOff>180975</xdr:rowOff>
        </xdr:from>
        <xdr:to>
          <xdr:col>4</xdr:col>
          <xdr:colOff>76200</xdr:colOff>
          <xdr:row>152</xdr:row>
          <xdr:rowOff>28575</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151</xdr:row>
          <xdr:rowOff>180975</xdr:rowOff>
        </xdr:from>
        <xdr:to>
          <xdr:col>4</xdr:col>
          <xdr:colOff>76200</xdr:colOff>
          <xdr:row>153</xdr:row>
          <xdr:rowOff>28575</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576147</xdr:colOff>
      <xdr:row>14</xdr:row>
      <xdr:rowOff>199160</xdr:rowOff>
    </xdr:from>
    <xdr:to>
      <xdr:col>6</xdr:col>
      <xdr:colOff>787767</xdr:colOff>
      <xdr:row>16</xdr:row>
      <xdr:rowOff>199159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4209586" y="3140294"/>
          <a:ext cx="211620" cy="399585"/>
        </a:xfrm>
        <a:prstGeom prst="rightBrace">
          <a:avLst>
            <a:gd name="adj1" fmla="val 27271"/>
            <a:gd name="adj2" fmla="val 5000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371475</xdr:colOff>
          <xdr:row>89</xdr:row>
          <xdr:rowOff>171450</xdr:rowOff>
        </xdr:from>
        <xdr:to>
          <xdr:col>4</xdr:col>
          <xdr:colOff>95250</xdr:colOff>
          <xdr:row>91</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171450</xdr:rowOff>
        </xdr:from>
        <xdr:to>
          <xdr:col>4</xdr:col>
          <xdr:colOff>95250</xdr:colOff>
          <xdr:row>92</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171450</xdr:rowOff>
        </xdr:from>
        <xdr:to>
          <xdr:col>4</xdr:col>
          <xdr:colOff>95250</xdr:colOff>
          <xdr:row>93</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171450</xdr:rowOff>
        </xdr:from>
        <xdr:to>
          <xdr:col>4</xdr:col>
          <xdr:colOff>95250</xdr:colOff>
          <xdr:row>94</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171450</xdr:rowOff>
        </xdr:from>
        <xdr:to>
          <xdr:col>4</xdr:col>
          <xdr:colOff>95250</xdr:colOff>
          <xdr:row>95</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171450</xdr:rowOff>
        </xdr:from>
        <xdr:to>
          <xdr:col>4</xdr:col>
          <xdr:colOff>95250</xdr:colOff>
          <xdr:row>96</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171450</xdr:rowOff>
        </xdr:from>
        <xdr:to>
          <xdr:col>4</xdr:col>
          <xdr:colOff>95250</xdr:colOff>
          <xdr:row>97</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52</xdr:row>
          <xdr:rowOff>180975</xdr:rowOff>
        </xdr:from>
        <xdr:to>
          <xdr:col>4</xdr:col>
          <xdr:colOff>76200</xdr:colOff>
          <xdr:row>54</xdr:row>
          <xdr:rowOff>28575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53</xdr:row>
          <xdr:rowOff>180975</xdr:rowOff>
        </xdr:from>
        <xdr:to>
          <xdr:col>4</xdr:col>
          <xdr:colOff>76200</xdr:colOff>
          <xdr:row>55</xdr:row>
          <xdr:rowOff>28575</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54</xdr:row>
          <xdr:rowOff>180975</xdr:rowOff>
        </xdr:from>
        <xdr:to>
          <xdr:col>4</xdr:col>
          <xdr:colOff>76200</xdr:colOff>
          <xdr:row>56</xdr:row>
          <xdr:rowOff>28575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52</xdr:row>
          <xdr:rowOff>104775</xdr:rowOff>
        </xdr:from>
        <xdr:to>
          <xdr:col>4</xdr:col>
          <xdr:colOff>171450</xdr:colOff>
          <xdr:row>56</xdr:row>
          <xdr:rowOff>95250</xdr:rowOff>
        </xdr:to>
        <xdr:sp macro=""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129</xdr:row>
          <xdr:rowOff>180975</xdr:rowOff>
        </xdr:from>
        <xdr:to>
          <xdr:col>4</xdr:col>
          <xdr:colOff>76200</xdr:colOff>
          <xdr:row>131</xdr:row>
          <xdr:rowOff>28575</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130</xdr:row>
          <xdr:rowOff>180975</xdr:rowOff>
        </xdr:from>
        <xdr:to>
          <xdr:col>4</xdr:col>
          <xdr:colOff>76200</xdr:colOff>
          <xdr:row>132</xdr:row>
          <xdr:rowOff>28575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129</xdr:row>
          <xdr:rowOff>133350</xdr:rowOff>
        </xdr:from>
        <xdr:to>
          <xdr:col>4</xdr:col>
          <xdr:colOff>104775</xdr:colOff>
          <xdr:row>132</xdr:row>
          <xdr:rowOff>95250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138</xdr:row>
          <xdr:rowOff>171450</xdr:rowOff>
        </xdr:from>
        <xdr:to>
          <xdr:col>4</xdr:col>
          <xdr:colOff>95250</xdr:colOff>
          <xdr:row>140</xdr:row>
          <xdr:rowOff>28575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139</xdr:row>
          <xdr:rowOff>171450</xdr:rowOff>
        </xdr:from>
        <xdr:to>
          <xdr:col>4</xdr:col>
          <xdr:colOff>95250</xdr:colOff>
          <xdr:row>141</xdr:row>
          <xdr:rowOff>28575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140</xdr:row>
          <xdr:rowOff>171450</xdr:rowOff>
        </xdr:from>
        <xdr:to>
          <xdr:col>4</xdr:col>
          <xdr:colOff>95250</xdr:colOff>
          <xdr:row>142</xdr:row>
          <xdr:rowOff>28575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141</xdr:row>
          <xdr:rowOff>171450</xdr:rowOff>
        </xdr:from>
        <xdr:to>
          <xdr:col>4</xdr:col>
          <xdr:colOff>95250</xdr:colOff>
          <xdr:row>143</xdr:row>
          <xdr:rowOff>28575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123825</xdr:colOff>
      <xdr:row>17</xdr:row>
      <xdr:rowOff>190500</xdr:rowOff>
    </xdr:from>
    <xdr:to>
      <xdr:col>10</xdr:col>
      <xdr:colOff>590550</xdr:colOff>
      <xdr:row>33</xdr:row>
      <xdr:rowOff>9526</xdr:rowOff>
    </xdr:to>
    <xdr:sp macro="" textlink="">
      <xdr:nvSpPr>
        <xdr:cNvPr id="3" name="フレーム 2">
          <a:extLst>
            <a:ext uri="{FF2B5EF4-FFF2-40B4-BE49-F238E27FC236}">
              <a16:creationId xmlns:a16="http://schemas.microsoft.com/office/drawing/2014/main" id="{00000000-0008-0000-0000-000003000000}"/>
            </a:ext>
          </a:extLst>
        </xdr:cNvPr>
        <xdr:cNvSpPr/>
      </xdr:nvSpPr>
      <xdr:spPr>
        <a:xfrm>
          <a:off x="123825" y="3733800"/>
          <a:ext cx="7038975" cy="2447926"/>
        </a:xfrm>
        <a:prstGeom prst="frame">
          <a:avLst>
            <a:gd name="adj1" fmla="val 84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K183"/>
  <sheetViews>
    <sheetView showGridLines="0" tabSelected="1" view="pageBreakPreview" zoomScale="110" zoomScaleNormal="110" zoomScaleSheetLayoutView="110" workbookViewId="0">
      <selection activeCell="A2" sqref="A2:C2"/>
    </sheetView>
  </sheetViews>
  <sheetFormatPr defaultColWidth="9" defaultRowHeight="18.75" x14ac:dyDescent="0.4"/>
  <cols>
    <col min="1" max="1" width="3.625" style="1" customWidth="1"/>
    <col min="2" max="2" width="6.625" style="1" customWidth="1"/>
    <col min="3" max="3" width="8.625" style="1" customWidth="1"/>
    <col min="4" max="4" width="7.625" style="1" customWidth="1"/>
    <col min="5" max="8" width="10.625" style="1" customWidth="1"/>
    <col min="9" max="11" width="8.625" style="1" customWidth="1"/>
    <col min="12" max="16384" width="9" style="1"/>
  </cols>
  <sheetData>
    <row r="1" spans="1:11" x14ac:dyDescent="0.4">
      <c r="A1" s="14" t="s">
        <v>0</v>
      </c>
      <c r="B1" s="25"/>
      <c r="C1" s="25"/>
      <c r="D1" s="25"/>
    </row>
    <row r="2" spans="1:11" s="2" customFormat="1" ht="15.75" x14ac:dyDescent="0.4">
      <c r="A2" s="46"/>
      <c r="B2" s="46"/>
      <c r="C2" s="46"/>
      <c r="D2" s="2" t="s">
        <v>166</v>
      </c>
      <c r="J2" s="8" t="s">
        <v>1</v>
      </c>
      <c r="K2" s="7" t="str">
        <f>IF(AND(COUNTA(E8:E9,E11:E13,E16:E17)=7,CONCATENATE(K41,K54,K62,K75,K91,K105,K114,K124,K131,K140,K152,K160,K171,K179)="",A2&lt;&gt;""),"OK","NG")</f>
        <v>NG</v>
      </c>
    </row>
    <row r="3" spans="1:11" s="2" customFormat="1" ht="15.75" x14ac:dyDescent="0.4"/>
    <row r="4" spans="1:11" s="2" customFormat="1" ht="24" x14ac:dyDescent="0.4">
      <c r="A4" s="47" t="s">
        <v>2</v>
      </c>
      <c r="B4" s="47"/>
      <c r="C4" s="47"/>
      <c r="D4" s="47"/>
      <c r="E4" s="47"/>
      <c r="F4" s="47"/>
      <c r="G4" s="47"/>
      <c r="H4" s="47"/>
      <c r="I4" s="47"/>
      <c r="J4" s="47"/>
      <c r="K4" s="47"/>
    </row>
    <row r="5" spans="1:11" s="2" customFormat="1" ht="15.75" x14ac:dyDescent="0.4"/>
    <row r="6" spans="1:11" s="2" customFormat="1" ht="15.75" x14ac:dyDescent="0.4">
      <c r="A6" s="3" t="s">
        <v>3</v>
      </c>
    </row>
    <row r="7" spans="1:11" s="2" customFormat="1" ht="15.75" x14ac:dyDescent="0.4"/>
    <row r="8" spans="1:11" s="2" customFormat="1" ht="15.75" x14ac:dyDescent="0.4">
      <c r="B8" s="4" t="s">
        <v>4</v>
      </c>
      <c r="C8" s="15" t="s">
        <v>5</v>
      </c>
      <c r="D8" s="15"/>
      <c r="E8" s="48"/>
      <c r="F8" s="48"/>
      <c r="G8" s="28" t="s">
        <v>6</v>
      </c>
    </row>
    <row r="9" spans="1:11" s="2" customFormat="1" ht="15.75" x14ac:dyDescent="0.4">
      <c r="B9" s="4" t="s">
        <v>7</v>
      </c>
      <c r="C9" s="16" t="s">
        <v>8</v>
      </c>
      <c r="D9" s="16"/>
      <c r="E9" s="49"/>
      <c r="F9" s="49"/>
      <c r="G9" s="49"/>
      <c r="H9" s="49"/>
      <c r="I9" s="49"/>
      <c r="J9" s="49"/>
      <c r="K9" s="49"/>
    </row>
    <row r="10" spans="1:11" s="2" customFormat="1" ht="15.75" x14ac:dyDescent="0.4">
      <c r="B10" s="4" t="s">
        <v>9</v>
      </c>
      <c r="C10" s="16" t="s">
        <v>10</v>
      </c>
      <c r="D10" s="18" t="s">
        <v>11</v>
      </c>
      <c r="E10" s="49"/>
      <c r="F10" s="49"/>
      <c r="G10" s="28" t="s">
        <v>12</v>
      </c>
    </row>
    <row r="11" spans="1:11" s="2" customFormat="1" ht="15.75" x14ac:dyDescent="0.4">
      <c r="C11" s="16"/>
      <c r="D11" s="18" t="s">
        <v>13</v>
      </c>
      <c r="E11" s="49"/>
      <c r="F11" s="49"/>
      <c r="G11" s="49"/>
      <c r="H11" s="49"/>
      <c r="I11" s="49"/>
      <c r="J11" s="49"/>
      <c r="K11" s="49"/>
    </row>
    <row r="12" spans="1:11" s="2" customFormat="1" ht="15.75" x14ac:dyDescent="0.4">
      <c r="B12" s="4" t="s">
        <v>14</v>
      </c>
      <c r="C12" s="16" t="s">
        <v>15</v>
      </c>
      <c r="D12" s="16"/>
      <c r="E12" s="49"/>
      <c r="F12" s="49"/>
      <c r="G12" s="49"/>
      <c r="H12" s="49"/>
      <c r="I12" s="28" t="s">
        <v>16</v>
      </c>
    </row>
    <row r="13" spans="1:11" s="2" customFormat="1" ht="15.75" x14ac:dyDescent="0.4">
      <c r="C13" s="16" t="s">
        <v>17</v>
      </c>
      <c r="D13" s="16"/>
      <c r="E13" s="58"/>
      <c r="F13" s="58"/>
      <c r="G13" s="58"/>
      <c r="H13" s="58"/>
      <c r="I13" s="28" t="s">
        <v>18</v>
      </c>
    </row>
    <row r="14" spans="1:11" s="2" customFormat="1" ht="15.75" x14ac:dyDescent="0.25">
      <c r="C14" s="16" t="s">
        <v>19</v>
      </c>
      <c r="D14" s="16"/>
      <c r="E14" s="50"/>
      <c r="F14" s="50"/>
      <c r="G14" s="50"/>
      <c r="H14" s="50"/>
      <c r="I14" s="28" t="s">
        <v>6</v>
      </c>
    </row>
    <row r="15" spans="1:11" s="2" customFormat="1" ht="15.75" x14ac:dyDescent="0.4">
      <c r="C15" s="19" t="s">
        <v>20</v>
      </c>
      <c r="D15" s="19"/>
      <c r="E15" s="19"/>
      <c r="F15" s="19"/>
      <c r="G15" s="19"/>
      <c r="H15" s="19"/>
    </row>
    <row r="16" spans="1:11" s="2" customFormat="1" ht="15.75" x14ac:dyDescent="0.4">
      <c r="B16" s="4" t="s">
        <v>21</v>
      </c>
      <c r="C16" s="52" t="s">
        <v>22</v>
      </c>
      <c r="D16" s="52"/>
      <c r="E16" s="51"/>
      <c r="F16" s="51"/>
      <c r="G16" s="28" t="s">
        <v>6</v>
      </c>
      <c r="H16" s="54" t="s">
        <v>23</v>
      </c>
      <c r="I16" s="55"/>
      <c r="J16" s="55"/>
      <c r="K16" s="55"/>
    </row>
    <row r="17" spans="2:11" s="2" customFormat="1" ht="15.75" x14ac:dyDescent="0.4">
      <c r="B17" s="4" t="s">
        <v>24</v>
      </c>
      <c r="C17" s="53" t="s">
        <v>25</v>
      </c>
      <c r="D17" s="53"/>
      <c r="E17" s="51"/>
      <c r="F17" s="51"/>
      <c r="G17" s="28" t="s">
        <v>6</v>
      </c>
      <c r="H17" s="55"/>
      <c r="I17" s="55"/>
      <c r="J17" s="55"/>
      <c r="K17" s="55"/>
    </row>
    <row r="18" spans="2:11" s="45" customFormat="1" ht="15.75" x14ac:dyDescent="0.4"/>
    <row r="19" spans="2:11" s="45" customFormat="1" ht="6.75" customHeight="1" x14ac:dyDescent="0.4"/>
    <row r="20" spans="2:11" s="45" customFormat="1" ht="15.75" x14ac:dyDescent="0.4">
      <c r="B20" s="45" t="s">
        <v>26</v>
      </c>
    </row>
    <row r="21" spans="2:11" s="45" customFormat="1" ht="6.75" customHeight="1" x14ac:dyDescent="0.4"/>
    <row r="22" spans="2:11" s="45" customFormat="1" ht="15.75" x14ac:dyDescent="0.4">
      <c r="B22" s="45" t="s">
        <v>27</v>
      </c>
    </row>
    <row r="23" spans="2:11" s="45" customFormat="1" ht="15.75" x14ac:dyDescent="0.4">
      <c r="B23" s="30" t="s">
        <v>28</v>
      </c>
      <c r="C23" s="45" t="s">
        <v>29</v>
      </c>
    </row>
    <row r="24" spans="2:11" s="45" customFormat="1" ht="6.75" customHeight="1" x14ac:dyDescent="0.4"/>
    <row r="25" spans="2:11" s="45" customFormat="1" ht="15.75" x14ac:dyDescent="0.4">
      <c r="B25" s="45" t="s">
        <v>30</v>
      </c>
    </row>
    <row r="26" spans="2:11" s="45" customFormat="1" ht="15.75" x14ac:dyDescent="0.4">
      <c r="B26" s="30" t="s">
        <v>28</v>
      </c>
      <c r="C26" s="45" t="s">
        <v>31</v>
      </c>
    </row>
    <row r="27" spans="2:11" s="45" customFormat="1" ht="6.75" customHeight="1" x14ac:dyDescent="0.4"/>
    <row r="28" spans="2:11" s="45" customFormat="1" ht="15.75" x14ac:dyDescent="0.4">
      <c r="B28" s="45" t="s">
        <v>32</v>
      </c>
    </row>
    <row r="29" spans="2:11" s="45" customFormat="1" ht="15.75" x14ac:dyDescent="0.4">
      <c r="B29" s="45" t="s">
        <v>33</v>
      </c>
    </row>
    <row r="30" spans="2:11" s="45" customFormat="1" ht="15.75" x14ac:dyDescent="0.4">
      <c r="B30" s="45" t="s">
        <v>34</v>
      </c>
    </row>
    <row r="31" spans="2:11" s="45" customFormat="1" ht="15.75" x14ac:dyDescent="0.4">
      <c r="B31" s="45" t="s">
        <v>35</v>
      </c>
    </row>
    <row r="32" spans="2:11" s="45" customFormat="1" ht="15.75" x14ac:dyDescent="0.4">
      <c r="B32" s="45" t="s">
        <v>36</v>
      </c>
    </row>
    <row r="33" spans="1:11" s="45" customFormat="1" ht="6.75" customHeight="1" x14ac:dyDescent="0.4"/>
    <row r="34" spans="1:11" s="45" customFormat="1" ht="15.75" x14ac:dyDescent="0.4"/>
    <row r="35" spans="1:11" s="5" customFormat="1" ht="15.75" x14ac:dyDescent="0.4">
      <c r="A35" s="3" t="s">
        <v>37</v>
      </c>
    </row>
    <row r="36" spans="1:11" s="2" customFormat="1" ht="15.75" x14ac:dyDescent="0.4"/>
    <row r="37" spans="1:11" s="2" customFormat="1" ht="15.75" x14ac:dyDescent="0.4">
      <c r="B37" s="4" t="s">
        <v>4</v>
      </c>
      <c r="C37" s="2" t="s">
        <v>38</v>
      </c>
    </row>
    <row r="38" spans="1:11" s="2" customFormat="1" ht="15.75" x14ac:dyDescent="0.4">
      <c r="C38" s="2" t="s">
        <v>39</v>
      </c>
    </row>
    <row r="39" spans="1:11" s="2" customFormat="1" ht="6.75" customHeight="1" x14ac:dyDescent="0.4"/>
    <row r="40" spans="1:11" s="2" customFormat="1" ht="15.75" x14ac:dyDescent="0.4">
      <c r="C40" s="9" t="s">
        <v>40</v>
      </c>
      <c r="D40" s="14" t="s">
        <v>41</v>
      </c>
      <c r="E40" s="14"/>
      <c r="F40" s="14"/>
      <c r="G40" s="14"/>
      <c r="H40" s="14"/>
    </row>
    <row r="41" spans="1:11" s="2" customFormat="1" ht="15.75" x14ac:dyDescent="0.25">
      <c r="D41" s="26"/>
      <c r="E41" s="10" t="s">
        <v>42</v>
      </c>
      <c r="F41" s="10"/>
      <c r="G41" s="10"/>
      <c r="H41" s="10"/>
      <c r="K41" s="42" t="str">
        <f>IF(制御シート!A1=0,"！必ず選択してください","")</f>
        <v/>
      </c>
    </row>
    <row r="42" spans="1:11" s="2" customFormat="1" ht="15.75" x14ac:dyDescent="0.25">
      <c r="D42" s="26"/>
      <c r="E42" s="10" t="s">
        <v>43</v>
      </c>
      <c r="F42" s="10"/>
      <c r="G42" s="10"/>
      <c r="H42" s="10"/>
      <c r="I42" s="11"/>
    </row>
    <row r="43" spans="1:11" s="2" customFormat="1" ht="15.75" x14ac:dyDescent="0.25">
      <c r="D43" s="26"/>
      <c r="E43" s="10" t="s">
        <v>44</v>
      </c>
      <c r="F43" s="10"/>
      <c r="G43" s="10"/>
      <c r="H43" s="10"/>
      <c r="I43" s="11"/>
    </row>
    <row r="44" spans="1:11" s="2" customFormat="1" ht="15.75" x14ac:dyDescent="0.4"/>
    <row r="45" spans="1:11" s="2" customFormat="1" ht="15.75" x14ac:dyDescent="0.4">
      <c r="C45" s="2" t="s">
        <v>45</v>
      </c>
    </row>
    <row r="46" spans="1:11" s="2" customFormat="1" ht="6.75" customHeight="1" x14ac:dyDescent="0.4"/>
    <row r="47" spans="1:11" s="2" customFormat="1" ht="15.75" x14ac:dyDescent="0.4">
      <c r="C47" s="12" t="s">
        <v>46</v>
      </c>
    </row>
    <row r="48" spans="1:11" s="2" customFormat="1" ht="15.75" x14ac:dyDescent="0.4">
      <c r="C48" s="12" t="s">
        <v>47</v>
      </c>
    </row>
    <row r="49" spans="2:11" s="44" customFormat="1" ht="15.75" x14ac:dyDescent="0.4"/>
    <row r="50" spans="2:11" s="2" customFormat="1" ht="15.75" x14ac:dyDescent="0.4">
      <c r="B50" s="4" t="s">
        <v>48</v>
      </c>
      <c r="C50" s="2" t="s">
        <v>49</v>
      </c>
    </row>
    <row r="51" spans="2:11" s="2" customFormat="1" ht="15.75" x14ac:dyDescent="0.4">
      <c r="C51" s="2" t="s">
        <v>50</v>
      </c>
    </row>
    <row r="52" spans="2:11" s="2" customFormat="1" ht="6.75" customHeight="1" x14ac:dyDescent="0.4"/>
    <row r="53" spans="2:11" s="2" customFormat="1" ht="15.75" x14ac:dyDescent="0.4">
      <c r="C53" s="9" t="s">
        <v>40</v>
      </c>
      <c r="D53" s="14" t="s">
        <v>41</v>
      </c>
      <c r="E53" s="14"/>
      <c r="F53" s="14"/>
      <c r="G53" s="14"/>
      <c r="H53" s="14"/>
    </row>
    <row r="54" spans="2:11" s="2" customFormat="1" ht="15.75" x14ac:dyDescent="0.25">
      <c r="D54" s="26"/>
      <c r="E54" s="10" t="s">
        <v>51</v>
      </c>
      <c r="F54" s="10"/>
      <c r="G54" s="10"/>
      <c r="H54" s="10"/>
      <c r="K54" s="42" t="str">
        <f>IF(AND(制御シート!A1=1,制御シート!B1=0),"！必ず選択してください","")</f>
        <v>！必ず選択してください</v>
      </c>
    </row>
    <row r="55" spans="2:11" s="2" customFormat="1" ht="15.75" x14ac:dyDescent="0.25">
      <c r="D55" s="26"/>
      <c r="E55" s="10" t="s">
        <v>52</v>
      </c>
      <c r="F55" s="10"/>
      <c r="G55" s="10"/>
      <c r="H55" s="10"/>
      <c r="I55" s="11"/>
    </row>
    <row r="56" spans="2:11" s="2" customFormat="1" ht="15.75" x14ac:dyDescent="0.25">
      <c r="D56" s="26"/>
      <c r="E56" s="10" t="s">
        <v>53</v>
      </c>
      <c r="F56" s="10"/>
      <c r="G56" s="10"/>
      <c r="H56" s="10"/>
      <c r="I56" s="11"/>
    </row>
    <row r="57" spans="2:11" s="2" customFormat="1" ht="15.75" x14ac:dyDescent="0.4"/>
    <row r="58" spans="2:11" s="2" customFormat="1" ht="15.75" x14ac:dyDescent="0.4">
      <c r="B58" s="4" t="s">
        <v>54</v>
      </c>
      <c r="C58" s="2" t="s">
        <v>55</v>
      </c>
      <c r="I58" s="11"/>
    </row>
    <row r="59" spans="2:11" s="2" customFormat="1" ht="15.75" x14ac:dyDescent="0.4">
      <c r="C59" s="2" t="s">
        <v>56</v>
      </c>
    </row>
    <row r="60" spans="2:11" s="2" customFormat="1" ht="6.75" customHeight="1" x14ac:dyDescent="0.4"/>
    <row r="61" spans="2:11" s="2" customFormat="1" ht="15.75" x14ac:dyDescent="0.4">
      <c r="C61" s="9" t="s">
        <v>40</v>
      </c>
      <c r="D61" s="14" t="s">
        <v>57</v>
      </c>
      <c r="E61" s="14"/>
      <c r="F61" s="14"/>
      <c r="G61" s="14"/>
      <c r="H61" s="14"/>
      <c r="I61" s="14"/>
      <c r="J61" s="14"/>
    </row>
    <row r="62" spans="2:11" s="2" customFormat="1" ht="15.75" x14ac:dyDescent="0.4">
      <c r="D62" s="27"/>
      <c r="E62" s="2" t="s">
        <v>58</v>
      </c>
      <c r="I62" s="12"/>
      <c r="K62" s="42" t="str">
        <f>IF(AND(制御シート!A1=1,SUM(制御シート!C1:J1)=0),"！いずれか（又は複数）を選択してください","")</f>
        <v>！いずれか（又は複数）を選択してください</v>
      </c>
    </row>
    <row r="63" spans="2:11" s="2" customFormat="1" ht="15.75" x14ac:dyDescent="0.4">
      <c r="D63" s="27"/>
      <c r="E63" s="2" t="s">
        <v>59</v>
      </c>
      <c r="I63" s="12"/>
    </row>
    <row r="64" spans="2:11" s="2" customFormat="1" ht="15.75" x14ac:dyDescent="0.4">
      <c r="D64" s="27"/>
      <c r="E64" s="2" t="s">
        <v>60</v>
      </c>
    </row>
    <row r="65" spans="2:11" s="2" customFormat="1" ht="15.75" x14ac:dyDescent="0.4">
      <c r="D65" s="27"/>
      <c r="E65" s="2" t="s">
        <v>61</v>
      </c>
    </row>
    <row r="66" spans="2:11" s="2" customFormat="1" ht="15.75" x14ac:dyDescent="0.4">
      <c r="D66" s="27"/>
      <c r="E66" s="2" t="s">
        <v>62</v>
      </c>
    </row>
    <row r="67" spans="2:11" s="2" customFormat="1" ht="15.75" x14ac:dyDescent="0.4">
      <c r="D67" s="27"/>
      <c r="E67" s="2" t="s">
        <v>63</v>
      </c>
    </row>
    <row r="68" spans="2:11" s="2" customFormat="1" ht="15.75" x14ac:dyDescent="0.4">
      <c r="D68" s="27"/>
      <c r="E68" s="2" t="s">
        <v>64</v>
      </c>
    </row>
    <row r="69" spans="2:11" s="2" customFormat="1" ht="15.75" x14ac:dyDescent="0.4">
      <c r="D69" s="27"/>
      <c r="E69" s="2" t="s">
        <v>65</v>
      </c>
    </row>
    <row r="70" spans="2:11" s="2" customFormat="1" ht="15.75" x14ac:dyDescent="0.4"/>
    <row r="71" spans="2:11" s="2" customFormat="1" ht="15.75" x14ac:dyDescent="0.4">
      <c r="B71" s="4" t="s">
        <v>66</v>
      </c>
      <c r="C71" s="2" t="s">
        <v>67</v>
      </c>
      <c r="I71" s="11"/>
    </row>
    <row r="72" spans="2:11" s="2" customFormat="1" ht="15.75" x14ac:dyDescent="0.4">
      <c r="B72" s="4"/>
      <c r="C72" s="2" t="s">
        <v>68</v>
      </c>
    </row>
    <row r="73" spans="2:11" s="2" customFormat="1" ht="6.75" customHeight="1" x14ac:dyDescent="0.4"/>
    <row r="74" spans="2:11" s="2" customFormat="1" ht="15.75" x14ac:dyDescent="0.4">
      <c r="B74" s="4"/>
      <c r="C74" s="9" t="s">
        <v>40</v>
      </c>
      <c r="D74" s="14" t="s">
        <v>57</v>
      </c>
      <c r="E74" s="14"/>
      <c r="F74" s="14"/>
      <c r="G74" s="14"/>
      <c r="H74" s="14"/>
      <c r="I74" s="14"/>
      <c r="J74" s="14"/>
    </row>
    <row r="75" spans="2:11" s="2" customFormat="1" ht="15.75" x14ac:dyDescent="0.4">
      <c r="D75" s="27"/>
      <c r="E75" s="2" t="s">
        <v>69</v>
      </c>
      <c r="K75" s="42" t="str">
        <f>IF(AND(制御シート!A1=1,SUM(制御シート!K1:U1)=0),"！いずれか（又は複数）を選択してください","")</f>
        <v>！いずれか（又は複数）を選択してください</v>
      </c>
    </row>
    <row r="76" spans="2:11" s="2" customFormat="1" ht="15.75" x14ac:dyDescent="0.4">
      <c r="D76" s="27"/>
      <c r="E76" s="2" t="s">
        <v>70</v>
      </c>
    </row>
    <row r="77" spans="2:11" s="2" customFormat="1" ht="15.75" x14ac:dyDescent="0.4">
      <c r="D77" s="27"/>
      <c r="E77" s="2" t="s">
        <v>71</v>
      </c>
    </row>
    <row r="78" spans="2:11" s="2" customFormat="1" ht="15.75" x14ac:dyDescent="0.4">
      <c r="D78" s="27"/>
      <c r="E78" s="2" t="s">
        <v>72</v>
      </c>
    </row>
    <row r="79" spans="2:11" s="2" customFormat="1" ht="15.75" x14ac:dyDescent="0.4">
      <c r="D79" s="27"/>
      <c r="E79" s="2" t="s">
        <v>73</v>
      </c>
    </row>
    <row r="80" spans="2:11" s="2" customFormat="1" ht="15.75" x14ac:dyDescent="0.4">
      <c r="D80" s="27"/>
      <c r="E80" s="2" t="s">
        <v>74</v>
      </c>
    </row>
    <row r="81" spans="2:11" s="2" customFormat="1" ht="15.75" x14ac:dyDescent="0.4">
      <c r="D81" s="27"/>
      <c r="E81" s="2" t="s">
        <v>75</v>
      </c>
    </row>
    <row r="82" spans="2:11" s="2" customFormat="1" ht="15.75" x14ac:dyDescent="0.4">
      <c r="D82" s="27"/>
      <c r="E82" s="2" t="s">
        <v>76</v>
      </c>
    </row>
    <row r="83" spans="2:11" s="2" customFormat="1" ht="15.75" x14ac:dyDescent="0.4">
      <c r="D83" s="27"/>
      <c r="E83" s="2" t="s">
        <v>77</v>
      </c>
    </row>
    <row r="84" spans="2:11" s="2" customFormat="1" ht="15.75" x14ac:dyDescent="0.4">
      <c r="D84" s="27"/>
      <c r="E84" s="2" t="s">
        <v>78</v>
      </c>
    </row>
    <row r="85" spans="2:11" s="2" customFormat="1" ht="15.75" x14ac:dyDescent="0.4">
      <c r="D85" s="27"/>
      <c r="E85" s="2" t="s">
        <v>79</v>
      </c>
    </row>
    <row r="86" spans="2:11" s="2" customFormat="1" ht="15.75" x14ac:dyDescent="0.4">
      <c r="C86" s="12"/>
    </row>
    <row r="87" spans="2:11" s="2" customFormat="1" ht="15.75" x14ac:dyDescent="0.4">
      <c r="B87" s="4" t="s">
        <v>21</v>
      </c>
      <c r="C87" s="12" t="s">
        <v>80</v>
      </c>
    </row>
    <row r="88" spans="2:11" s="2" customFormat="1" ht="15.75" x14ac:dyDescent="0.4">
      <c r="C88" s="12" t="s">
        <v>81</v>
      </c>
    </row>
    <row r="89" spans="2:11" s="2" customFormat="1" ht="6.75" customHeight="1" x14ac:dyDescent="0.4"/>
    <row r="90" spans="2:11" s="2" customFormat="1" ht="15.75" x14ac:dyDescent="0.4">
      <c r="C90" s="9" t="s">
        <v>40</v>
      </c>
      <c r="D90" s="14" t="s">
        <v>57</v>
      </c>
      <c r="E90" s="14"/>
      <c r="F90" s="14"/>
      <c r="G90" s="14"/>
      <c r="H90" s="14"/>
      <c r="I90" s="14"/>
      <c r="J90" s="14"/>
    </row>
    <row r="91" spans="2:11" s="2" customFormat="1" ht="15.75" x14ac:dyDescent="0.4">
      <c r="D91" s="27"/>
      <c r="E91" s="2" t="s">
        <v>82</v>
      </c>
      <c r="I91" s="12"/>
      <c r="K91" s="42" t="str">
        <f>IF(AND(OR(制御シート!A1=2,制御シート!A1=3),SUM(制御シート!V1:AB1)=0),"！いずれか（又は複数）を選択してください","")</f>
        <v/>
      </c>
    </row>
    <row r="92" spans="2:11" s="2" customFormat="1" ht="15.75" x14ac:dyDescent="0.4">
      <c r="D92" s="27"/>
      <c r="E92" s="2" t="s">
        <v>83</v>
      </c>
      <c r="I92" s="12"/>
    </row>
    <row r="93" spans="2:11" s="2" customFormat="1" ht="15.75" x14ac:dyDescent="0.4">
      <c r="D93" s="27"/>
      <c r="E93" s="2" t="s">
        <v>84</v>
      </c>
    </row>
    <row r="94" spans="2:11" s="2" customFormat="1" ht="15.75" x14ac:dyDescent="0.4">
      <c r="D94" s="27"/>
      <c r="E94" s="2" t="s">
        <v>85</v>
      </c>
    </row>
    <row r="95" spans="2:11" s="2" customFormat="1" ht="15.75" x14ac:dyDescent="0.4">
      <c r="D95" s="27"/>
      <c r="E95" s="2" t="s">
        <v>86</v>
      </c>
    </row>
    <row r="96" spans="2:11" s="2" customFormat="1" ht="15.75" x14ac:dyDescent="0.4">
      <c r="D96" s="27"/>
      <c r="E96" s="2" t="s">
        <v>87</v>
      </c>
    </row>
    <row r="97" spans="1:11" s="2" customFormat="1" ht="15.75" x14ac:dyDescent="0.4">
      <c r="D97" s="27"/>
      <c r="E97" s="2" t="s">
        <v>88</v>
      </c>
    </row>
    <row r="98" spans="1:11" s="2" customFormat="1" ht="15.75" x14ac:dyDescent="0.4"/>
    <row r="99" spans="1:11" s="5" customFormat="1" ht="15.75" x14ac:dyDescent="0.4">
      <c r="A99" s="3" t="s">
        <v>89</v>
      </c>
    </row>
    <row r="100" spans="1:11" s="2" customFormat="1" ht="15.75" x14ac:dyDescent="0.4"/>
    <row r="101" spans="1:11" s="2" customFormat="1" ht="15.75" x14ac:dyDescent="0.4">
      <c r="B101" s="4" t="s">
        <v>4</v>
      </c>
      <c r="C101" s="2" t="s">
        <v>90</v>
      </c>
    </row>
    <row r="102" spans="1:11" s="2" customFormat="1" ht="31.5" customHeight="1" x14ac:dyDescent="0.4">
      <c r="C102" s="57" t="s">
        <v>91</v>
      </c>
      <c r="D102" s="57"/>
      <c r="E102" s="57"/>
      <c r="F102" s="57"/>
      <c r="G102" s="57"/>
      <c r="H102" s="57"/>
      <c r="I102" s="57"/>
      <c r="J102" s="57"/>
      <c r="K102" s="57"/>
    </row>
    <row r="103" spans="1:11" s="2" customFormat="1" ht="6.75" customHeight="1" x14ac:dyDescent="0.4"/>
    <row r="104" spans="1:11" s="2" customFormat="1" ht="15.75" x14ac:dyDescent="0.4">
      <c r="C104" s="9" t="s">
        <v>40</v>
      </c>
      <c r="D104" s="14" t="s">
        <v>41</v>
      </c>
      <c r="E104" s="14"/>
      <c r="F104" s="14"/>
      <c r="G104" s="14"/>
      <c r="H104" s="14"/>
    </row>
    <row r="105" spans="1:11" s="2" customFormat="1" ht="15.75" x14ac:dyDescent="0.25">
      <c r="D105" s="26"/>
      <c r="E105" s="10" t="s">
        <v>92</v>
      </c>
      <c r="F105" s="10"/>
      <c r="G105" s="10"/>
      <c r="H105" s="10"/>
      <c r="K105" s="42" t="str">
        <f>IF(制御シート!AC1=0,"！必ず選択してください","")</f>
        <v>！必ず選択してください</v>
      </c>
    </row>
    <row r="106" spans="1:11" s="2" customFormat="1" ht="15.75" x14ac:dyDescent="0.25">
      <c r="D106" s="26"/>
      <c r="E106" s="10" t="s">
        <v>93</v>
      </c>
      <c r="F106" s="10"/>
      <c r="G106" s="10"/>
      <c r="H106" s="10"/>
      <c r="I106" s="11"/>
    </row>
    <row r="107" spans="1:11" s="2" customFormat="1" ht="15.75" x14ac:dyDescent="0.4"/>
    <row r="108" spans="1:11" s="2" customFormat="1" ht="15.75" x14ac:dyDescent="0.4">
      <c r="C108" s="2" t="s">
        <v>94</v>
      </c>
    </row>
    <row r="109" spans="1:11" s="2" customFormat="1" ht="15.75" x14ac:dyDescent="0.4"/>
    <row r="110" spans="1:11" s="2" customFormat="1" ht="15.75" x14ac:dyDescent="0.4">
      <c r="B110" s="4" t="s">
        <v>48</v>
      </c>
      <c r="C110" s="2" t="s">
        <v>95</v>
      </c>
      <c r="I110" s="11"/>
    </row>
    <row r="111" spans="1:11" s="2" customFormat="1" ht="15.75" x14ac:dyDescent="0.4">
      <c r="C111" s="12" t="s">
        <v>96</v>
      </c>
      <c r="D111" s="12"/>
      <c r="E111" s="12"/>
      <c r="F111" s="12"/>
      <c r="G111" s="12"/>
      <c r="H111" s="12"/>
      <c r="I111" s="12"/>
      <c r="J111" s="12"/>
      <c r="K111" s="12"/>
    </row>
    <row r="112" spans="1:11" s="2" customFormat="1" ht="6.75" customHeight="1" x14ac:dyDescent="0.4"/>
    <row r="113" spans="1:11" s="2" customFormat="1" ht="15.75" x14ac:dyDescent="0.4">
      <c r="C113" s="9" t="s">
        <v>40</v>
      </c>
      <c r="D113" s="14" t="s">
        <v>41</v>
      </c>
      <c r="E113" s="14"/>
      <c r="F113" s="14"/>
      <c r="G113" s="14"/>
      <c r="H113" s="14"/>
    </row>
    <row r="114" spans="1:11" s="2" customFormat="1" ht="15.75" x14ac:dyDescent="0.25">
      <c r="D114" s="26"/>
      <c r="E114" s="10" t="s">
        <v>97</v>
      </c>
      <c r="F114" s="10"/>
      <c r="G114" s="10"/>
      <c r="H114" s="10"/>
      <c r="I114" s="13"/>
      <c r="K114" s="43" t="str">
        <f>IF(AND(制御シート!AC1=2,制御シート!AD1=0),"！必ず選択してください","")</f>
        <v/>
      </c>
    </row>
    <row r="115" spans="1:11" s="2" customFormat="1" ht="15.75" x14ac:dyDescent="0.25">
      <c r="D115" s="26"/>
      <c r="E115" s="10" t="s">
        <v>98</v>
      </c>
      <c r="F115" s="10"/>
      <c r="G115" s="10"/>
      <c r="H115" s="10"/>
      <c r="I115" s="13"/>
    </row>
    <row r="116" spans="1:11" s="2" customFormat="1" ht="15.75" x14ac:dyDescent="0.25">
      <c r="D116" s="26"/>
      <c r="E116" s="10" t="s">
        <v>99</v>
      </c>
      <c r="F116" s="10"/>
      <c r="G116" s="10"/>
      <c r="H116" s="10"/>
      <c r="I116" s="13"/>
    </row>
    <row r="117" spans="1:11" s="2" customFormat="1" ht="15.75" x14ac:dyDescent="0.4"/>
    <row r="118" spans="1:11" s="5" customFormat="1" ht="15.75" x14ac:dyDescent="0.4">
      <c r="A118" s="3" t="s">
        <v>100</v>
      </c>
    </row>
    <row r="119" spans="1:11" s="2" customFormat="1" ht="15.75" x14ac:dyDescent="0.4"/>
    <row r="120" spans="1:11" s="2" customFormat="1" ht="15.75" x14ac:dyDescent="0.4">
      <c r="B120" s="4" t="s">
        <v>4</v>
      </c>
      <c r="C120" s="2" t="s">
        <v>101</v>
      </c>
    </row>
    <row r="121" spans="1:11" s="2" customFormat="1" ht="15.75" customHeight="1" x14ac:dyDescent="0.4">
      <c r="C121" s="57" t="s">
        <v>102</v>
      </c>
      <c r="D121" s="57"/>
      <c r="E121" s="57"/>
      <c r="F121" s="57"/>
      <c r="G121" s="57"/>
      <c r="H121" s="57"/>
      <c r="I121" s="57"/>
      <c r="J121" s="57"/>
      <c r="K121" s="57"/>
    </row>
    <row r="122" spans="1:11" s="2" customFormat="1" ht="6.75" customHeight="1" x14ac:dyDescent="0.4"/>
    <row r="123" spans="1:11" s="2" customFormat="1" ht="15.75" x14ac:dyDescent="0.4">
      <c r="C123" s="9" t="s">
        <v>40</v>
      </c>
      <c r="D123" s="14" t="s">
        <v>41</v>
      </c>
      <c r="E123" s="14"/>
      <c r="F123" s="14"/>
      <c r="G123" s="14"/>
      <c r="H123" s="14"/>
    </row>
    <row r="124" spans="1:11" s="2" customFormat="1" ht="15.75" x14ac:dyDescent="0.25">
      <c r="D124" s="26"/>
      <c r="E124" s="10" t="s">
        <v>103</v>
      </c>
      <c r="F124" s="10"/>
      <c r="G124" s="10"/>
      <c r="H124" s="10"/>
      <c r="K124" s="42" t="str">
        <f>IF(制御シート!AE1=0,"！必ず選択してください","")</f>
        <v>！必ず選択してください</v>
      </c>
    </row>
    <row r="125" spans="1:11" s="2" customFormat="1" ht="15.75" x14ac:dyDescent="0.25">
      <c r="D125" s="26"/>
      <c r="E125" s="10" t="s">
        <v>104</v>
      </c>
      <c r="F125" s="10"/>
      <c r="G125" s="10"/>
      <c r="H125" s="10"/>
      <c r="I125" s="11"/>
    </row>
    <row r="126" spans="1:11" s="2" customFormat="1" ht="15.75" x14ac:dyDescent="0.4"/>
    <row r="127" spans="1:11" s="2" customFormat="1" ht="15.75" x14ac:dyDescent="0.4">
      <c r="B127" s="4" t="s">
        <v>48</v>
      </c>
      <c r="C127" s="2" t="s">
        <v>105</v>
      </c>
    </row>
    <row r="128" spans="1:11" s="2" customFormat="1" ht="15.75" customHeight="1" x14ac:dyDescent="0.4">
      <c r="C128" s="57" t="s">
        <v>106</v>
      </c>
      <c r="D128" s="57"/>
      <c r="E128" s="57"/>
      <c r="F128" s="57"/>
      <c r="G128" s="57"/>
      <c r="H128" s="57"/>
      <c r="I128" s="57"/>
      <c r="J128" s="57"/>
      <c r="K128" s="57"/>
    </row>
    <row r="129" spans="2:11" s="2" customFormat="1" ht="6.75" customHeight="1" x14ac:dyDescent="0.4"/>
    <row r="130" spans="2:11" s="2" customFormat="1" ht="15.75" x14ac:dyDescent="0.4">
      <c r="C130" s="9" t="s">
        <v>40</v>
      </c>
      <c r="D130" s="14" t="s">
        <v>41</v>
      </c>
      <c r="E130" s="14"/>
      <c r="F130" s="14"/>
      <c r="G130" s="14"/>
      <c r="H130" s="14"/>
    </row>
    <row r="131" spans="2:11" s="2" customFormat="1" ht="15.75" x14ac:dyDescent="0.25">
      <c r="D131" s="26"/>
      <c r="E131" s="10" t="s">
        <v>103</v>
      </c>
      <c r="F131" s="10"/>
      <c r="G131" s="10"/>
      <c r="H131" s="10"/>
      <c r="K131" s="42" t="str">
        <f>IF(制御シート!AF1=0,"！必ず選択してください","")</f>
        <v>！必ず選択してください</v>
      </c>
    </row>
    <row r="132" spans="2:11" s="2" customFormat="1" ht="15.75" x14ac:dyDescent="0.25">
      <c r="D132" s="26"/>
      <c r="E132" s="10" t="s">
        <v>104</v>
      </c>
      <c r="F132" s="10"/>
      <c r="G132" s="10"/>
      <c r="H132" s="10"/>
      <c r="I132" s="11"/>
    </row>
    <row r="133" spans="2:11" s="2" customFormat="1" ht="15.75" x14ac:dyDescent="0.4">
      <c r="C133" s="12"/>
    </row>
    <row r="134" spans="2:11" s="2" customFormat="1" ht="15.75" x14ac:dyDescent="0.4">
      <c r="C134" s="2" t="s">
        <v>107</v>
      </c>
    </row>
    <row r="135" spans="2:11" s="2" customFormat="1" ht="15.75" x14ac:dyDescent="0.4"/>
    <row r="136" spans="2:11" s="2" customFormat="1" ht="15.75" x14ac:dyDescent="0.4">
      <c r="B136" s="4" t="s">
        <v>54</v>
      </c>
      <c r="C136" s="12" t="s">
        <v>108</v>
      </c>
    </row>
    <row r="137" spans="2:11" s="2" customFormat="1" ht="15.75" x14ac:dyDescent="0.4">
      <c r="C137" s="12" t="s">
        <v>81</v>
      </c>
    </row>
    <row r="138" spans="2:11" s="2" customFormat="1" ht="6.75" customHeight="1" x14ac:dyDescent="0.4"/>
    <row r="139" spans="2:11" s="2" customFormat="1" ht="15.75" x14ac:dyDescent="0.4">
      <c r="C139" s="9" t="s">
        <v>40</v>
      </c>
      <c r="D139" s="14" t="s">
        <v>57</v>
      </c>
      <c r="E139" s="14"/>
      <c r="F139" s="14"/>
      <c r="G139" s="14"/>
      <c r="H139" s="14"/>
      <c r="I139" s="14"/>
      <c r="J139" s="14"/>
    </row>
    <row r="140" spans="2:11" s="2" customFormat="1" ht="15.75" x14ac:dyDescent="0.4">
      <c r="D140" s="27"/>
      <c r="E140" s="2" t="s">
        <v>109</v>
      </c>
      <c r="I140" s="12"/>
      <c r="K140" s="42" t="str">
        <f>IF(AND(OR(制御シート!AE1=2,制御シート!AF1=2),SUM(制御シート!AG1:AJ1)=0),"！いずれか（又は複数）を選択してください","")</f>
        <v/>
      </c>
    </row>
    <row r="141" spans="2:11" s="2" customFormat="1" ht="15.75" x14ac:dyDescent="0.4">
      <c r="D141" s="27"/>
      <c r="E141" s="2" t="s">
        <v>110</v>
      </c>
      <c r="I141" s="12"/>
    </row>
    <row r="142" spans="2:11" s="2" customFormat="1" ht="15.75" x14ac:dyDescent="0.4">
      <c r="D142" s="27"/>
      <c r="E142" s="2" t="s">
        <v>111</v>
      </c>
    </row>
    <row r="143" spans="2:11" s="2" customFormat="1" ht="15.75" x14ac:dyDescent="0.4">
      <c r="D143" s="27"/>
      <c r="E143" s="2" t="s">
        <v>112</v>
      </c>
    </row>
    <row r="144" spans="2:11" s="2" customFormat="1" ht="15.75" x14ac:dyDescent="0.4"/>
    <row r="145" spans="1:11" s="5" customFormat="1" ht="15.75" x14ac:dyDescent="0.4">
      <c r="A145" s="3" t="s">
        <v>113</v>
      </c>
    </row>
    <row r="146" spans="1:11" s="2" customFormat="1" ht="15.75" x14ac:dyDescent="0.4"/>
    <row r="147" spans="1:11" s="2" customFormat="1" ht="15.75" x14ac:dyDescent="0.4">
      <c r="B147" s="4" t="s">
        <v>4</v>
      </c>
      <c r="C147" s="2" t="s">
        <v>114</v>
      </c>
    </row>
    <row r="148" spans="1:11" s="2" customFormat="1" ht="15.75" x14ac:dyDescent="0.4"/>
    <row r="149" spans="1:11" s="2" customFormat="1" ht="15.75" customHeight="1" x14ac:dyDescent="0.4">
      <c r="B149" s="29" t="s">
        <v>115</v>
      </c>
      <c r="C149" s="56" t="s">
        <v>116</v>
      </c>
      <c r="D149" s="56"/>
      <c r="E149" s="56"/>
      <c r="F149" s="56"/>
      <c r="G149" s="56"/>
      <c r="H149" s="56"/>
      <c r="I149" s="56"/>
      <c r="J149" s="56"/>
      <c r="K149" s="56"/>
    </row>
    <row r="150" spans="1:11" s="2" customFormat="1" ht="6.75" customHeight="1" x14ac:dyDescent="0.4"/>
    <row r="151" spans="1:11" s="2" customFormat="1" ht="15.75" x14ac:dyDescent="0.4">
      <c r="C151" s="9" t="s">
        <v>40</v>
      </c>
      <c r="D151" s="14" t="s">
        <v>41</v>
      </c>
      <c r="E151" s="14"/>
      <c r="F151" s="14"/>
      <c r="G151" s="14"/>
      <c r="H151" s="14"/>
    </row>
    <row r="152" spans="1:11" s="2" customFormat="1" ht="15.75" x14ac:dyDescent="0.25">
      <c r="D152" s="26"/>
      <c r="E152" s="2" t="s">
        <v>117</v>
      </c>
      <c r="K152" s="42" t="str">
        <f>IF(制御シート!AK1=0,"！必ず選択してください","")</f>
        <v>！必ず選択してください</v>
      </c>
    </row>
    <row r="153" spans="1:11" s="2" customFormat="1" ht="15.75" x14ac:dyDescent="0.25">
      <c r="D153" s="26"/>
      <c r="E153" s="2" t="s">
        <v>118</v>
      </c>
    </row>
    <row r="154" spans="1:11" s="2" customFormat="1" ht="15.75" x14ac:dyDescent="0.4"/>
    <row r="155" spans="1:11" s="2" customFormat="1" ht="15.75" x14ac:dyDescent="0.4">
      <c r="C155" s="2" t="s">
        <v>119</v>
      </c>
    </row>
    <row r="156" spans="1:11" s="2" customFormat="1" ht="15.75" x14ac:dyDescent="0.4"/>
    <row r="157" spans="1:11" s="2" customFormat="1" ht="15.75" customHeight="1" x14ac:dyDescent="0.4">
      <c r="B157" s="30" t="s">
        <v>120</v>
      </c>
      <c r="C157" s="56" t="s">
        <v>121</v>
      </c>
      <c r="D157" s="56"/>
      <c r="E157" s="56"/>
      <c r="F157" s="56"/>
      <c r="G157" s="56"/>
      <c r="H157" s="56"/>
      <c r="I157" s="56"/>
      <c r="J157" s="56"/>
      <c r="K157" s="56"/>
    </row>
    <row r="158" spans="1:11" s="2" customFormat="1" ht="6.75" customHeight="1" x14ac:dyDescent="0.4"/>
    <row r="159" spans="1:11" s="2" customFormat="1" ht="15.75" x14ac:dyDescent="0.4">
      <c r="C159" s="9" t="s">
        <v>40</v>
      </c>
      <c r="D159" s="14" t="s">
        <v>122</v>
      </c>
      <c r="E159" s="17"/>
      <c r="F159" s="17"/>
      <c r="G159" s="17"/>
      <c r="H159" s="17"/>
      <c r="I159" s="17"/>
      <c r="J159" s="17"/>
      <c r="K159" s="12"/>
    </row>
    <row r="160" spans="1:11" s="2" customFormat="1" ht="15.75" x14ac:dyDescent="0.4">
      <c r="D160" s="27"/>
      <c r="E160" s="2" t="s">
        <v>123</v>
      </c>
      <c r="K160" s="42" t="str">
        <f>IF(AND(制御シート!AK1=1,SUM(制御シート!AL1:AP1)=0),"！いずれか（又は複数）を選択してください","")</f>
        <v/>
      </c>
    </row>
    <row r="161" spans="2:11" s="2" customFormat="1" ht="15.75" x14ac:dyDescent="0.4">
      <c r="D161" s="27"/>
      <c r="E161" s="2" t="s">
        <v>124</v>
      </c>
    </row>
    <row r="162" spans="2:11" s="2" customFormat="1" ht="15.75" x14ac:dyDescent="0.4">
      <c r="D162" s="27"/>
      <c r="E162" s="2" t="s">
        <v>125</v>
      </c>
    </row>
    <row r="163" spans="2:11" s="2" customFormat="1" ht="15.75" x14ac:dyDescent="0.4">
      <c r="D163" s="27"/>
      <c r="E163" s="2" t="s">
        <v>126</v>
      </c>
    </row>
    <row r="164" spans="2:11" s="2" customFormat="1" ht="15.75" x14ac:dyDescent="0.4">
      <c r="D164" s="27"/>
      <c r="E164" s="2" t="s">
        <v>127</v>
      </c>
    </row>
    <row r="165" spans="2:11" s="2" customFormat="1" ht="15.75" x14ac:dyDescent="0.4"/>
    <row r="166" spans="2:11" s="2" customFormat="1" ht="15.75" x14ac:dyDescent="0.4">
      <c r="B166" s="4" t="s">
        <v>48</v>
      </c>
      <c r="C166" s="2" t="s">
        <v>128</v>
      </c>
    </row>
    <row r="167" spans="2:11" s="2" customFormat="1" ht="15.75" x14ac:dyDescent="0.4"/>
    <row r="168" spans="2:11" s="2" customFormat="1" ht="31.5" customHeight="1" x14ac:dyDescent="0.4">
      <c r="B168" s="29" t="s">
        <v>129</v>
      </c>
      <c r="C168" s="56" t="s">
        <v>130</v>
      </c>
      <c r="D168" s="56"/>
      <c r="E168" s="56"/>
      <c r="F168" s="56"/>
      <c r="G168" s="56"/>
      <c r="H168" s="56"/>
      <c r="I168" s="56"/>
      <c r="J168" s="56"/>
      <c r="K168" s="56"/>
    </row>
    <row r="169" spans="2:11" s="2" customFormat="1" ht="6.75" customHeight="1" x14ac:dyDescent="0.4"/>
    <row r="170" spans="2:11" s="2" customFormat="1" ht="15.75" x14ac:dyDescent="0.4">
      <c r="C170" s="9" t="s">
        <v>40</v>
      </c>
      <c r="D170" s="14" t="s">
        <v>41</v>
      </c>
      <c r="E170" s="14"/>
      <c r="F170" s="14"/>
      <c r="G170" s="14"/>
      <c r="H170" s="14"/>
    </row>
    <row r="171" spans="2:11" s="2" customFormat="1" ht="15.75" x14ac:dyDescent="0.25">
      <c r="D171" s="26"/>
      <c r="E171" s="2" t="s">
        <v>131</v>
      </c>
      <c r="K171" s="42" t="str">
        <f>IF(制御シート!AQ1=0,"！必ず選択してください","")</f>
        <v>！必ず選択してください</v>
      </c>
    </row>
    <row r="172" spans="2:11" s="2" customFormat="1" ht="15.75" x14ac:dyDescent="0.25">
      <c r="D172" s="26"/>
      <c r="E172" s="2" t="s">
        <v>132</v>
      </c>
    </row>
    <row r="173" spans="2:11" s="2" customFormat="1" ht="15.75" x14ac:dyDescent="0.4"/>
    <row r="174" spans="2:11" s="2" customFormat="1" ht="15.75" x14ac:dyDescent="0.4">
      <c r="C174" s="2" t="s">
        <v>133</v>
      </c>
    </row>
    <row r="175" spans="2:11" s="2" customFormat="1" ht="15.75" x14ac:dyDescent="0.4"/>
    <row r="176" spans="2:11" s="2" customFormat="1" ht="15.75" customHeight="1" x14ac:dyDescent="0.4">
      <c r="B176" s="30" t="s">
        <v>120</v>
      </c>
      <c r="C176" s="56" t="s">
        <v>134</v>
      </c>
      <c r="D176" s="56"/>
      <c r="E176" s="56"/>
      <c r="F176" s="56"/>
      <c r="G176" s="56"/>
      <c r="H176" s="56"/>
      <c r="I176" s="56"/>
      <c r="J176" s="56"/>
      <c r="K176" s="56"/>
    </row>
    <row r="177" spans="3:11" s="2" customFormat="1" ht="6.75" customHeight="1" x14ac:dyDescent="0.4"/>
    <row r="178" spans="3:11" s="2" customFormat="1" ht="15.75" x14ac:dyDescent="0.4">
      <c r="C178" s="9" t="s">
        <v>40</v>
      </c>
      <c r="D178" s="14" t="s">
        <v>122</v>
      </c>
      <c r="E178" s="17"/>
      <c r="F178" s="17"/>
      <c r="G178" s="17"/>
      <c r="H178" s="17"/>
      <c r="I178" s="17"/>
      <c r="J178" s="17"/>
      <c r="K178" s="12"/>
    </row>
    <row r="179" spans="3:11" s="2" customFormat="1" ht="15.75" x14ac:dyDescent="0.4">
      <c r="D179" s="27"/>
      <c r="E179" s="2" t="s">
        <v>135</v>
      </c>
      <c r="K179" s="42" t="str">
        <f>IF(AND(制御シート!AQ1=1,SUM(制御シート!AR1:AU1)=0),"！いずれか（又は複数）を選択してください","")</f>
        <v/>
      </c>
    </row>
    <row r="180" spans="3:11" s="2" customFormat="1" ht="15.75" x14ac:dyDescent="0.4">
      <c r="D180" s="27"/>
      <c r="E180" s="2" t="s">
        <v>136</v>
      </c>
    </row>
    <row r="181" spans="3:11" s="2" customFormat="1" ht="15.75" x14ac:dyDescent="0.4">
      <c r="D181" s="27"/>
      <c r="E181" s="2" t="s">
        <v>137</v>
      </c>
    </row>
    <row r="182" spans="3:11" s="2" customFormat="1" ht="15.75" x14ac:dyDescent="0.4">
      <c r="D182" s="27"/>
      <c r="E182" s="2" t="s">
        <v>112</v>
      </c>
    </row>
    <row r="183" spans="3:11" s="2" customFormat="1" ht="15.75" x14ac:dyDescent="0.4"/>
  </sheetData>
  <sheetProtection algorithmName="SHA-512" hashValue="x/k+cAO/QcZdBVH7cWKOPTJCV2Jvd817KTHX8W6EF+2/7crUPeZqSc2fC/NNpF+47v4DST70e27JG08C1ajlqw==" saltValue="8T5H/0IC8Fap8ZCXRUgaRg==" spinCount="100000" sheet="1" objects="1" scenarios="1" selectLockedCells="1"/>
  <mergeCells count="21">
    <mergeCell ref="C157:K157"/>
    <mergeCell ref="C176:K176"/>
    <mergeCell ref="C102:K102"/>
    <mergeCell ref="C121:K121"/>
    <mergeCell ref="E13:H13"/>
    <mergeCell ref="C168:K168"/>
    <mergeCell ref="C149:K149"/>
    <mergeCell ref="C128:K128"/>
    <mergeCell ref="E12:H12"/>
    <mergeCell ref="E14:H14"/>
    <mergeCell ref="E16:F16"/>
    <mergeCell ref="E17:F17"/>
    <mergeCell ref="C16:D16"/>
    <mergeCell ref="C17:D17"/>
    <mergeCell ref="H16:K17"/>
    <mergeCell ref="A2:C2"/>
    <mergeCell ref="A4:K4"/>
    <mergeCell ref="E8:F8"/>
    <mergeCell ref="E10:F10"/>
    <mergeCell ref="E11:K11"/>
    <mergeCell ref="E9:K9"/>
  </mergeCells>
  <phoneticPr fontId="1"/>
  <conditionalFormatting sqref="K2">
    <cfRule type="expression" dxfId="8" priority="54">
      <formula>$K$2="NG"</formula>
    </cfRule>
  </conditionalFormatting>
  <dataValidations count="4">
    <dataValidation type="date" imeMode="halfAlpha" operator="greaterThanOrEqual" allowBlank="1" showInputMessage="1" showErrorMessage="1" sqref="A2:C2" xr:uid="{00000000-0002-0000-0000-000000000000}">
      <formula1>43922</formula1>
    </dataValidation>
    <dataValidation imeMode="on" allowBlank="1" showInputMessage="1" showErrorMessage="1" sqref="K100" xr:uid="{00000000-0002-0000-0000-000001000000}"/>
    <dataValidation imeMode="halfAlpha" allowBlank="1" showInputMessage="1" showErrorMessage="1" sqref="E8:F8 E10:F10 E12:H12 E14:H14 E16:F17" xr:uid="{00000000-0002-0000-0000-000002000000}"/>
    <dataValidation imeMode="hiragana" allowBlank="1" showInputMessage="1" showErrorMessage="1" sqref="E13:H13 E9:K9 E11:K11" xr:uid="{00000000-0002-0000-0000-000003000000}"/>
  </dataValidations>
  <printOptions horizontalCentered="1"/>
  <pageMargins left="0.47244094488188981" right="0.39370078740157483" top="0.78740157480314965" bottom="0.39370078740157483" header="0.39370078740157483" footer="0.31496062992125984"/>
  <pageSetup paperSize="9" scale="91" fitToHeight="0" orientation="portrait" r:id="rId1"/>
  <headerFooter>
    <oddHeader>&amp;R別添①</oddHeader>
  </headerFooter>
  <rowBreaks count="3" manualBreakCount="3">
    <brk id="57" max="10" man="1"/>
    <brk id="98" max="10" man="1"/>
    <brk id="14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3</xdr:col>
                    <xdr:colOff>371475</xdr:colOff>
                    <xdr:row>60</xdr:row>
                    <xdr:rowOff>171450</xdr:rowOff>
                  </from>
                  <to>
                    <xdr:col>4</xdr:col>
                    <xdr:colOff>95250</xdr:colOff>
                    <xdr:row>62</xdr:row>
                    <xdr:rowOff>28575</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3</xdr:col>
                    <xdr:colOff>371475</xdr:colOff>
                    <xdr:row>61</xdr:row>
                    <xdr:rowOff>171450</xdr:rowOff>
                  </from>
                  <to>
                    <xdr:col>4</xdr:col>
                    <xdr:colOff>95250</xdr:colOff>
                    <xdr:row>63</xdr:row>
                    <xdr:rowOff>28575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371475</xdr:colOff>
                    <xdr:row>62</xdr:row>
                    <xdr:rowOff>171450</xdr:rowOff>
                  </from>
                  <to>
                    <xdr:col>4</xdr:col>
                    <xdr:colOff>95250</xdr:colOff>
                    <xdr:row>64</xdr:row>
                    <xdr:rowOff>28575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371475</xdr:colOff>
                    <xdr:row>63</xdr:row>
                    <xdr:rowOff>171450</xdr:rowOff>
                  </from>
                  <to>
                    <xdr:col>4</xdr:col>
                    <xdr:colOff>95250</xdr:colOff>
                    <xdr:row>65</xdr:row>
                    <xdr:rowOff>28575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3</xdr:col>
                    <xdr:colOff>371475</xdr:colOff>
                    <xdr:row>64</xdr:row>
                    <xdr:rowOff>171450</xdr:rowOff>
                  </from>
                  <to>
                    <xdr:col>4</xdr:col>
                    <xdr:colOff>95250</xdr:colOff>
                    <xdr:row>66</xdr:row>
                    <xdr:rowOff>28575</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3</xdr:col>
                    <xdr:colOff>371475</xdr:colOff>
                    <xdr:row>65</xdr:row>
                    <xdr:rowOff>171450</xdr:rowOff>
                  </from>
                  <to>
                    <xdr:col>4</xdr:col>
                    <xdr:colOff>95250</xdr:colOff>
                    <xdr:row>67</xdr:row>
                    <xdr:rowOff>28575</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3</xdr:col>
                    <xdr:colOff>371475</xdr:colOff>
                    <xdr:row>66</xdr:row>
                    <xdr:rowOff>171450</xdr:rowOff>
                  </from>
                  <to>
                    <xdr:col>4</xdr:col>
                    <xdr:colOff>95250</xdr:colOff>
                    <xdr:row>68</xdr:row>
                    <xdr:rowOff>28575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3</xdr:col>
                    <xdr:colOff>371475</xdr:colOff>
                    <xdr:row>67</xdr:row>
                    <xdr:rowOff>171450</xdr:rowOff>
                  </from>
                  <to>
                    <xdr:col>4</xdr:col>
                    <xdr:colOff>95250</xdr:colOff>
                    <xdr:row>69</xdr:row>
                    <xdr:rowOff>28575</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3</xdr:col>
                    <xdr:colOff>371475</xdr:colOff>
                    <xdr:row>73</xdr:row>
                    <xdr:rowOff>171450</xdr:rowOff>
                  </from>
                  <to>
                    <xdr:col>4</xdr:col>
                    <xdr:colOff>95250</xdr:colOff>
                    <xdr:row>75</xdr:row>
                    <xdr:rowOff>28575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371475</xdr:colOff>
                    <xdr:row>74</xdr:row>
                    <xdr:rowOff>171450</xdr:rowOff>
                  </from>
                  <to>
                    <xdr:col>4</xdr:col>
                    <xdr:colOff>95250</xdr:colOff>
                    <xdr:row>76</xdr:row>
                    <xdr:rowOff>28575</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3</xdr:col>
                    <xdr:colOff>371475</xdr:colOff>
                    <xdr:row>75</xdr:row>
                    <xdr:rowOff>171450</xdr:rowOff>
                  </from>
                  <to>
                    <xdr:col>4</xdr:col>
                    <xdr:colOff>95250</xdr:colOff>
                    <xdr:row>77</xdr:row>
                    <xdr:rowOff>28575</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3</xdr:col>
                    <xdr:colOff>371475</xdr:colOff>
                    <xdr:row>76</xdr:row>
                    <xdr:rowOff>171450</xdr:rowOff>
                  </from>
                  <to>
                    <xdr:col>4</xdr:col>
                    <xdr:colOff>95250</xdr:colOff>
                    <xdr:row>78</xdr:row>
                    <xdr:rowOff>28575</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3</xdr:col>
                    <xdr:colOff>371475</xdr:colOff>
                    <xdr:row>77</xdr:row>
                    <xdr:rowOff>171450</xdr:rowOff>
                  </from>
                  <to>
                    <xdr:col>4</xdr:col>
                    <xdr:colOff>95250</xdr:colOff>
                    <xdr:row>79</xdr:row>
                    <xdr:rowOff>28575</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3</xdr:col>
                    <xdr:colOff>371475</xdr:colOff>
                    <xdr:row>78</xdr:row>
                    <xdr:rowOff>171450</xdr:rowOff>
                  </from>
                  <to>
                    <xdr:col>4</xdr:col>
                    <xdr:colOff>95250</xdr:colOff>
                    <xdr:row>80</xdr:row>
                    <xdr:rowOff>28575</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3</xdr:col>
                    <xdr:colOff>371475</xdr:colOff>
                    <xdr:row>79</xdr:row>
                    <xdr:rowOff>171450</xdr:rowOff>
                  </from>
                  <to>
                    <xdr:col>4</xdr:col>
                    <xdr:colOff>95250</xdr:colOff>
                    <xdr:row>81</xdr:row>
                    <xdr:rowOff>28575</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371475</xdr:colOff>
                    <xdr:row>80</xdr:row>
                    <xdr:rowOff>171450</xdr:rowOff>
                  </from>
                  <to>
                    <xdr:col>4</xdr:col>
                    <xdr:colOff>95250</xdr:colOff>
                    <xdr:row>82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3</xdr:col>
                    <xdr:colOff>371475</xdr:colOff>
                    <xdr:row>81</xdr:row>
                    <xdr:rowOff>171450</xdr:rowOff>
                  </from>
                  <to>
                    <xdr:col>4</xdr:col>
                    <xdr:colOff>95250</xdr:colOff>
                    <xdr:row>83</xdr:row>
                    <xdr:rowOff>28575</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3</xdr:col>
                    <xdr:colOff>371475</xdr:colOff>
                    <xdr:row>82</xdr:row>
                    <xdr:rowOff>171450</xdr:rowOff>
                  </from>
                  <to>
                    <xdr:col>4</xdr:col>
                    <xdr:colOff>95250</xdr:colOff>
                    <xdr:row>84</xdr:row>
                    <xdr:rowOff>28575</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3</xdr:col>
                    <xdr:colOff>371475</xdr:colOff>
                    <xdr:row>83</xdr:row>
                    <xdr:rowOff>171450</xdr:rowOff>
                  </from>
                  <to>
                    <xdr:col>4</xdr:col>
                    <xdr:colOff>95250</xdr:colOff>
                    <xdr:row>85</xdr:row>
                    <xdr:rowOff>28575</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3</xdr:col>
                    <xdr:colOff>361950</xdr:colOff>
                    <xdr:row>39</xdr:row>
                    <xdr:rowOff>180975</xdr:rowOff>
                  </from>
                  <to>
                    <xdr:col>4</xdr:col>
                    <xdr:colOff>76200</xdr:colOff>
                    <xdr:row>41</xdr:row>
                    <xdr:rowOff>28575</xdr:rowOff>
                  </to>
                </anchor>
              </controlPr>
            </control>
          </mc:Choice>
        </mc:AlternateContent>
        <mc:AlternateContent xmlns:mc="http://schemas.openxmlformats.org/markup-compatibility/2006">
          <mc:Choice Requires="x14">
            <control shapeId="1073" r:id="rId24" name="Option Button 49">
              <controlPr defaultSize="0" autoFill="0" autoLine="0" autoPict="0">
                <anchor moveWithCells="1">
                  <from>
                    <xdr:col>3</xdr:col>
                    <xdr:colOff>361950</xdr:colOff>
                    <xdr:row>40</xdr:row>
                    <xdr:rowOff>180975</xdr:rowOff>
                  </from>
                  <to>
                    <xdr:col>4</xdr:col>
                    <xdr:colOff>76200</xdr:colOff>
                    <xdr:row>42</xdr:row>
                    <xdr:rowOff>28575</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3</xdr:col>
                    <xdr:colOff>361950</xdr:colOff>
                    <xdr:row>41</xdr:row>
                    <xdr:rowOff>180975</xdr:rowOff>
                  </from>
                  <to>
                    <xdr:col>4</xdr:col>
                    <xdr:colOff>76200</xdr:colOff>
                    <xdr:row>43</xdr:row>
                    <xdr:rowOff>28575</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3</xdr:col>
                    <xdr:colOff>361950</xdr:colOff>
                    <xdr:row>103</xdr:row>
                    <xdr:rowOff>180975</xdr:rowOff>
                  </from>
                  <to>
                    <xdr:col>4</xdr:col>
                    <xdr:colOff>76200</xdr:colOff>
                    <xdr:row>105</xdr:row>
                    <xdr:rowOff>28575</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3</xdr:col>
                    <xdr:colOff>361950</xdr:colOff>
                    <xdr:row>104</xdr:row>
                    <xdr:rowOff>180975</xdr:rowOff>
                  </from>
                  <to>
                    <xdr:col>4</xdr:col>
                    <xdr:colOff>76200</xdr:colOff>
                    <xdr:row>106</xdr:row>
                    <xdr:rowOff>28575</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3</xdr:col>
                    <xdr:colOff>361950</xdr:colOff>
                    <xdr:row>112</xdr:row>
                    <xdr:rowOff>180975</xdr:rowOff>
                  </from>
                  <to>
                    <xdr:col>4</xdr:col>
                    <xdr:colOff>76200</xdr:colOff>
                    <xdr:row>114</xdr:row>
                    <xdr:rowOff>28575</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3</xdr:col>
                    <xdr:colOff>361950</xdr:colOff>
                    <xdr:row>113</xdr:row>
                    <xdr:rowOff>180975</xdr:rowOff>
                  </from>
                  <to>
                    <xdr:col>4</xdr:col>
                    <xdr:colOff>76200</xdr:colOff>
                    <xdr:row>115</xdr:row>
                    <xdr:rowOff>28575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361950</xdr:colOff>
                    <xdr:row>114</xdr:row>
                    <xdr:rowOff>180975</xdr:rowOff>
                  </from>
                  <to>
                    <xdr:col>4</xdr:col>
                    <xdr:colOff>76200</xdr:colOff>
                    <xdr:row>116</xdr:row>
                    <xdr:rowOff>28575</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3</xdr:col>
                    <xdr:colOff>361950</xdr:colOff>
                    <xdr:row>122</xdr:row>
                    <xdr:rowOff>180975</xdr:rowOff>
                  </from>
                  <to>
                    <xdr:col>4</xdr:col>
                    <xdr:colOff>76200</xdr:colOff>
                    <xdr:row>124</xdr:row>
                    <xdr:rowOff>28575</xdr:rowOff>
                  </to>
                </anchor>
              </controlPr>
            </control>
          </mc:Choice>
        </mc:AlternateContent>
        <mc:AlternateContent xmlns:mc="http://schemas.openxmlformats.org/markup-compatibility/2006">
          <mc:Choice Requires="x14">
            <control shapeId="1094" r:id="rId32" name="Option Button 70">
              <controlPr defaultSize="0" autoFill="0" autoLine="0" autoPict="0">
                <anchor moveWithCells="1">
                  <from>
                    <xdr:col>3</xdr:col>
                    <xdr:colOff>361950</xdr:colOff>
                    <xdr:row>123</xdr:row>
                    <xdr:rowOff>180975</xdr:rowOff>
                  </from>
                  <to>
                    <xdr:col>4</xdr:col>
                    <xdr:colOff>76200</xdr:colOff>
                    <xdr:row>125</xdr:row>
                    <xdr:rowOff>28575</xdr:rowOff>
                  </to>
                </anchor>
              </controlPr>
            </control>
          </mc:Choice>
        </mc:AlternateContent>
        <mc:AlternateContent xmlns:mc="http://schemas.openxmlformats.org/markup-compatibility/2006">
          <mc:Choice Requires="x14">
            <control shapeId="1098" r:id="rId33" name="Group Box 74">
              <controlPr defaultSize="0" autoFill="0" autoPict="0">
                <anchor moveWithCells="1">
                  <from>
                    <xdr:col>3</xdr:col>
                    <xdr:colOff>228600</xdr:colOff>
                    <xdr:row>39</xdr:row>
                    <xdr:rowOff>104775</xdr:rowOff>
                  </from>
                  <to>
                    <xdr:col>4</xdr:col>
                    <xdr:colOff>171450</xdr:colOff>
                    <xdr:row>43</xdr:row>
                    <xdr:rowOff>95250</xdr:rowOff>
                  </to>
                </anchor>
              </controlPr>
            </control>
          </mc:Choice>
        </mc:AlternateContent>
        <mc:AlternateContent xmlns:mc="http://schemas.openxmlformats.org/markup-compatibility/2006">
          <mc:Choice Requires="x14">
            <control shapeId="1099" r:id="rId34" name="Group Box 75">
              <controlPr defaultSize="0" autoFill="0" autoPict="0">
                <anchor moveWithCells="1">
                  <from>
                    <xdr:col>3</xdr:col>
                    <xdr:colOff>295275</xdr:colOff>
                    <xdr:row>103</xdr:row>
                    <xdr:rowOff>133350</xdr:rowOff>
                  </from>
                  <to>
                    <xdr:col>4</xdr:col>
                    <xdr:colOff>95250</xdr:colOff>
                    <xdr:row>106</xdr:row>
                    <xdr:rowOff>104775</xdr:rowOff>
                  </to>
                </anchor>
              </controlPr>
            </control>
          </mc:Choice>
        </mc:AlternateContent>
        <mc:AlternateContent xmlns:mc="http://schemas.openxmlformats.org/markup-compatibility/2006">
          <mc:Choice Requires="x14">
            <control shapeId="1100" r:id="rId35" name="Group Box 76">
              <controlPr defaultSize="0" autoFill="0" autoPict="0">
                <anchor moveWithCells="1">
                  <from>
                    <xdr:col>3</xdr:col>
                    <xdr:colOff>257175</xdr:colOff>
                    <xdr:row>112</xdr:row>
                    <xdr:rowOff>133350</xdr:rowOff>
                  </from>
                  <to>
                    <xdr:col>4</xdr:col>
                    <xdr:colOff>152400</xdr:colOff>
                    <xdr:row>116</xdr:row>
                    <xdr:rowOff>95250</xdr:rowOff>
                  </to>
                </anchor>
              </controlPr>
            </control>
          </mc:Choice>
        </mc:AlternateContent>
        <mc:AlternateContent xmlns:mc="http://schemas.openxmlformats.org/markup-compatibility/2006">
          <mc:Choice Requires="x14">
            <control shapeId="1101" r:id="rId36" name="Group Box 77">
              <controlPr defaultSize="0" autoFill="0" autoPict="0">
                <anchor moveWithCells="1">
                  <from>
                    <xdr:col>3</xdr:col>
                    <xdr:colOff>304800</xdr:colOff>
                    <xdr:row>122</xdr:row>
                    <xdr:rowOff>133350</xdr:rowOff>
                  </from>
                  <to>
                    <xdr:col>4</xdr:col>
                    <xdr:colOff>104775</xdr:colOff>
                    <xdr:row>125</xdr:row>
                    <xdr:rowOff>95250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3</xdr:col>
                    <xdr:colOff>371475</xdr:colOff>
                    <xdr:row>158</xdr:row>
                    <xdr:rowOff>171450</xdr:rowOff>
                  </from>
                  <to>
                    <xdr:col>4</xdr:col>
                    <xdr:colOff>95250</xdr:colOff>
                    <xdr:row>160</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3</xdr:col>
                    <xdr:colOff>371475</xdr:colOff>
                    <xdr:row>159</xdr:row>
                    <xdr:rowOff>171450</xdr:rowOff>
                  </from>
                  <to>
                    <xdr:col>4</xdr:col>
                    <xdr:colOff>95250</xdr:colOff>
                    <xdr:row>161</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3</xdr:col>
                    <xdr:colOff>371475</xdr:colOff>
                    <xdr:row>160</xdr:row>
                    <xdr:rowOff>171450</xdr:rowOff>
                  </from>
                  <to>
                    <xdr:col>4</xdr:col>
                    <xdr:colOff>95250</xdr:colOff>
                    <xdr:row>162</xdr:row>
                    <xdr:rowOff>28575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3</xdr:col>
                    <xdr:colOff>371475</xdr:colOff>
                    <xdr:row>161</xdr:row>
                    <xdr:rowOff>171450</xdr:rowOff>
                  </from>
                  <to>
                    <xdr:col>4</xdr:col>
                    <xdr:colOff>95250</xdr:colOff>
                    <xdr:row>163</xdr:row>
                    <xdr:rowOff>28575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3</xdr:col>
                    <xdr:colOff>371475</xdr:colOff>
                    <xdr:row>162</xdr:row>
                    <xdr:rowOff>171450</xdr:rowOff>
                  </from>
                  <to>
                    <xdr:col>4</xdr:col>
                    <xdr:colOff>95250</xdr:colOff>
                    <xdr:row>164</xdr:row>
                    <xdr:rowOff>28575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3</xdr:col>
                    <xdr:colOff>371475</xdr:colOff>
                    <xdr:row>177</xdr:row>
                    <xdr:rowOff>171450</xdr:rowOff>
                  </from>
                  <to>
                    <xdr:col>4</xdr:col>
                    <xdr:colOff>95250</xdr:colOff>
                    <xdr:row>179</xdr:row>
                    <xdr:rowOff>28575</xdr:rowOff>
                  </to>
                </anchor>
              </controlPr>
            </control>
          </mc:Choice>
        </mc:AlternateContent>
        <mc:AlternateContent xmlns:mc="http://schemas.openxmlformats.org/markup-compatibility/2006">
          <mc:Choice Requires="x14">
            <control shapeId="1111" r:id="rId43" name="Check Box 87">
              <controlPr defaultSize="0" autoFill="0" autoLine="0" autoPict="0">
                <anchor moveWithCells="1">
                  <from>
                    <xdr:col>3</xdr:col>
                    <xdr:colOff>371475</xdr:colOff>
                    <xdr:row>178</xdr:row>
                    <xdr:rowOff>171450</xdr:rowOff>
                  </from>
                  <to>
                    <xdr:col>4</xdr:col>
                    <xdr:colOff>95250</xdr:colOff>
                    <xdr:row>180</xdr:row>
                    <xdr:rowOff>28575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3</xdr:col>
                    <xdr:colOff>371475</xdr:colOff>
                    <xdr:row>179</xdr:row>
                    <xdr:rowOff>171450</xdr:rowOff>
                  </from>
                  <to>
                    <xdr:col>4</xdr:col>
                    <xdr:colOff>95250</xdr:colOff>
                    <xdr:row>181</xdr:row>
                    <xdr:rowOff>28575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3</xdr:col>
                    <xdr:colOff>371475</xdr:colOff>
                    <xdr:row>180</xdr:row>
                    <xdr:rowOff>171450</xdr:rowOff>
                  </from>
                  <to>
                    <xdr:col>4</xdr:col>
                    <xdr:colOff>95250</xdr:colOff>
                    <xdr:row>182</xdr:row>
                    <xdr:rowOff>28575</xdr:rowOff>
                  </to>
                </anchor>
              </controlPr>
            </control>
          </mc:Choice>
        </mc:AlternateContent>
        <mc:AlternateContent xmlns:mc="http://schemas.openxmlformats.org/markup-compatibility/2006">
          <mc:Choice Requires="x14">
            <control shapeId="1116" r:id="rId46" name="Group Box 92">
              <controlPr defaultSize="0" autoFill="0" autoPict="0">
                <anchor moveWithCells="1">
                  <from>
                    <xdr:col>2</xdr:col>
                    <xdr:colOff>647700</xdr:colOff>
                    <xdr:row>169</xdr:row>
                    <xdr:rowOff>133350</xdr:rowOff>
                  </from>
                  <to>
                    <xdr:col>4</xdr:col>
                    <xdr:colOff>152400</xdr:colOff>
                    <xdr:row>172</xdr:row>
                    <xdr:rowOff>57150</xdr:rowOff>
                  </to>
                </anchor>
              </controlPr>
            </control>
          </mc:Choice>
        </mc:AlternateContent>
        <mc:AlternateContent xmlns:mc="http://schemas.openxmlformats.org/markup-compatibility/2006">
          <mc:Choice Requires="x14">
            <control shapeId="1119" r:id="rId47" name="Option Button 95">
              <controlPr defaultSize="0" autoFill="0" autoLine="0" autoPict="0">
                <anchor moveWithCells="1">
                  <from>
                    <xdr:col>3</xdr:col>
                    <xdr:colOff>361950</xdr:colOff>
                    <xdr:row>169</xdr:row>
                    <xdr:rowOff>180975</xdr:rowOff>
                  </from>
                  <to>
                    <xdr:col>4</xdr:col>
                    <xdr:colOff>76200</xdr:colOff>
                    <xdr:row>171</xdr:row>
                    <xdr:rowOff>28575</xdr:rowOff>
                  </to>
                </anchor>
              </controlPr>
            </control>
          </mc:Choice>
        </mc:AlternateContent>
        <mc:AlternateContent xmlns:mc="http://schemas.openxmlformats.org/markup-compatibility/2006">
          <mc:Choice Requires="x14">
            <control shapeId="1120" r:id="rId48" name="Option Button 96">
              <controlPr defaultSize="0" autoFill="0" autoLine="0" autoPict="0">
                <anchor moveWithCells="1">
                  <from>
                    <xdr:col>3</xdr:col>
                    <xdr:colOff>361950</xdr:colOff>
                    <xdr:row>170</xdr:row>
                    <xdr:rowOff>180975</xdr:rowOff>
                  </from>
                  <to>
                    <xdr:col>4</xdr:col>
                    <xdr:colOff>76200</xdr:colOff>
                    <xdr:row>172</xdr:row>
                    <xdr:rowOff>28575</xdr:rowOff>
                  </to>
                </anchor>
              </controlPr>
            </control>
          </mc:Choice>
        </mc:AlternateContent>
        <mc:AlternateContent xmlns:mc="http://schemas.openxmlformats.org/markup-compatibility/2006">
          <mc:Choice Requires="x14">
            <control shapeId="1121" r:id="rId49" name="Group Box 97">
              <controlPr defaultSize="0" autoFill="0" autoPict="0">
                <anchor moveWithCells="1">
                  <from>
                    <xdr:col>2</xdr:col>
                    <xdr:colOff>647700</xdr:colOff>
                    <xdr:row>150</xdr:row>
                    <xdr:rowOff>133350</xdr:rowOff>
                  </from>
                  <to>
                    <xdr:col>4</xdr:col>
                    <xdr:colOff>152400</xdr:colOff>
                    <xdr:row>153</xdr:row>
                    <xdr:rowOff>57150</xdr:rowOff>
                  </to>
                </anchor>
              </controlPr>
            </control>
          </mc:Choice>
        </mc:AlternateContent>
        <mc:AlternateContent xmlns:mc="http://schemas.openxmlformats.org/markup-compatibility/2006">
          <mc:Choice Requires="x14">
            <control shapeId="1122" r:id="rId50" name="Option Button 98">
              <controlPr defaultSize="0" autoFill="0" autoLine="0" autoPict="0">
                <anchor moveWithCells="1">
                  <from>
                    <xdr:col>3</xdr:col>
                    <xdr:colOff>361950</xdr:colOff>
                    <xdr:row>150</xdr:row>
                    <xdr:rowOff>180975</xdr:rowOff>
                  </from>
                  <to>
                    <xdr:col>4</xdr:col>
                    <xdr:colOff>76200</xdr:colOff>
                    <xdr:row>152</xdr:row>
                    <xdr:rowOff>28575</xdr:rowOff>
                  </to>
                </anchor>
              </controlPr>
            </control>
          </mc:Choice>
        </mc:AlternateContent>
        <mc:AlternateContent xmlns:mc="http://schemas.openxmlformats.org/markup-compatibility/2006">
          <mc:Choice Requires="x14">
            <control shapeId="1123" r:id="rId51" name="Option Button 99">
              <controlPr defaultSize="0" autoFill="0" autoLine="0" autoPict="0">
                <anchor moveWithCells="1">
                  <from>
                    <xdr:col>3</xdr:col>
                    <xdr:colOff>361950</xdr:colOff>
                    <xdr:row>151</xdr:row>
                    <xdr:rowOff>180975</xdr:rowOff>
                  </from>
                  <to>
                    <xdr:col>4</xdr:col>
                    <xdr:colOff>76200</xdr:colOff>
                    <xdr:row>153</xdr:row>
                    <xdr:rowOff>28575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3</xdr:col>
                    <xdr:colOff>371475</xdr:colOff>
                    <xdr:row>89</xdr:row>
                    <xdr:rowOff>171450</xdr:rowOff>
                  </from>
                  <to>
                    <xdr:col>4</xdr:col>
                    <xdr:colOff>95250</xdr:colOff>
                    <xdr:row>91</xdr:row>
                    <xdr:rowOff>28575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3</xdr:col>
                    <xdr:colOff>371475</xdr:colOff>
                    <xdr:row>90</xdr:row>
                    <xdr:rowOff>171450</xdr:rowOff>
                  </from>
                  <to>
                    <xdr:col>4</xdr:col>
                    <xdr:colOff>95250</xdr:colOff>
                    <xdr:row>92</xdr:row>
                    <xdr:rowOff>28575</xdr:rowOff>
                  </to>
                </anchor>
              </controlPr>
            </control>
          </mc:Choice>
        </mc:AlternateContent>
        <mc:AlternateContent xmlns:mc="http://schemas.openxmlformats.org/markup-compatibility/2006">
          <mc:Choice Requires="x14">
            <control shapeId="1134" r:id="rId54" name="Check Box 110">
              <controlPr defaultSize="0" autoFill="0" autoLine="0" autoPict="0">
                <anchor moveWithCells="1">
                  <from>
                    <xdr:col>3</xdr:col>
                    <xdr:colOff>371475</xdr:colOff>
                    <xdr:row>91</xdr:row>
                    <xdr:rowOff>171450</xdr:rowOff>
                  </from>
                  <to>
                    <xdr:col>4</xdr:col>
                    <xdr:colOff>95250</xdr:colOff>
                    <xdr:row>93</xdr:row>
                    <xdr:rowOff>28575</xdr:rowOff>
                  </to>
                </anchor>
              </controlPr>
            </control>
          </mc:Choice>
        </mc:AlternateContent>
        <mc:AlternateContent xmlns:mc="http://schemas.openxmlformats.org/markup-compatibility/2006">
          <mc:Choice Requires="x14">
            <control shapeId="1135" r:id="rId55" name="Check Box 111">
              <controlPr defaultSize="0" autoFill="0" autoLine="0" autoPict="0">
                <anchor moveWithCells="1">
                  <from>
                    <xdr:col>3</xdr:col>
                    <xdr:colOff>371475</xdr:colOff>
                    <xdr:row>92</xdr:row>
                    <xdr:rowOff>171450</xdr:rowOff>
                  </from>
                  <to>
                    <xdr:col>4</xdr:col>
                    <xdr:colOff>95250</xdr:colOff>
                    <xdr:row>94</xdr:row>
                    <xdr:rowOff>28575</xdr:rowOff>
                  </to>
                </anchor>
              </controlPr>
            </control>
          </mc:Choice>
        </mc:AlternateContent>
        <mc:AlternateContent xmlns:mc="http://schemas.openxmlformats.org/markup-compatibility/2006">
          <mc:Choice Requires="x14">
            <control shapeId="1136" r:id="rId56" name="Check Box 112">
              <controlPr defaultSize="0" autoFill="0" autoLine="0" autoPict="0">
                <anchor moveWithCells="1">
                  <from>
                    <xdr:col>3</xdr:col>
                    <xdr:colOff>371475</xdr:colOff>
                    <xdr:row>93</xdr:row>
                    <xdr:rowOff>171450</xdr:rowOff>
                  </from>
                  <to>
                    <xdr:col>4</xdr:col>
                    <xdr:colOff>95250</xdr:colOff>
                    <xdr:row>95</xdr:row>
                    <xdr:rowOff>28575</xdr:rowOff>
                  </to>
                </anchor>
              </controlPr>
            </control>
          </mc:Choice>
        </mc:AlternateContent>
        <mc:AlternateContent xmlns:mc="http://schemas.openxmlformats.org/markup-compatibility/2006">
          <mc:Choice Requires="x14">
            <control shapeId="1137" r:id="rId57" name="Check Box 113">
              <controlPr defaultSize="0" autoFill="0" autoLine="0" autoPict="0">
                <anchor moveWithCells="1">
                  <from>
                    <xdr:col>3</xdr:col>
                    <xdr:colOff>371475</xdr:colOff>
                    <xdr:row>94</xdr:row>
                    <xdr:rowOff>171450</xdr:rowOff>
                  </from>
                  <to>
                    <xdr:col>4</xdr:col>
                    <xdr:colOff>95250</xdr:colOff>
                    <xdr:row>96</xdr:row>
                    <xdr:rowOff>28575</xdr:rowOff>
                  </to>
                </anchor>
              </controlPr>
            </control>
          </mc:Choice>
        </mc:AlternateContent>
        <mc:AlternateContent xmlns:mc="http://schemas.openxmlformats.org/markup-compatibility/2006">
          <mc:Choice Requires="x14">
            <control shapeId="1138" r:id="rId58" name="Check Box 114">
              <controlPr defaultSize="0" autoFill="0" autoLine="0" autoPict="0">
                <anchor moveWithCells="1">
                  <from>
                    <xdr:col>3</xdr:col>
                    <xdr:colOff>371475</xdr:colOff>
                    <xdr:row>95</xdr:row>
                    <xdr:rowOff>171450</xdr:rowOff>
                  </from>
                  <to>
                    <xdr:col>4</xdr:col>
                    <xdr:colOff>95250</xdr:colOff>
                    <xdr:row>97</xdr:row>
                    <xdr:rowOff>28575</xdr:rowOff>
                  </to>
                </anchor>
              </controlPr>
            </control>
          </mc:Choice>
        </mc:AlternateContent>
        <mc:AlternateContent xmlns:mc="http://schemas.openxmlformats.org/markup-compatibility/2006">
          <mc:Choice Requires="x14">
            <control shapeId="1169" r:id="rId59" name="Option Button 145">
              <controlPr defaultSize="0" autoFill="0" autoLine="0" autoPict="0">
                <anchor moveWithCells="1">
                  <from>
                    <xdr:col>3</xdr:col>
                    <xdr:colOff>361950</xdr:colOff>
                    <xdr:row>52</xdr:row>
                    <xdr:rowOff>180975</xdr:rowOff>
                  </from>
                  <to>
                    <xdr:col>4</xdr:col>
                    <xdr:colOff>76200</xdr:colOff>
                    <xdr:row>54</xdr:row>
                    <xdr:rowOff>28575</xdr:rowOff>
                  </to>
                </anchor>
              </controlPr>
            </control>
          </mc:Choice>
        </mc:AlternateContent>
        <mc:AlternateContent xmlns:mc="http://schemas.openxmlformats.org/markup-compatibility/2006">
          <mc:Choice Requires="x14">
            <control shapeId="1170" r:id="rId60" name="Option Button 146">
              <controlPr defaultSize="0" autoFill="0" autoLine="0" autoPict="0">
                <anchor moveWithCells="1">
                  <from>
                    <xdr:col>3</xdr:col>
                    <xdr:colOff>361950</xdr:colOff>
                    <xdr:row>53</xdr:row>
                    <xdr:rowOff>180975</xdr:rowOff>
                  </from>
                  <to>
                    <xdr:col>4</xdr:col>
                    <xdr:colOff>76200</xdr:colOff>
                    <xdr:row>55</xdr:row>
                    <xdr:rowOff>28575</xdr:rowOff>
                  </to>
                </anchor>
              </controlPr>
            </control>
          </mc:Choice>
        </mc:AlternateContent>
        <mc:AlternateContent xmlns:mc="http://schemas.openxmlformats.org/markup-compatibility/2006">
          <mc:Choice Requires="x14">
            <control shapeId="1171" r:id="rId61" name="Option Button 147">
              <controlPr defaultSize="0" autoFill="0" autoLine="0" autoPict="0">
                <anchor moveWithCells="1">
                  <from>
                    <xdr:col>3</xdr:col>
                    <xdr:colOff>361950</xdr:colOff>
                    <xdr:row>54</xdr:row>
                    <xdr:rowOff>180975</xdr:rowOff>
                  </from>
                  <to>
                    <xdr:col>4</xdr:col>
                    <xdr:colOff>76200</xdr:colOff>
                    <xdr:row>56</xdr:row>
                    <xdr:rowOff>28575</xdr:rowOff>
                  </to>
                </anchor>
              </controlPr>
            </control>
          </mc:Choice>
        </mc:AlternateContent>
        <mc:AlternateContent xmlns:mc="http://schemas.openxmlformats.org/markup-compatibility/2006">
          <mc:Choice Requires="x14">
            <control shapeId="1172" r:id="rId62" name="Group Box 148">
              <controlPr defaultSize="0" autoFill="0" autoPict="0">
                <anchor moveWithCells="1">
                  <from>
                    <xdr:col>3</xdr:col>
                    <xdr:colOff>228600</xdr:colOff>
                    <xdr:row>52</xdr:row>
                    <xdr:rowOff>104775</xdr:rowOff>
                  </from>
                  <to>
                    <xdr:col>4</xdr:col>
                    <xdr:colOff>171450</xdr:colOff>
                    <xdr:row>56</xdr:row>
                    <xdr:rowOff>95250</xdr:rowOff>
                  </to>
                </anchor>
              </controlPr>
            </control>
          </mc:Choice>
        </mc:AlternateContent>
        <mc:AlternateContent xmlns:mc="http://schemas.openxmlformats.org/markup-compatibility/2006">
          <mc:Choice Requires="x14">
            <control shapeId="1173" r:id="rId63" name="Option Button 149">
              <controlPr defaultSize="0" autoFill="0" autoLine="0" autoPict="0">
                <anchor moveWithCells="1">
                  <from>
                    <xdr:col>3</xdr:col>
                    <xdr:colOff>361950</xdr:colOff>
                    <xdr:row>129</xdr:row>
                    <xdr:rowOff>180975</xdr:rowOff>
                  </from>
                  <to>
                    <xdr:col>4</xdr:col>
                    <xdr:colOff>76200</xdr:colOff>
                    <xdr:row>131</xdr:row>
                    <xdr:rowOff>28575</xdr:rowOff>
                  </to>
                </anchor>
              </controlPr>
            </control>
          </mc:Choice>
        </mc:AlternateContent>
        <mc:AlternateContent xmlns:mc="http://schemas.openxmlformats.org/markup-compatibility/2006">
          <mc:Choice Requires="x14">
            <control shapeId="1174" r:id="rId64" name="Option Button 150">
              <controlPr defaultSize="0" autoFill="0" autoLine="0" autoPict="0">
                <anchor moveWithCells="1">
                  <from>
                    <xdr:col>3</xdr:col>
                    <xdr:colOff>361950</xdr:colOff>
                    <xdr:row>130</xdr:row>
                    <xdr:rowOff>180975</xdr:rowOff>
                  </from>
                  <to>
                    <xdr:col>4</xdr:col>
                    <xdr:colOff>76200</xdr:colOff>
                    <xdr:row>132</xdr:row>
                    <xdr:rowOff>28575</xdr:rowOff>
                  </to>
                </anchor>
              </controlPr>
            </control>
          </mc:Choice>
        </mc:AlternateContent>
        <mc:AlternateContent xmlns:mc="http://schemas.openxmlformats.org/markup-compatibility/2006">
          <mc:Choice Requires="x14">
            <control shapeId="1175" r:id="rId65" name="Group Box 151">
              <controlPr defaultSize="0" autoFill="0" autoPict="0">
                <anchor moveWithCells="1">
                  <from>
                    <xdr:col>3</xdr:col>
                    <xdr:colOff>304800</xdr:colOff>
                    <xdr:row>129</xdr:row>
                    <xdr:rowOff>133350</xdr:rowOff>
                  </from>
                  <to>
                    <xdr:col>4</xdr:col>
                    <xdr:colOff>104775</xdr:colOff>
                    <xdr:row>132</xdr:row>
                    <xdr:rowOff>95250</xdr:rowOff>
                  </to>
                </anchor>
              </controlPr>
            </control>
          </mc:Choice>
        </mc:AlternateContent>
        <mc:AlternateContent xmlns:mc="http://schemas.openxmlformats.org/markup-compatibility/2006">
          <mc:Choice Requires="x14">
            <control shapeId="1176" r:id="rId66" name="Check Box 152">
              <controlPr defaultSize="0" autoFill="0" autoLine="0" autoPict="0">
                <anchor moveWithCells="1">
                  <from>
                    <xdr:col>3</xdr:col>
                    <xdr:colOff>371475</xdr:colOff>
                    <xdr:row>138</xdr:row>
                    <xdr:rowOff>171450</xdr:rowOff>
                  </from>
                  <to>
                    <xdr:col>4</xdr:col>
                    <xdr:colOff>95250</xdr:colOff>
                    <xdr:row>140</xdr:row>
                    <xdr:rowOff>28575</xdr:rowOff>
                  </to>
                </anchor>
              </controlPr>
            </control>
          </mc:Choice>
        </mc:AlternateContent>
        <mc:AlternateContent xmlns:mc="http://schemas.openxmlformats.org/markup-compatibility/2006">
          <mc:Choice Requires="x14">
            <control shapeId="1177" r:id="rId67" name="Check Box 153">
              <controlPr defaultSize="0" autoFill="0" autoLine="0" autoPict="0">
                <anchor moveWithCells="1">
                  <from>
                    <xdr:col>3</xdr:col>
                    <xdr:colOff>371475</xdr:colOff>
                    <xdr:row>139</xdr:row>
                    <xdr:rowOff>171450</xdr:rowOff>
                  </from>
                  <to>
                    <xdr:col>4</xdr:col>
                    <xdr:colOff>95250</xdr:colOff>
                    <xdr:row>141</xdr:row>
                    <xdr:rowOff>28575</xdr:rowOff>
                  </to>
                </anchor>
              </controlPr>
            </control>
          </mc:Choice>
        </mc:AlternateContent>
        <mc:AlternateContent xmlns:mc="http://schemas.openxmlformats.org/markup-compatibility/2006">
          <mc:Choice Requires="x14">
            <control shapeId="1178" r:id="rId68" name="Check Box 154">
              <controlPr defaultSize="0" autoFill="0" autoLine="0" autoPict="0">
                <anchor moveWithCells="1">
                  <from>
                    <xdr:col>3</xdr:col>
                    <xdr:colOff>371475</xdr:colOff>
                    <xdr:row>140</xdr:row>
                    <xdr:rowOff>171450</xdr:rowOff>
                  </from>
                  <to>
                    <xdr:col>4</xdr:col>
                    <xdr:colOff>95250</xdr:colOff>
                    <xdr:row>142</xdr:row>
                    <xdr:rowOff>28575</xdr:rowOff>
                  </to>
                </anchor>
              </controlPr>
            </control>
          </mc:Choice>
        </mc:AlternateContent>
        <mc:AlternateContent xmlns:mc="http://schemas.openxmlformats.org/markup-compatibility/2006">
          <mc:Choice Requires="x14">
            <control shapeId="1179" r:id="rId69" name="Check Box 155">
              <controlPr defaultSize="0" autoFill="0" autoLine="0" autoPict="0">
                <anchor moveWithCells="1">
                  <from>
                    <xdr:col>3</xdr:col>
                    <xdr:colOff>371475</xdr:colOff>
                    <xdr:row>141</xdr:row>
                    <xdr:rowOff>171450</xdr:rowOff>
                  </from>
                  <to>
                    <xdr:col>4</xdr:col>
                    <xdr:colOff>95250</xdr:colOff>
                    <xdr:row>143</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2" id="{23A24AF1-0E0B-427D-A82B-C52AA46A5981}">
            <xm:f>制御シート!$AC$1=1</xm:f>
            <x14:dxf>
              <fill>
                <patternFill>
                  <bgColor theme="0" tint="-0.34998626667073579"/>
                </patternFill>
              </fill>
            </x14:dxf>
          </x14:cfRule>
          <xm:sqref>B110:K116</xm:sqref>
        </x14:conditionalFormatting>
        <x14:conditionalFormatting xmlns:xm="http://schemas.microsoft.com/office/excel/2006/main">
          <x14:cfRule type="expression" priority="70" id="{ABC61831-48E6-4B1A-AC9E-00AA27AF60B9}">
            <xm:f>OR(制御シート!$A$1=2,制御シート!$A$1=3)</xm:f>
            <x14:dxf>
              <fill>
                <patternFill>
                  <bgColor theme="0" tint="-0.34998626667073579"/>
                </patternFill>
              </fill>
            </x14:dxf>
          </x14:cfRule>
          <xm:sqref>B71:K85</xm:sqref>
        </x14:conditionalFormatting>
        <x14:conditionalFormatting xmlns:xm="http://schemas.microsoft.com/office/excel/2006/main">
          <x14:cfRule type="expression" priority="62" id="{DA9D91ED-7BE1-4017-ADD1-54E47CAC7069}">
            <xm:f>OR(制御シート!$A$1=2,制御シート!$A$1=3)</xm:f>
            <x14:dxf>
              <fill>
                <patternFill>
                  <bgColor theme="0" tint="-0.34998626667073579"/>
                </patternFill>
              </fill>
            </x14:dxf>
          </x14:cfRule>
          <xm:sqref>B58:K69</xm:sqref>
        </x14:conditionalFormatting>
        <x14:conditionalFormatting xmlns:xm="http://schemas.microsoft.com/office/excel/2006/main">
          <x14:cfRule type="expression" priority="25" id="{F64EE5F1-DA3E-4EBE-8C42-C1F04363EAE5}">
            <xm:f>制御シート!$AQ$1=2</xm:f>
            <x14:dxf>
              <fill>
                <patternFill>
                  <bgColor theme="0" tint="-0.34998626667073579"/>
                </patternFill>
              </fill>
            </x14:dxf>
          </x14:cfRule>
          <xm:sqref>B176:K182</xm:sqref>
        </x14:conditionalFormatting>
        <x14:conditionalFormatting xmlns:xm="http://schemas.microsoft.com/office/excel/2006/main">
          <x14:cfRule type="expression" priority="23" id="{B3B70115-B7AF-4597-823F-5C5EF862EFDC}">
            <xm:f>制御シート!$AK$1=2</xm:f>
            <x14:dxf>
              <fill>
                <patternFill>
                  <bgColor theme="0" tint="-0.34998626667073579"/>
                </patternFill>
              </fill>
            </x14:dxf>
          </x14:cfRule>
          <xm:sqref>B157:K164</xm:sqref>
        </x14:conditionalFormatting>
        <x14:conditionalFormatting xmlns:xm="http://schemas.microsoft.com/office/excel/2006/main">
          <x14:cfRule type="expression" priority="4" id="{7EFFF385-E662-4737-ACFE-7EC174FF533C}">
            <xm:f>OR(制御シート!$A$1=2,制御シート!$A$1=3)</xm:f>
            <x14:dxf>
              <fill>
                <patternFill>
                  <bgColor theme="0" tint="-0.34998626667073579"/>
                </patternFill>
              </fill>
            </x14:dxf>
          </x14:cfRule>
          <xm:sqref>B50:K56</xm:sqref>
        </x14:conditionalFormatting>
        <x14:conditionalFormatting xmlns:xm="http://schemas.microsoft.com/office/excel/2006/main">
          <x14:cfRule type="expression" priority="3" id="{D6158FE4-10D2-43CF-94DC-0F9830DA5277}">
            <xm:f>制御シート!$A$1=1</xm:f>
            <x14:dxf>
              <fill>
                <patternFill>
                  <bgColor theme="0" tint="-0.34998626667073579"/>
                </patternFill>
              </fill>
            </x14:dxf>
          </x14:cfRule>
          <xm:sqref>B87:K97</xm:sqref>
        </x14:conditionalFormatting>
        <x14:conditionalFormatting xmlns:xm="http://schemas.microsoft.com/office/excel/2006/main">
          <x14:cfRule type="expression" priority="1" id="{65958260-FE3F-4E80-B8B2-97560F102EBD}">
            <xm:f>AND(制御シート!$AE$1=1,制御シート!$AF$1=1)</xm:f>
            <x14:dxf>
              <fill>
                <patternFill>
                  <bgColor theme="0" tint="-0.34998626667073579"/>
                </patternFill>
              </fill>
            </x14:dxf>
          </x14:cfRule>
          <xm:sqref>B136:K143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
  <sheetViews>
    <sheetView workbookViewId="0"/>
  </sheetViews>
  <sheetFormatPr defaultRowHeight="18.75" x14ac:dyDescent="0.4"/>
  <cols>
    <col min="1" max="47" width="3.625" customWidth="1"/>
  </cols>
  <sheetData>
    <row r="1" spans="1:47" x14ac:dyDescent="0.4">
      <c r="A1">
        <v>1</v>
      </c>
      <c r="B1">
        <v>0</v>
      </c>
      <c r="C1" t="str">
        <f>IF(C2,1,"")</f>
        <v/>
      </c>
      <c r="D1" t="str">
        <f t="shared" ref="D1:J1" si="0">IF(D2,1,"")</f>
        <v/>
      </c>
      <c r="E1" t="str">
        <f t="shared" si="0"/>
        <v/>
      </c>
      <c r="F1" t="str">
        <f t="shared" si="0"/>
        <v/>
      </c>
      <c r="G1" t="str">
        <f t="shared" si="0"/>
        <v/>
      </c>
      <c r="H1" t="str">
        <f t="shared" si="0"/>
        <v/>
      </c>
      <c r="I1" t="str">
        <f t="shared" si="0"/>
        <v/>
      </c>
      <c r="J1" t="str">
        <f t="shared" si="0"/>
        <v/>
      </c>
      <c r="K1" t="str">
        <f t="shared" ref="K1" si="1">IF(K2,1,"")</f>
        <v/>
      </c>
      <c r="L1" t="str">
        <f t="shared" ref="L1" si="2">IF(L2,1,"")</f>
        <v/>
      </c>
      <c r="M1" t="str">
        <f t="shared" ref="M1" si="3">IF(M2,1,"")</f>
        <v/>
      </c>
      <c r="N1" t="str">
        <f t="shared" ref="N1" si="4">IF(N2,1,"")</f>
        <v/>
      </c>
      <c r="O1" t="str">
        <f t="shared" ref="O1" si="5">IF(O2,1,"")</f>
        <v/>
      </c>
      <c r="P1" t="str">
        <f t="shared" ref="P1" si="6">IF(P2,1,"")</f>
        <v/>
      </c>
      <c r="Q1" t="str">
        <f t="shared" ref="Q1" si="7">IF(Q2,1,"")</f>
        <v/>
      </c>
      <c r="R1" t="str">
        <f t="shared" ref="R1" si="8">IF(R2,1,"")</f>
        <v/>
      </c>
      <c r="S1" t="str">
        <f t="shared" ref="S1" si="9">IF(S2,1,"")</f>
        <v/>
      </c>
      <c r="T1" t="str">
        <f t="shared" ref="T1" si="10">IF(T2,1,"")</f>
        <v/>
      </c>
      <c r="U1" t="str">
        <f t="shared" ref="U1:AB1" si="11">IF(U2,1,"")</f>
        <v/>
      </c>
      <c r="V1" t="str">
        <f t="shared" si="11"/>
        <v/>
      </c>
      <c r="W1" t="str">
        <f t="shared" si="11"/>
        <v/>
      </c>
      <c r="X1" t="str">
        <f t="shared" si="11"/>
        <v/>
      </c>
      <c r="Y1" t="str">
        <f t="shared" si="11"/>
        <v/>
      </c>
      <c r="Z1" t="str">
        <f t="shared" si="11"/>
        <v/>
      </c>
      <c r="AA1" t="str">
        <f t="shared" si="11"/>
        <v/>
      </c>
      <c r="AB1" t="str">
        <f t="shared" si="11"/>
        <v/>
      </c>
      <c r="AC1">
        <v>0</v>
      </c>
      <c r="AD1">
        <v>0</v>
      </c>
      <c r="AE1">
        <v>0</v>
      </c>
      <c r="AF1">
        <v>0</v>
      </c>
      <c r="AG1" t="str">
        <f t="shared" ref="AG1:AI1" si="12">IF(AG2,1,"")</f>
        <v/>
      </c>
      <c r="AH1" t="str">
        <f t="shared" si="12"/>
        <v/>
      </c>
      <c r="AI1" t="str">
        <f t="shared" si="12"/>
        <v/>
      </c>
      <c r="AJ1" t="str">
        <f t="shared" ref="AJ1:AU1" si="13">IF(AJ2,1,"")</f>
        <v/>
      </c>
      <c r="AK1">
        <v>0</v>
      </c>
      <c r="AL1" t="str">
        <f t="shared" si="13"/>
        <v/>
      </c>
      <c r="AM1" t="str">
        <f t="shared" si="13"/>
        <v/>
      </c>
      <c r="AN1" t="str">
        <f t="shared" si="13"/>
        <v/>
      </c>
      <c r="AO1" t="str">
        <f t="shared" si="13"/>
        <v/>
      </c>
      <c r="AP1" t="str">
        <f t="shared" si="13"/>
        <v/>
      </c>
      <c r="AQ1">
        <v>0</v>
      </c>
      <c r="AR1" t="str">
        <f t="shared" si="13"/>
        <v/>
      </c>
      <c r="AS1" t="str">
        <f t="shared" si="13"/>
        <v/>
      </c>
      <c r="AT1" t="str">
        <f t="shared" si="13"/>
        <v/>
      </c>
      <c r="AU1" t="str">
        <f t="shared" si="13"/>
        <v/>
      </c>
    </row>
    <row r="2" spans="1:47" x14ac:dyDescent="0.4">
      <c r="C2" t="b">
        <v>0</v>
      </c>
      <c r="D2" t="b">
        <v>0</v>
      </c>
      <c r="E2" t="b">
        <v>0</v>
      </c>
      <c r="F2" t="b">
        <v>0</v>
      </c>
      <c r="G2" t="b">
        <v>0</v>
      </c>
      <c r="H2" t="b">
        <v>0</v>
      </c>
      <c r="I2" t="b">
        <v>0</v>
      </c>
      <c r="J2" t="b">
        <v>0</v>
      </c>
      <c r="K2" t="b">
        <v>0</v>
      </c>
      <c r="L2" t="b">
        <v>0</v>
      </c>
      <c r="M2" t="b">
        <v>0</v>
      </c>
      <c r="N2" t="b">
        <v>0</v>
      </c>
      <c r="O2" t="b">
        <v>0</v>
      </c>
      <c r="P2" t="b">
        <v>0</v>
      </c>
      <c r="Q2" t="b">
        <v>0</v>
      </c>
      <c r="R2" t="b">
        <v>0</v>
      </c>
      <c r="S2" t="b">
        <v>0</v>
      </c>
      <c r="T2" t="b">
        <v>0</v>
      </c>
      <c r="U2" t="b">
        <v>0</v>
      </c>
      <c r="V2" t="b">
        <v>0</v>
      </c>
      <c r="W2" t="b">
        <v>0</v>
      </c>
      <c r="X2" t="b">
        <v>0</v>
      </c>
      <c r="Y2" t="b">
        <v>0</v>
      </c>
      <c r="Z2" t="b">
        <v>0</v>
      </c>
      <c r="AA2" t="b">
        <v>0</v>
      </c>
      <c r="AB2" t="b">
        <v>0</v>
      </c>
      <c r="AG2" t="b">
        <v>0</v>
      </c>
      <c r="AH2" t="b">
        <v>0</v>
      </c>
      <c r="AI2" t="b">
        <v>0</v>
      </c>
      <c r="AJ2" t="b">
        <v>0</v>
      </c>
      <c r="AL2" t="b">
        <v>0</v>
      </c>
      <c r="AM2" t="b">
        <v>0</v>
      </c>
      <c r="AN2" t="b">
        <v>0</v>
      </c>
      <c r="AO2" t="b">
        <v>0</v>
      </c>
      <c r="AP2" t="b">
        <v>0</v>
      </c>
      <c r="AR2" t="b">
        <v>0</v>
      </c>
      <c r="AS2" t="b">
        <v>0</v>
      </c>
      <c r="AT2" t="b">
        <v>0</v>
      </c>
      <c r="AU2" t="b">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F4"/>
  <sheetViews>
    <sheetView workbookViewId="0">
      <selection activeCell="D10" sqref="D10"/>
    </sheetView>
  </sheetViews>
  <sheetFormatPr defaultRowHeight="18.75" x14ac:dyDescent="0.4"/>
  <cols>
    <col min="1" max="1" width="9.5" bestFit="1" customWidth="1"/>
    <col min="2" max="2" width="16.25" customWidth="1"/>
    <col min="3" max="3" width="11.375" bestFit="1" customWidth="1"/>
    <col min="4" max="4" width="31.625" customWidth="1"/>
    <col min="5" max="5" width="13.625" bestFit="1" customWidth="1"/>
    <col min="6" max="7" width="13.625" customWidth="1"/>
    <col min="8" max="9" width="11.125" customWidth="1"/>
    <col min="10" max="37" width="3.625" style="6" customWidth="1"/>
    <col min="38" max="56" width="3.625" customWidth="1"/>
    <col min="57" max="57" width="11.625" customWidth="1"/>
    <col min="58" max="58" width="10.125" customWidth="1"/>
  </cols>
  <sheetData>
    <row r="1" spans="1:58" s="6" customFormat="1" x14ac:dyDescent="0.4">
      <c r="A1" s="31">
        <v>1</v>
      </c>
      <c r="B1" s="31"/>
      <c r="C1" s="31"/>
      <c r="D1" s="31"/>
      <c r="E1" s="31"/>
      <c r="F1" s="31"/>
      <c r="G1" s="31"/>
      <c r="H1" s="31"/>
      <c r="I1" s="31"/>
      <c r="J1" s="31">
        <v>2</v>
      </c>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v>3</v>
      </c>
      <c r="AM1" s="31"/>
      <c r="AN1" s="31">
        <v>4</v>
      </c>
      <c r="AO1" s="31"/>
      <c r="AP1" s="32"/>
      <c r="AQ1" s="32"/>
      <c r="AR1" s="32"/>
      <c r="AS1" s="32"/>
      <c r="AT1" s="32">
        <v>5</v>
      </c>
      <c r="AU1" s="32"/>
      <c r="AV1" s="32"/>
      <c r="AW1" s="32"/>
      <c r="AX1" s="32"/>
      <c r="AY1" s="32"/>
      <c r="AZ1" s="32"/>
      <c r="BA1" s="32"/>
      <c r="BB1" s="32"/>
      <c r="BC1" s="32"/>
      <c r="BD1" s="32"/>
      <c r="BE1" s="33" t="s">
        <v>138</v>
      </c>
      <c r="BF1" s="33" t="s">
        <v>1</v>
      </c>
    </row>
    <row r="2" spans="1:58" s="6" customFormat="1" x14ac:dyDescent="0.4">
      <c r="A2" s="34" t="s">
        <v>139</v>
      </c>
      <c r="B2" s="34" t="s">
        <v>140</v>
      </c>
      <c r="C2" s="35" t="s">
        <v>141</v>
      </c>
      <c r="D2" s="31"/>
      <c r="E2" s="35" t="s">
        <v>142</v>
      </c>
      <c r="F2" s="31"/>
      <c r="G2" s="31"/>
      <c r="H2" s="36" t="s">
        <v>143</v>
      </c>
      <c r="I2" s="36" t="s">
        <v>144</v>
      </c>
      <c r="J2" s="37" t="s">
        <v>139</v>
      </c>
      <c r="K2" s="37" t="s">
        <v>140</v>
      </c>
      <c r="L2" s="35" t="s">
        <v>141</v>
      </c>
      <c r="M2" s="31"/>
      <c r="N2" s="31"/>
      <c r="O2" s="31"/>
      <c r="P2" s="31"/>
      <c r="Q2" s="31"/>
      <c r="R2" s="31"/>
      <c r="S2" s="31"/>
      <c r="T2" s="35" t="s">
        <v>142</v>
      </c>
      <c r="U2" s="31"/>
      <c r="V2" s="31"/>
      <c r="W2" s="31"/>
      <c r="X2" s="31"/>
      <c r="Y2" s="31"/>
      <c r="Z2" s="31"/>
      <c r="AA2" s="31"/>
      <c r="AB2" s="31"/>
      <c r="AC2" s="31"/>
      <c r="AD2" s="31"/>
      <c r="AE2" s="36" t="s">
        <v>143</v>
      </c>
      <c r="AF2" s="32"/>
      <c r="AG2" s="32"/>
      <c r="AH2" s="32"/>
      <c r="AI2" s="32"/>
      <c r="AJ2" s="32"/>
      <c r="AK2" s="32"/>
      <c r="AL2" s="37" t="s">
        <v>139</v>
      </c>
      <c r="AM2" s="37" t="s">
        <v>145</v>
      </c>
      <c r="AN2" s="37" t="s">
        <v>139</v>
      </c>
      <c r="AO2" s="37" t="s">
        <v>145</v>
      </c>
      <c r="AP2" s="35" t="s">
        <v>141</v>
      </c>
      <c r="AQ2" s="35"/>
      <c r="AR2" s="35"/>
      <c r="AS2" s="35"/>
      <c r="AT2" s="35" t="s">
        <v>139</v>
      </c>
      <c r="AU2" s="35"/>
      <c r="AV2" s="31"/>
      <c r="AW2" s="31"/>
      <c r="AX2" s="31"/>
      <c r="AY2" s="31"/>
      <c r="AZ2" s="35" t="s">
        <v>140</v>
      </c>
      <c r="BA2" s="35"/>
      <c r="BB2" s="31"/>
      <c r="BC2" s="31"/>
      <c r="BD2" s="31"/>
      <c r="BE2" s="38"/>
      <c r="BF2" s="38"/>
    </row>
    <row r="3" spans="1:58" x14ac:dyDescent="0.4">
      <c r="A3" s="39" t="s">
        <v>146</v>
      </c>
      <c r="B3" s="39" t="s">
        <v>147</v>
      </c>
      <c r="C3" s="39" t="s">
        <v>11</v>
      </c>
      <c r="D3" s="39" t="s">
        <v>10</v>
      </c>
      <c r="E3" s="39" t="s">
        <v>15</v>
      </c>
      <c r="F3" s="39" t="s">
        <v>17</v>
      </c>
      <c r="G3" s="39" t="s">
        <v>19</v>
      </c>
      <c r="H3" s="40"/>
      <c r="I3" s="40"/>
      <c r="J3" s="40"/>
      <c r="K3" s="40"/>
      <c r="L3" s="39" t="s">
        <v>115</v>
      </c>
      <c r="M3" s="39" t="s">
        <v>120</v>
      </c>
      <c r="N3" s="39" t="s">
        <v>148</v>
      </c>
      <c r="O3" s="39" t="s">
        <v>149</v>
      </c>
      <c r="P3" s="39" t="s">
        <v>150</v>
      </c>
      <c r="Q3" s="39" t="s">
        <v>151</v>
      </c>
      <c r="R3" s="39" t="s">
        <v>152</v>
      </c>
      <c r="S3" s="39" t="s">
        <v>153</v>
      </c>
      <c r="T3" s="39" t="s">
        <v>115</v>
      </c>
      <c r="U3" s="39" t="s">
        <v>120</v>
      </c>
      <c r="V3" s="39" t="s">
        <v>148</v>
      </c>
      <c r="W3" s="39" t="s">
        <v>149</v>
      </c>
      <c r="X3" s="39" t="s">
        <v>150</v>
      </c>
      <c r="Y3" s="39" t="s">
        <v>151</v>
      </c>
      <c r="Z3" s="39" t="s">
        <v>152</v>
      </c>
      <c r="AA3" s="39" t="s">
        <v>153</v>
      </c>
      <c r="AB3" s="39" t="s">
        <v>154</v>
      </c>
      <c r="AC3" s="39" t="s">
        <v>155</v>
      </c>
      <c r="AD3" s="39" t="s">
        <v>156</v>
      </c>
      <c r="AE3" s="39" t="s">
        <v>115</v>
      </c>
      <c r="AF3" s="39" t="s">
        <v>120</v>
      </c>
      <c r="AG3" s="39" t="s">
        <v>148</v>
      </c>
      <c r="AH3" s="39" t="s">
        <v>149</v>
      </c>
      <c r="AI3" s="39" t="s">
        <v>150</v>
      </c>
      <c r="AJ3" s="39" t="s">
        <v>151</v>
      </c>
      <c r="AK3" s="39" t="s">
        <v>152</v>
      </c>
      <c r="AL3" s="40"/>
      <c r="AM3" s="40"/>
      <c r="AN3" s="40"/>
      <c r="AO3" s="40"/>
      <c r="AP3" s="40" t="s">
        <v>115</v>
      </c>
      <c r="AQ3" s="39" t="s">
        <v>120</v>
      </c>
      <c r="AR3" s="39" t="s">
        <v>148</v>
      </c>
      <c r="AS3" s="39" t="s">
        <v>149</v>
      </c>
      <c r="AT3" s="39" t="s">
        <v>115</v>
      </c>
      <c r="AU3" s="41" t="s">
        <v>157</v>
      </c>
      <c r="AV3" s="41" t="s">
        <v>158</v>
      </c>
      <c r="AW3" s="41" t="s">
        <v>159</v>
      </c>
      <c r="AX3" s="41" t="s">
        <v>160</v>
      </c>
      <c r="AY3" s="41" t="s">
        <v>161</v>
      </c>
      <c r="AZ3" s="39" t="s">
        <v>115</v>
      </c>
      <c r="BA3" s="41" t="s">
        <v>162</v>
      </c>
      <c r="BB3" s="41" t="s">
        <v>163</v>
      </c>
      <c r="BC3" s="41" t="s">
        <v>164</v>
      </c>
      <c r="BD3" s="41" t="s">
        <v>165</v>
      </c>
      <c r="BE3" s="40"/>
      <c r="BF3" s="40"/>
    </row>
    <row r="4" spans="1:58" x14ac:dyDescent="0.4">
      <c r="A4" s="22">
        <f>入力シート!$E$8</f>
        <v>0</v>
      </c>
      <c r="B4" s="23">
        <f>入力シート!$E$9</f>
        <v>0</v>
      </c>
      <c r="C4" s="21" t="str">
        <f>IF(入力シート!$E$10="","",入力シート!$E$10)</f>
        <v/>
      </c>
      <c r="D4" s="21">
        <f>入力シート!$E$11</f>
        <v>0</v>
      </c>
      <c r="E4" s="21">
        <f>入力シート!$E$12</f>
        <v>0</v>
      </c>
      <c r="F4" s="21">
        <f>入力シート!$E$13</f>
        <v>0</v>
      </c>
      <c r="G4" s="21" t="str">
        <f>IF(入力シート!$E$14="","",入力シート!$E$14)</f>
        <v/>
      </c>
      <c r="H4" s="21">
        <f>入力シート!$E$16</f>
        <v>0</v>
      </c>
      <c r="I4" s="21">
        <f>入力シート!$E$17</f>
        <v>0</v>
      </c>
      <c r="J4" s="20">
        <f>制御シート!A1</f>
        <v>1</v>
      </c>
      <c r="K4" s="20">
        <f>IF($J4=1,制御シート!B1,"")</f>
        <v>0</v>
      </c>
      <c r="L4" s="20" t="str">
        <f>IF($J4=1,制御シート!C1,"")</f>
        <v/>
      </c>
      <c r="M4" s="20" t="str">
        <f>IF($J4=1,制御シート!D1,"")</f>
        <v/>
      </c>
      <c r="N4" s="20" t="str">
        <f>IF($J4=1,制御シート!E1,"")</f>
        <v/>
      </c>
      <c r="O4" s="20" t="str">
        <f>IF($J4=1,制御シート!F1,"")</f>
        <v/>
      </c>
      <c r="P4" s="20" t="str">
        <f>IF($J4=1,制御シート!G1,"")</f>
        <v/>
      </c>
      <c r="Q4" s="20" t="str">
        <f>IF($J4=1,制御シート!H1,"")</f>
        <v/>
      </c>
      <c r="R4" s="20" t="str">
        <f>IF($J4=1,制御シート!I1,"")</f>
        <v/>
      </c>
      <c r="S4" s="20" t="str">
        <f>IF($J4=1,制御シート!J1,"")</f>
        <v/>
      </c>
      <c r="T4" s="20" t="str">
        <f>IF($J4=1,制御シート!K1,"")</f>
        <v/>
      </c>
      <c r="U4" s="20" t="str">
        <f>IF($J4=1,制御シート!L1,"")</f>
        <v/>
      </c>
      <c r="V4" s="20" t="str">
        <f>IF($J4=1,制御シート!M1,"")</f>
        <v/>
      </c>
      <c r="W4" s="20" t="str">
        <f>IF($J4=1,制御シート!N1,"")</f>
        <v/>
      </c>
      <c r="X4" s="20" t="str">
        <f>IF($J4=1,制御シート!O1,"")</f>
        <v/>
      </c>
      <c r="Y4" s="20" t="str">
        <f>IF($J4=1,制御シート!P1,"")</f>
        <v/>
      </c>
      <c r="Z4" s="20" t="str">
        <f>IF($J4=1,制御シート!Q1,"")</f>
        <v/>
      </c>
      <c r="AA4" s="20" t="str">
        <f>IF($J4=1,制御シート!R1,"")</f>
        <v/>
      </c>
      <c r="AB4" s="20" t="str">
        <f>IF($J4=1,制御シート!S1,"")</f>
        <v/>
      </c>
      <c r="AC4" s="20" t="str">
        <f>IF($J4=1,制御シート!T1,"")</f>
        <v/>
      </c>
      <c r="AD4" s="20" t="str">
        <f>IF($J4=1,制御シート!U1,"")</f>
        <v/>
      </c>
      <c r="AE4" s="20" t="str">
        <f>IF(OR($J4=2,$J4=3),制御シート!V1,"")</f>
        <v/>
      </c>
      <c r="AF4" s="20" t="str">
        <f>IF(OR($J4=2,$J4=3),制御シート!W1,"")</f>
        <v/>
      </c>
      <c r="AG4" s="20" t="str">
        <f>IF(OR($J4=2,$J4=3),制御シート!X1,"")</f>
        <v/>
      </c>
      <c r="AH4" s="20" t="str">
        <f>IF(OR($J4=2,$J4=3),制御シート!Y1,"")</f>
        <v/>
      </c>
      <c r="AI4" s="20" t="str">
        <f>IF(OR($J4=2,$J4=3),制御シート!Z1,"")</f>
        <v/>
      </c>
      <c r="AJ4" s="20" t="str">
        <f>IF(OR($J4=2,$J4=3),制御シート!AA1,"")</f>
        <v/>
      </c>
      <c r="AK4" s="20" t="str">
        <f>IF(OR($J4=2,$J4=3),制御シート!AB1,"")</f>
        <v/>
      </c>
      <c r="AL4" s="20">
        <f>制御シート!AC1</f>
        <v>0</v>
      </c>
      <c r="AM4" s="20" t="str">
        <f>IF($AL4=2,制御シート!AD1,"")</f>
        <v/>
      </c>
      <c r="AN4" s="20">
        <f>制御シート!AE1</f>
        <v>0</v>
      </c>
      <c r="AO4" s="20">
        <f>制御シート!AF1</f>
        <v>0</v>
      </c>
      <c r="AP4" s="20" t="str">
        <f>IF(OR($AN4=2,$AO4=2),制御シート!AG1,"")</f>
        <v/>
      </c>
      <c r="AQ4" s="20" t="str">
        <f>IF(OR($AN4=2,$AO4=2),制御シート!AH1,"")</f>
        <v/>
      </c>
      <c r="AR4" s="20" t="str">
        <f>IF(OR($AN4=2,$AO4=2),制御シート!AI1,"")</f>
        <v/>
      </c>
      <c r="AS4" s="20" t="str">
        <f>IF(OR($AN4=2,$AO4=2),制御シート!AJ1,"")</f>
        <v/>
      </c>
      <c r="AT4" s="20">
        <f>制御シート!AK1</f>
        <v>0</v>
      </c>
      <c r="AU4" s="20" t="str">
        <f>IF($AT$4=1,制御シート!AL1,"")</f>
        <v/>
      </c>
      <c r="AV4" s="20" t="str">
        <f>IF($AT$4=1,制御シート!AM1,"")</f>
        <v/>
      </c>
      <c r="AW4" s="20" t="str">
        <f>IF($AT$4=1,制御シート!AN1,"")</f>
        <v/>
      </c>
      <c r="AX4" s="20" t="str">
        <f>IF($AT$4=1,制御シート!AO1,"")</f>
        <v/>
      </c>
      <c r="AY4" s="20" t="str">
        <f>IF($AT$4=1,制御シート!AP1,"")</f>
        <v/>
      </c>
      <c r="AZ4" s="20">
        <f>制御シート!AQ1</f>
        <v>0</v>
      </c>
      <c r="BA4" s="20" t="str">
        <f>IF($AZ$4=1,制御シート!AR1,"")</f>
        <v/>
      </c>
      <c r="BB4" s="20" t="str">
        <f>IF($AZ$4=1,制御シート!AS1,"")</f>
        <v/>
      </c>
      <c r="BC4" s="20" t="str">
        <f>IF($AZ$4=1,制御シート!AT1,"")</f>
        <v/>
      </c>
      <c r="BD4" s="20" t="str">
        <f>IF($AZ$4=1,制御シート!AU1,"")</f>
        <v/>
      </c>
      <c r="BE4" s="24">
        <f>入力シート!$A$2</f>
        <v>0</v>
      </c>
      <c r="BF4" s="21" t="str">
        <f>入力シート!$K$2</f>
        <v>NG</v>
      </c>
    </row>
  </sheetData>
  <sheetProtection password="E2B0" sheet="1" objects="1" scenarios="1"/>
  <phoneticPr fontId="1"/>
  <pageMargins left="0.7" right="0.7" top="0.75" bottom="0.75" header="0.3" footer="0.3"/>
  <pageSetup paperSize="9" scale="37"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DA80156254D84DBFDAEB8D8C85E816" ma:contentTypeVersion="13" ma:contentTypeDescription="新しいドキュメントを作成します。" ma:contentTypeScope="" ma:versionID="d9137e3b5a130a3f9413decd8edc7c71">
  <xsd:schema xmlns:xsd="http://www.w3.org/2001/XMLSchema" xmlns:xs="http://www.w3.org/2001/XMLSchema" xmlns:p="http://schemas.microsoft.com/office/2006/metadata/properties" xmlns:ns2="7249424f-2747-487e-a228-89f1d4153249" xmlns:ns3="263dbbe5-076b-4606-a03b-9598f5f2f35a" targetNamespace="http://schemas.microsoft.com/office/2006/metadata/properties" ma:root="true" ma:fieldsID="23ca85442fa30bfd0d06950bf0398245" ns2:_="" ns3:_="">
    <xsd:import namespace="7249424f-2747-487e-a228-89f1d415324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9424f-2747-487e-a228-89f1d415324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a3a4be-ff53-4ba4-bb8c-6c9708466a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249424f-2747-487e-a228-89f1d4153249">
      <UserInfo>
        <DisplayName/>
        <AccountId xsi:nil="true"/>
        <AccountType/>
      </UserInfo>
    </Owner>
    <TaxCatchAll xmlns="263dbbe5-076b-4606-a03b-9598f5f2f35a" xsi:nil="true"/>
    <lcf76f155ced4ddcb4097134ff3c332f xmlns="7249424f-2747-487e-a228-89f1d41532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0EC2F3-1FCF-4A33-8F3F-FC4B0A7958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9424f-2747-487e-a228-89f1d415324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962AE3-5300-48F5-85C9-414E1ED8FAEC}">
  <ds:schemaRefs>
    <ds:schemaRef ds:uri="http://schemas.microsoft.com/sharepoint/v3/contenttype/forms"/>
  </ds:schemaRefs>
</ds:datastoreItem>
</file>

<file path=customXml/itemProps3.xml><?xml version="1.0" encoding="utf-8"?>
<ds:datastoreItem xmlns:ds="http://schemas.openxmlformats.org/officeDocument/2006/customXml" ds:itemID="{8C977F2B-862B-4544-8244-28A852D2C708}">
  <ds:schemaRefs>
    <ds:schemaRef ds:uri="http://purl.org/dc/terms/"/>
    <ds:schemaRef ds:uri="http://www.w3.org/XML/1998/namespace"/>
    <ds:schemaRef ds:uri="http://schemas.openxmlformats.org/package/2006/metadata/core-properties"/>
    <ds:schemaRef ds:uri="http://schemas.microsoft.com/office/2006/documentManagement/types"/>
    <ds:schemaRef ds:uri="7249424f-2747-487e-a228-89f1d4153249"/>
    <ds:schemaRef ds:uri="http://purl.org/dc/elements/1.1/"/>
    <ds:schemaRef ds:uri="http://schemas.microsoft.com/office/infopath/2007/PartnerControls"/>
    <ds:schemaRef ds:uri="263dbbe5-076b-4606-a03b-9598f5f2f35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制御シート</vt:lpstr>
      <vt:lpstr>データシート</vt:lpstr>
      <vt:lpstr>入力シート!Print_Area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0x0101001DDA80156254D84DBFDAEB8D8C85E816</vt:lpwstr>
  </property>
  <property fmtid="{D5CDD505-2E9C-101B-9397-08002B2CF9AE}" pid="3" name="MediaServiceImageTags">
    <vt:lpwstr/>
  </property>
</Properties>
</file>