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45" documentId="13_ncr:1_{0D010FF6-0830-4AFA-B26F-F20A1F812912}" xr6:coauthVersionLast="47" xr6:coauthVersionMax="47" xr10:uidLastSave="{11CD89DD-BE38-46E2-B2C0-2FF0184F89A6}"/>
  <bookViews>
    <workbookView xWindow="-120" yWindow="-120" windowWidth="29040" windowHeight="15720" xr2:uid="{5251C522-9CED-4A04-92CE-BD10E774812F}"/>
  </bookViews>
  <sheets>
    <sheet name="（教育内容）別添1_新旧対照表(学校)" sheetId="1" r:id="rId1"/>
    <sheet name="error word" sheetId="5" state="hidden" r:id="rId2"/>
    <sheet name="別紙２_変更概要の詳細" sheetId="4" r:id="rId3"/>
  </sheets>
  <definedNames>
    <definedName name="_xlnm.Print_Area" localSheetId="0">'（教育内容）別添1_新旧対照表(学校)'!$B$1:$L$77</definedName>
    <definedName name="_xlnm.Print_Area" localSheetId="2">別紙２_変更概要の詳細!$B$2:$C$14</definedName>
    <definedName name="_xlnm.Print_Titles" localSheetId="0">'（教育内容）別添1_新旧対照表(学校)'!$5:$8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6" i="1" l="1"/>
  <c r="G76" i="1"/>
  <c r="K75" i="1"/>
  <c r="J75" i="1"/>
  <c r="H75" i="1"/>
  <c r="G75" i="1"/>
  <c r="J74" i="1"/>
  <c r="G74" i="1"/>
  <c r="K70" i="1"/>
  <c r="H70" i="1"/>
  <c r="O7" i="1"/>
  <c r="O6" i="1"/>
  <c r="O5" i="1"/>
  <c r="O4" i="1"/>
  <c r="O3" i="1"/>
  <c r="O2" i="1"/>
  <c r="N48" i="1" l="1"/>
  <c r="N74" i="1"/>
  <c r="N70" i="1"/>
  <c r="N67" i="1"/>
  <c r="N63" i="1"/>
  <c r="N58" i="1"/>
  <c r="N53" i="1"/>
  <c r="N42" i="1"/>
  <c r="N39" i="1"/>
  <c r="N38" i="1"/>
  <c r="N29" i="1"/>
  <c r="N15" i="1"/>
  <c r="O8" i="1" l="1"/>
  <c r="K74" i="1" l="1"/>
  <c r="H74" i="1"/>
  <c r="J70" i="1"/>
  <c r="G70" i="1"/>
  <c r="J67" i="1"/>
  <c r="K67" i="1"/>
  <c r="H67" i="1"/>
  <c r="G67" i="1"/>
  <c r="K63" i="1"/>
  <c r="J63" i="1"/>
  <c r="H63" i="1"/>
  <c r="G63" i="1"/>
  <c r="K58" i="1"/>
  <c r="J58" i="1"/>
  <c r="H58" i="1"/>
  <c r="G58" i="1"/>
  <c r="K53" i="1"/>
  <c r="J53" i="1"/>
  <c r="H53" i="1"/>
  <c r="G53" i="1"/>
  <c r="K48" i="1"/>
  <c r="J48" i="1"/>
  <c r="H48" i="1"/>
  <c r="G48" i="1"/>
  <c r="K42" i="1"/>
  <c r="J42" i="1"/>
  <c r="H42" i="1"/>
  <c r="G42" i="1"/>
  <c r="G38" i="1"/>
  <c r="G29" i="1"/>
  <c r="G15" i="1"/>
  <c r="K38" i="1"/>
  <c r="J38" i="1"/>
  <c r="H38" i="1"/>
  <c r="K29" i="1"/>
  <c r="J29" i="1"/>
  <c r="H29" i="1"/>
  <c r="K15" i="1"/>
  <c r="J15" i="1"/>
  <c r="H15" i="1"/>
  <c r="J39" i="1" l="1"/>
  <c r="N75" i="1"/>
  <c r="G39" i="1"/>
  <c r="H39" i="1"/>
  <c r="K39" i="1"/>
  <c r="J76" i="1" l="1"/>
  <c r="K76" i="1"/>
  <c r="N7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55C5AA9C-5A2A-4632-901D-73FCE50BBECB}">
      <text>
        <r>
          <rPr>
            <sz val="8"/>
            <color indexed="81"/>
            <rFont val="MS P ゴシック"/>
            <family val="3"/>
            <charset val="128"/>
          </rPr>
          <t>開設する授業科目の数に応じ、適宜行数を増減して作成してください。</t>
        </r>
        <r>
          <rPr>
            <sz val="9"/>
            <color indexed="81"/>
            <rFont val="MS P ゴシック"/>
            <family val="3"/>
            <charset val="128"/>
          </rPr>
          <t xml:space="preserve">
</t>
        </r>
      </text>
    </comment>
    <comment ref="L5" authorId="0" shapeId="0" xr:uid="{9A7F40BF-D6B5-4E0D-9C6E-C58683C96CDA}">
      <text>
        <r>
          <rPr>
            <sz val="8"/>
            <color indexed="81"/>
            <rFont val="MS P ゴシック"/>
            <family val="3"/>
            <charset val="128"/>
          </rPr>
          <t>変更概要は、プルダウンから選択してください。
選択時には、以下の点に留意してください。
・授業内容が変わる場合及び単位を変更する場合は、「新設」または「削除」。
・旧科目の授業内容を新科目に引き継ぐ場合は、「名称の変更」。
・旧科目２科目以上の単位を変えず統合する場合は、「科目の統合」。
・旧科目の単位数を変更せず分割する場合は、 「科目の分割」。</t>
        </r>
      </text>
    </comment>
    <comment ref="I6" authorId="0" shapeId="0" xr:uid="{B1AA9C4B-6596-49B0-8162-DEAF9BBBDDD0}">
      <text>
        <r>
          <rPr>
            <sz val="8"/>
            <color indexed="81"/>
            <rFont val="MS P ゴシック"/>
            <family val="3"/>
            <charset val="128"/>
          </rPr>
          <t>管理栄養士課程の必修科目のみの一覧としてください。</t>
        </r>
      </text>
    </comment>
    <comment ref="J6" authorId="0" shapeId="0" xr:uid="{AADE04BD-B87C-4F27-95BB-7E4A310EB36F}">
      <text>
        <r>
          <rPr>
            <sz val="8"/>
            <color indexed="81"/>
            <rFont val="MS P ゴシック"/>
            <family val="3"/>
            <charset val="128"/>
          </rPr>
          <t>・臨地実習以外の専門分野の教育内容の実験又は実習は、教育内容ごとに１単位以上としてください。
・臨地実習の単位数には、給食の運営に係る校外実習の１単位を含めてください。</t>
        </r>
      </text>
    </comment>
    <comment ref="C71" authorId="0" shapeId="0" xr:uid="{5AF14F55-9037-45D6-94FC-282E6959B372}">
      <text>
        <r>
          <rPr>
            <sz val="8"/>
            <color indexed="81"/>
            <rFont val="MS P ゴシック"/>
            <family val="3"/>
            <charset val="128"/>
          </rPr>
          <t>「臨地実習」について、「給食の運営」に係る校外実習の１単位を含む科目に「※」を付けてください。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C05E2209-DA44-4584-8BEC-3CB460DEAE29}">
      <text>
        <r>
          <rPr>
            <sz val="9"/>
            <color indexed="81"/>
            <rFont val="MS P ゴシック"/>
            <family val="3"/>
            <charset val="128"/>
          </rPr>
          <t xml:space="preserve">授業科目の数に応じ、適宜行数を増減して作成してください。
</t>
        </r>
      </text>
    </comment>
    <comment ref="C6" authorId="0" shapeId="0" xr:uid="{BE4A804C-6765-4F9D-9656-A207B8973D5D}">
      <text>
        <r>
          <rPr>
            <sz val="9"/>
            <color indexed="81"/>
            <rFont val="MS P ゴシック"/>
            <family val="3"/>
            <charset val="128"/>
          </rPr>
          <t xml:space="preserve">・科目について、理由及び授業概要を記載してください。
・「名称の変更」の場合、旧科目の授業内容と変わらない旨の説明を記載してください。
・「削除する科目」について、削除しても教育内容ごとの教育目標を修得できるかどうか説明を記載してください。
　なお、授業内容について、シラバスを添付いただいても構いません。
</t>
        </r>
        <r>
          <rPr>
            <sz val="8"/>
            <color indexed="81"/>
            <rFont val="MS P ゴシック"/>
            <family val="3"/>
            <charset val="128"/>
          </rPr>
          <t>（参考）
【学校】管理栄養士学校指定規則の一部を改正する省令の施行について
（平成13年９月25日13文科高第405号・健発第938号文部科学省高等教育局長・厚生労働省健康局長通知）</t>
        </r>
      </text>
    </comment>
  </commentList>
</comments>
</file>

<file path=xl/sharedStrings.xml><?xml version="1.0" encoding="utf-8"?>
<sst xmlns="http://schemas.openxmlformats.org/spreadsheetml/2006/main" count="237" uniqueCount="138">
  <si>
    <t>（様式例２、３－１：教育内容（学校））</t>
    <phoneticPr fontId="1"/>
  </si>
  <si>
    <t>担当者確認欄</t>
    <phoneticPr fontId="1"/>
  </si>
  <si>
    <t>（別添１）新旧対照表</t>
    <phoneticPr fontId="1"/>
  </si>
  <si>
    <t>新設</t>
    <phoneticPr fontId="1"/>
  </si>
  <si>
    <t>削除</t>
  </si>
  <si>
    <t>新旧対照表</t>
  </si>
  <si>
    <t>科目の統合</t>
    <phoneticPr fontId="1"/>
  </si>
  <si>
    <t>管理栄養士学校指定規則の規定</t>
  </si>
  <si>
    <t>旧</t>
  </si>
  <si>
    <t>新</t>
  </si>
  <si>
    <t>変更概要</t>
    <phoneticPr fontId="1"/>
  </si>
  <si>
    <t>科目の分割</t>
    <phoneticPr fontId="1"/>
  </si>
  <si>
    <t>教育内容</t>
  </si>
  <si>
    <t>単位数</t>
    <phoneticPr fontId="1"/>
  </si>
  <si>
    <t>科目名</t>
  </si>
  <si>
    <t>単位数</t>
  </si>
  <si>
    <t>科目名</t>
    <phoneticPr fontId="1"/>
  </si>
  <si>
    <t>単位数の変更</t>
    <rPh sb="0" eb="3">
      <t>タンイスウ</t>
    </rPh>
    <phoneticPr fontId="1"/>
  </si>
  <si>
    <t>講義
又は
演習</t>
    <phoneticPr fontId="1"/>
  </si>
  <si>
    <t>実験
又は
実習</t>
    <phoneticPr fontId="1"/>
  </si>
  <si>
    <t>履修方法の変更</t>
    <rPh sb="0" eb="2">
      <t>リシュウ</t>
    </rPh>
    <rPh sb="2" eb="4">
      <t>ホウホウ</t>
    </rPh>
    <rPh sb="5" eb="7">
      <t>ヘンコウ</t>
    </rPh>
    <phoneticPr fontId="1"/>
  </si>
  <si>
    <t>名称の変更</t>
    <rPh sb="0" eb="2">
      <t>メイショウ</t>
    </rPh>
    <phoneticPr fontId="1"/>
  </si>
  <si>
    <t>専門基礎分野</t>
  </si>
  <si>
    <t>社会・環境と健康</t>
    <phoneticPr fontId="1"/>
  </si>
  <si>
    <t>エラーチェック</t>
    <phoneticPr fontId="1"/>
  </si>
  <si>
    <t>小計</t>
  </si>
  <si>
    <t>人体の構造と機能及び疾病の成り立ち</t>
    <phoneticPr fontId="1"/>
  </si>
  <si>
    <t>食べ物と健康</t>
  </si>
  <si>
    <t>専門基礎分野合計</t>
  </si>
  <si>
    <t>専門分野</t>
  </si>
  <si>
    <t>基礎
栄養学</t>
    <phoneticPr fontId="1"/>
  </si>
  <si>
    <t>応用
栄養学</t>
    <phoneticPr fontId="1"/>
  </si>
  <si>
    <t>栄養
教育論</t>
    <phoneticPr fontId="1"/>
  </si>
  <si>
    <t>臨床
栄養学</t>
    <phoneticPr fontId="1"/>
  </si>
  <si>
    <t>公衆
栄養学</t>
    <phoneticPr fontId="1"/>
  </si>
  <si>
    <t>給食
経営
管理論</t>
    <phoneticPr fontId="1"/>
  </si>
  <si>
    <t>総合
演習</t>
    <phoneticPr fontId="1"/>
  </si>
  <si>
    <t>－</t>
  </si>
  <si>
    <t>臨地
実習</t>
    <phoneticPr fontId="1"/>
  </si>
  <si>
    <t>専門分野合計</t>
  </si>
  <si>
    <t>合計</t>
  </si>
  <si>
    <t xml:space="preserve">※給食の運営に係る校外実習 </t>
    <phoneticPr fontId="1"/>
  </si>
  <si>
    <t>エラーリスト</t>
    <phoneticPr fontId="1"/>
  </si>
  <si>
    <t>「社会・環境と健康」のエラー</t>
    <rPh sb="1" eb="3">
      <t>シャカイ</t>
    </rPh>
    <rPh sb="4" eb="6">
      <t>カンキョウ</t>
    </rPh>
    <rPh sb="7" eb="9">
      <t>ケンコウ</t>
    </rPh>
    <phoneticPr fontId="1"/>
  </si>
  <si>
    <t>講義又は演習の単位数が×の場合：</t>
    <rPh sb="0" eb="2">
      <t>コウギ</t>
    </rPh>
    <rPh sb="2" eb="3">
      <t>マタ</t>
    </rPh>
    <rPh sb="4" eb="6">
      <t>エンシュウ</t>
    </rPh>
    <rPh sb="7" eb="10">
      <t>タンイスウ</t>
    </rPh>
    <rPh sb="13" eb="15">
      <t>バアイ</t>
    </rPh>
    <phoneticPr fontId="1"/>
  </si>
  <si>
    <t>！基準を満たしません</t>
    <rPh sb="1" eb="3">
      <t>キジュン</t>
    </rPh>
    <rPh sb="4" eb="5">
      <t>ミ</t>
    </rPh>
    <phoneticPr fontId="1"/>
  </si>
  <si>
    <t>「社会・環境と健康」の「講義又は演習」は、６単位以上となるようにしてください</t>
    <phoneticPr fontId="1"/>
  </si>
  <si>
    <t>！基準を満たしません「社会・環境と健康」の「講義又は演習」は、６単位以上となるようにしてください</t>
  </si>
  <si>
    <t>「人体の構造と機能及び疾病の成り立ち」のエラー</t>
    <phoneticPr fontId="1"/>
  </si>
  <si>
    <t/>
  </si>
  <si>
    <t>「人体の構造と機能及び疾病の成り立ち」の「講義又は演習」は、14単位以上となるようにしてください</t>
    <phoneticPr fontId="1"/>
  </si>
  <si>
    <t>！基準を満たしません「人体の構造と機能及び疾病の成り立ち」の「講義又は演習」は、14単位以上となるようにしてください</t>
  </si>
  <si>
    <t>「食べ物と健康」のエラー</t>
    <phoneticPr fontId="1"/>
  </si>
  <si>
    <t>「食べ物と健康」の「講義又は演習」は、８単位以上となるようにしてください</t>
    <phoneticPr fontId="1"/>
  </si>
  <si>
    <t>！基準を満たしません「食べ物と健康」の「講義又は演習」は、８単位以上となるようにしてください</t>
  </si>
  <si>
    <t>「専門基礎分野」のエラー</t>
    <phoneticPr fontId="1"/>
  </si>
  <si>
    <t>A</t>
    <phoneticPr fontId="1"/>
  </si>
  <si>
    <t>講義又は演習、実験又は実習の単位数が×の場合：</t>
    <rPh sb="0" eb="2">
      <t>コウギ</t>
    </rPh>
    <rPh sb="2" eb="3">
      <t>マタ</t>
    </rPh>
    <rPh sb="4" eb="6">
      <t>エンシュウ</t>
    </rPh>
    <rPh sb="7" eb="9">
      <t>ジッケン</t>
    </rPh>
    <rPh sb="9" eb="10">
      <t>マタ</t>
    </rPh>
    <rPh sb="11" eb="13">
      <t>ジッシュウ</t>
    </rPh>
    <rPh sb="14" eb="17">
      <t>タンイスウ</t>
    </rPh>
    <rPh sb="20" eb="22">
      <t>バアイ</t>
    </rPh>
    <phoneticPr fontId="1"/>
  </si>
  <si>
    <t>「専門基礎分野」の合計が「講義又は演習」は28単位以上、「実験又は実習」は10単位以上となるようにしてください</t>
    <phoneticPr fontId="1"/>
  </si>
  <si>
    <t>！基準を満たしません「専門基礎分野」の合計が「講義又は演習」は28単位以上、「実験又は実習」は10単位以上となるようにしてください</t>
  </si>
  <si>
    <t>B</t>
    <phoneticPr fontId="1"/>
  </si>
  <si>
    <t>「専門基礎分野」の合計が「講義又は演習」は28単位以上となるようにしてください</t>
    <phoneticPr fontId="1"/>
  </si>
  <si>
    <t>！基準を満たしません「専門基礎分野」の合計が「講義又は演習」は28単位以上となるようにしてください</t>
    <phoneticPr fontId="1"/>
  </si>
  <si>
    <t>C</t>
    <phoneticPr fontId="1"/>
  </si>
  <si>
    <t>実験又は実習の単位数が×の場合：</t>
    <phoneticPr fontId="1"/>
  </si>
  <si>
    <t>「専門基礎分野」の合計が「実験又は実習」は10単位以上となるようにしてください</t>
    <phoneticPr fontId="1"/>
  </si>
  <si>
    <t>！基準を満たしません「専門基礎分野」の合計が「実験又は実習」は10単位以上となるようにしてください</t>
  </si>
  <si>
    <t>「基礎栄養学」のエラー</t>
    <rPh sb="1" eb="3">
      <t>キソ</t>
    </rPh>
    <rPh sb="3" eb="5">
      <t>エイヨウ</t>
    </rPh>
    <rPh sb="5" eb="6">
      <t>ガク</t>
    </rPh>
    <phoneticPr fontId="1"/>
  </si>
  <si>
    <t>「基礎栄養学」の合計が「講義又は演習」は２単位以上、「実験又は実習」は１単位以上となるようにしてください</t>
    <rPh sb="1" eb="3">
      <t>キソ</t>
    </rPh>
    <rPh sb="3" eb="5">
      <t>エイヨウ</t>
    </rPh>
    <rPh sb="5" eb="6">
      <t>ガク</t>
    </rPh>
    <phoneticPr fontId="1"/>
  </si>
  <si>
    <t>！基準を満たしません「基礎栄養学」の「講義又は演習」は２単位以上、「実験又は実習」は１単位以上となるようにしてください</t>
    <phoneticPr fontId="1"/>
  </si>
  <si>
    <t>「基礎栄養学」の「講義又は演習」は２単位以上となるようにしてください</t>
    <rPh sb="1" eb="3">
      <t>キソ</t>
    </rPh>
    <rPh sb="3" eb="5">
      <t>エイヨウ</t>
    </rPh>
    <rPh sb="5" eb="6">
      <t>ガク</t>
    </rPh>
    <phoneticPr fontId="1"/>
  </si>
  <si>
    <t>！基準を満たしません「基礎栄養学」の「講義又は演習」は２単位以上となるようにしてください</t>
  </si>
  <si>
    <t>「基礎栄養学」の「実験又は実習」は１単位以上となるようにしてください</t>
    <rPh sb="1" eb="3">
      <t>キソ</t>
    </rPh>
    <rPh sb="3" eb="5">
      <t>エイヨウ</t>
    </rPh>
    <rPh sb="5" eb="6">
      <t>ガク</t>
    </rPh>
    <phoneticPr fontId="1"/>
  </si>
  <si>
    <t>！基準を満たしません「基礎栄養学」の「実験又は実習」は１単位以上となるようにしてください</t>
  </si>
  <si>
    <t>「応用栄養学」のエラー</t>
    <rPh sb="1" eb="3">
      <t>オウヨウ</t>
    </rPh>
    <rPh sb="3" eb="5">
      <t>エイヨウ</t>
    </rPh>
    <rPh sb="5" eb="6">
      <t>ガク</t>
    </rPh>
    <phoneticPr fontId="1"/>
  </si>
  <si>
    <t>「応用栄養学」の「講義又は演習」は６単位以上、「実験又は実習」は１単位以上となるようにしてください</t>
    <phoneticPr fontId="1"/>
  </si>
  <si>
    <t>！基準を満たしません「応用栄養学」の「講義又は演習」は６単位以上、「実験又は実習」は１単位以上となるようにしてください</t>
  </si>
  <si>
    <t>「応用栄養学」の「講義又は演習」は６単位以上となるようにしてください</t>
    <phoneticPr fontId="1"/>
  </si>
  <si>
    <t>！基準を満たしません「応用栄養学」の「講義又は演習」は６単位以上となるようにしてください</t>
  </si>
  <si>
    <t>「応用栄養学」の「実験又は実習」は１単位以上となるようにしてください</t>
    <phoneticPr fontId="1"/>
  </si>
  <si>
    <t>！基準を満たしません「応用栄養学」の「実験又は実習」は１単位以上となるようにしてください</t>
  </si>
  <si>
    <t>「栄養教育論」のエラー</t>
    <rPh sb="1" eb="3">
      <t>エイヨウ</t>
    </rPh>
    <rPh sb="3" eb="6">
      <t>キョウイクロン</t>
    </rPh>
    <phoneticPr fontId="1"/>
  </si>
  <si>
    <t>「栄養教育論」の「講義又は演習」は６単位以上、「実験又は実習」は１単位以上となるようにしてください</t>
    <rPh sb="1" eb="3">
      <t>エイヨウ</t>
    </rPh>
    <rPh sb="3" eb="6">
      <t>キョウイクロン</t>
    </rPh>
    <phoneticPr fontId="1"/>
  </si>
  <si>
    <t>！基準を満たしません「栄養教育論」の「講義又は演習」は６単位以上、「実験又は実習」は１単位以上となるようにしてください</t>
  </si>
  <si>
    <t>「栄養教育論」の「講義又は演習」は６単位以上となるようにしてください</t>
    <rPh sb="1" eb="3">
      <t>エイヨウ</t>
    </rPh>
    <rPh sb="3" eb="6">
      <t>キョウイクロン</t>
    </rPh>
    <phoneticPr fontId="1"/>
  </si>
  <si>
    <t>！基準を満たしません「栄養教育論」の「講義又は演習」は６単位以上となるようにしてください</t>
  </si>
  <si>
    <t>「栄養教育論」の「実験又は実習」は１単位以上となるようにしてください</t>
    <phoneticPr fontId="1"/>
  </si>
  <si>
    <t>！基準を満たしません「栄養教育論」の「実験又は実習」は１単位以上となるようにしてください</t>
  </si>
  <si>
    <t>「臨床栄養学」のエラー</t>
    <rPh sb="1" eb="3">
      <t>リンショウ</t>
    </rPh>
    <rPh sb="3" eb="5">
      <t>エイヨウ</t>
    </rPh>
    <rPh sb="5" eb="6">
      <t>ガク</t>
    </rPh>
    <phoneticPr fontId="1"/>
  </si>
  <si>
    <t>「臨床栄養学」の「講義又は演習」は８単位以上、「実験又は実習」は１単位以上となるようにしてください</t>
    <rPh sb="1" eb="3">
      <t>リンショウ</t>
    </rPh>
    <rPh sb="3" eb="5">
      <t>エイヨウ</t>
    </rPh>
    <rPh sb="5" eb="6">
      <t>ガク</t>
    </rPh>
    <phoneticPr fontId="1"/>
  </si>
  <si>
    <t>！基準を満たしません「臨床栄養学」の「講義又は演習」は８単位以上、「実験又は実習」は１単位以上となるようにしてください</t>
  </si>
  <si>
    <t>「臨床栄養学」の「講義又は演習」は８単位以上となるようにしてください</t>
    <rPh sb="1" eb="3">
      <t>リンショウ</t>
    </rPh>
    <rPh sb="3" eb="5">
      <t>エイヨウ</t>
    </rPh>
    <rPh sb="5" eb="6">
      <t>ガク</t>
    </rPh>
    <phoneticPr fontId="1"/>
  </si>
  <si>
    <t>！基準を満たしません「臨床栄養学」の「講義又は演習」は８単位以上となるようにしてください</t>
  </si>
  <si>
    <t>「臨床栄養学」の「実験又は実習」は１単位以上となるようにしてください</t>
    <rPh sb="1" eb="3">
      <t>リンショウ</t>
    </rPh>
    <rPh sb="3" eb="5">
      <t>エイヨウ</t>
    </rPh>
    <rPh sb="5" eb="6">
      <t>ガク</t>
    </rPh>
    <phoneticPr fontId="1"/>
  </si>
  <si>
    <t>！基準を満たしません「臨床栄養学」の「実験又は実習」は１単位以上となるようにしてください</t>
  </si>
  <si>
    <t>「公衆栄養学」のエラー</t>
    <rPh sb="1" eb="3">
      <t>コウシュウ</t>
    </rPh>
    <rPh sb="3" eb="5">
      <t>エイヨウ</t>
    </rPh>
    <rPh sb="5" eb="6">
      <t>ガク</t>
    </rPh>
    <phoneticPr fontId="1"/>
  </si>
  <si>
    <t>「公衆栄養学」の「講義又は演習」は４単位以上、「実験又は実習」は１単位以上となるようにしてください</t>
    <rPh sb="1" eb="6">
      <t>コウシュウエイヨウガク</t>
    </rPh>
    <phoneticPr fontId="1"/>
  </si>
  <si>
    <t>！基準を満たしません「公衆栄養学」の「講義又は演習」は４単位以上、「実験又は実習」は１単位以上となるようにしてください</t>
  </si>
  <si>
    <t>「公衆栄養学」の「講義又は演習」は４単位以上となるようにしてください</t>
    <rPh sb="1" eb="6">
      <t>コウシュウエイヨウガク</t>
    </rPh>
    <phoneticPr fontId="1"/>
  </si>
  <si>
    <t>！基準を満たしません「公衆栄養学」の「講義又は演習」は４単位以上となるようにしてください</t>
  </si>
  <si>
    <t>「公衆栄養学」の「実験又は実習」は１単位以上となるようにしてください</t>
    <rPh sb="1" eb="6">
      <t>コウシュウエイヨウガク</t>
    </rPh>
    <phoneticPr fontId="1"/>
  </si>
  <si>
    <t>！基準を満たしません「公衆栄養学」の「実験又は実習」は１単位以上となるようにしてください</t>
  </si>
  <si>
    <t>「給食経営管理論」のエラー</t>
    <rPh sb="1" eb="3">
      <t>キュウショク</t>
    </rPh>
    <rPh sb="3" eb="5">
      <t>ケイエイ</t>
    </rPh>
    <rPh sb="5" eb="7">
      <t>カンリ</t>
    </rPh>
    <rPh sb="7" eb="8">
      <t>ロン</t>
    </rPh>
    <phoneticPr fontId="1"/>
  </si>
  <si>
    <t>「給食経営管理論」の「講義又は演習」は４単位以上、「実験又は実習」は１単位以上となるようにしてください</t>
    <rPh sb="1" eb="8">
      <t>キュウショクケイエイカンリロン</t>
    </rPh>
    <phoneticPr fontId="1"/>
  </si>
  <si>
    <t>！基準を満たしません「給食経営管理論」の「講義又は演習」は４単位以上、「実験又は実習」は１単位以上となるようにしてください</t>
  </si>
  <si>
    <t>「給食経営管理論」の「講義又は演習」は４単位以上となるようにしてください</t>
    <phoneticPr fontId="1"/>
  </si>
  <si>
    <t>！基準を満たしません「給食経営管理論」の「講義又は演習」は４単位以上となるようにしてください</t>
  </si>
  <si>
    <t>「給食経営管理論」の「実験又は実習」は１単位以上となるようにしてください</t>
    <phoneticPr fontId="1"/>
  </si>
  <si>
    <t>！基準を満たしません「給食経営管理論」の「実験又は実習」は１単位以上となるようにしてください</t>
  </si>
  <si>
    <t>「総合演習」のエラー</t>
    <rPh sb="1" eb="3">
      <t>ソウゴウ</t>
    </rPh>
    <rPh sb="3" eb="5">
      <t>エンシュウ</t>
    </rPh>
    <phoneticPr fontId="1"/>
  </si>
  <si>
    <t>「総合演習」の「講義又は演習」は４単位以上となるようにしてください</t>
    <rPh sb="1" eb="3">
      <t>ソウゴウ</t>
    </rPh>
    <rPh sb="3" eb="5">
      <t>エンシュウ</t>
    </rPh>
    <phoneticPr fontId="1"/>
  </si>
  <si>
    <t>！基準を満たしません「総合演習」の「講義又は演習」は４単位以上となるようにしてください</t>
  </si>
  <si>
    <t>「臨地実習」のエラー</t>
    <rPh sb="1" eb="3">
      <t>リンチ</t>
    </rPh>
    <rPh sb="3" eb="5">
      <t>ジッシュウ</t>
    </rPh>
    <phoneticPr fontId="1"/>
  </si>
  <si>
    <t>「臨地実習」の「実験又は実習」は４単位以上となるようにしてください</t>
    <rPh sb="1" eb="3">
      <t>リンチ</t>
    </rPh>
    <rPh sb="3" eb="5">
      <t>ジッシュウ</t>
    </rPh>
    <phoneticPr fontId="1"/>
  </si>
  <si>
    <t>！基準を満たしません「臨地実習」の「実験又は実習」は４単位以上となるようにしてください</t>
  </si>
  <si>
    <t>「専門分野」のエラー</t>
    <phoneticPr fontId="1"/>
  </si>
  <si>
    <t>「専門分野」の合計を「講義又は演習」は32単位以上、「実験又は実習」は12単位以上となるようにしてください</t>
    <phoneticPr fontId="1"/>
  </si>
  <si>
    <t>！基準を満たしません「専門分野」の合計を「講義又は演習」は32単位以上、「実験又は実習」は12単位以上となるようにしてください</t>
  </si>
  <si>
    <t>「専門分野」の合計を「講義又は演習」は32単位以上となるようにしてください</t>
    <phoneticPr fontId="1"/>
  </si>
  <si>
    <t>！基準を満たしません「専門分野」の合計を「講義又は演習」は32単位以上となるようにしてください</t>
  </si>
  <si>
    <t>「専門基礎分野」の合計を「実験又は実習」は12単位以上となるようにしてください</t>
    <phoneticPr fontId="1"/>
  </si>
  <si>
    <t>！基準を満たしません「専門基礎分野」の合計を「実験又は実習」は12単位以上となるようにしてください</t>
  </si>
  <si>
    <t>「合計」（学校）のエラー</t>
    <rPh sb="1" eb="3">
      <t>ゴウケイ</t>
    </rPh>
    <rPh sb="5" eb="7">
      <t>ガッコウ</t>
    </rPh>
    <phoneticPr fontId="1"/>
  </si>
  <si>
    <t>「合計」が「講義又は演習」は60単位以上、「実験又は実習」は22単位以上となるようにしてください</t>
    <rPh sb="1" eb="3">
      <t>ゴウケイ</t>
    </rPh>
    <phoneticPr fontId="1"/>
  </si>
  <si>
    <t>！基準を満たしません「合計」が「講義又は演習」は60単位以上、「実験又は実習」は22単位以上となるようにしてください</t>
  </si>
  <si>
    <t>「合計」が「講義又は演習」は60単位以上となるようにしてください</t>
    <rPh sb="1" eb="3">
      <t>ゴウケイ</t>
    </rPh>
    <phoneticPr fontId="1"/>
  </si>
  <si>
    <t>！基準を満たしません「合計」が「講義又は演習」は60単位以上となるようにしてください</t>
  </si>
  <si>
    <t>「合計」が「実験又は実習」は22単位以上となるようにしてください</t>
    <rPh sb="1" eb="3">
      <t>ゴウケイ</t>
    </rPh>
    <phoneticPr fontId="1"/>
  </si>
  <si>
    <t>！基準を満たしません「合計」が「実験又は実習」は22単位以上となるようにしてください</t>
  </si>
  <si>
    <t>（別添２）変更概要の詳細</t>
    <rPh sb="5" eb="7">
      <t>ヘンコウ</t>
    </rPh>
    <rPh sb="7" eb="9">
      <t>ガイヨウ</t>
    </rPh>
    <rPh sb="10" eb="12">
      <t>ショウサイ</t>
    </rPh>
    <phoneticPr fontId="1"/>
  </si>
  <si>
    <t>理由及び授業概要</t>
    <phoneticPr fontId="1"/>
  </si>
  <si>
    <t>新設する科目名</t>
    <phoneticPr fontId="1"/>
  </si>
  <si>
    <t>〇〇について、〇〇のため新設する。</t>
    <phoneticPr fontId="1"/>
  </si>
  <si>
    <t>削除する科目名</t>
    <phoneticPr fontId="1"/>
  </si>
  <si>
    <t>〇〇について、〇〇のため削除する。なお、削除しても教育内容ごとの教育目標は満たしている。</t>
    <phoneticPr fontId="1"/>
  </si>
  <si>
    <t>名称変更する科目名</t>
    <phoneticPr fontId="1"/>
  </si>
  <si>
    <t>〇〇について、〇〇のため名称変更する。なお、名称を変更しても授業内容に変更はない。</t>
  </si>
  <si>
    <t>新設、削除、科目の統合、科目の分割、単位数の変更、履修方法の変更、名称の変更の科目と理由及び授業概要</t>
    <rPh sb="3" eb="5">
      <t>サクジョ</t>
    </rPh>
    <rPh sb="6" eb="8">
      <t>カモク</t>
    </rPh>
    <rPh sb="9" eb="11">
      <t>トウゴウ</t>
    </rPh>
    <rPh sb="12" eb="14">
      <t>カモク</t>
    </rPh>
    <rPh sb="15" eb="17">
      <t>ブンカツ</t>
    </rPh>
    <rPh sb="18" eb="21">
      <t>タンイスウ</t>
    </rPh>
    <rPh sb="22" eb="24">
      <t>ヘンコウ</t>
    </rPh>
    <rPh sb="25" eb="27">
      <t>リシュウ</t>
    </rPh>
    <rPh sb="27" eb="29">
      <t>ホウホウ</t>
    </rPh>
    <rPh sb="30" eb="32">
      <t>ヘンコウ</t>
    </rPh>
    <rPh sb="33" eb="35">
      <t>メイショウ</t>
    </rPh>
    <rPh sb="36" eb="38">
      <t>ヘンコウ</t>
    </rPh>
    <rPh sb="39" eb="41">
      <t>カモク</t>
    </rPh>
    <rPh sb="42" eb="44">
      <t>リユウ</t>
    </rPh>
    <rPh sb="44" eb="45">
      <t>オヨ</t>
    </rPh>
    <rPh sb="46" eb="48">
      <t>ジュギョウ</t>
    </rPh>
    <rPh sb="48" eb="50">
      <t>ガイヨウ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</si>
</sst>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charset val="128"/>
      <scheme val="minor"/>
    </font>
    <font>
      <sz val="6"/>
      <name val="游ゴシック"/>
      <family val="2"/>
      <charset val="128"/>
      <scheme val="minor"/>
    </font>
    <font>
      <b/>
      <sz val="11"/>
      <color theme="4"/>
      <name val="ＭＳ 明朝"/>
      <family val="1"/>
      <charset val="128"/>
    </font>
    <font>
      <sz val="9"/>
      <name val="Meiryo UI"/>
      <family val="3"/>
      <charset val="128"/>
    </font>
    <font>
      <sz val="9"/>
      <color indexed="81"/>
      <name val="MS P ゴシック"/>
      <family val="3"/>
      <charset val="128"/>
    </font>
    <font>
      <sz val="8"/>
      <color indexed="81"/>
      <name val="MS P ゴシック"/>
      <family val="3"/>
      <charset val="128"/>
    </font>
    <font>
      <sz val="11"/>
      <name val="ＭＳ 明朝"/>
      <family val="1"/>
      <charset val="128"/>
    </font>
    <font>
      <sz val="9"/>
      <name val="ＭＳ 明朝"/>
      <family val="1"/>
      <charset val="128"/>
    </font>
    <font>
      <sz val="12"/>
      <name val="ＭＳ 明朝"/>
      <family val="1"/>
      <charset val="128"/>
    </font>
    <font>
      <sz val="10"/>
      <name val="ＭＳ 明朝"/>
      <family val="1"/>
      <charset val="128"/>
    </font>
    <font>
      <sz val="10.5"/>
      <name val="ＭＳ 明朝"/>
      <family val="1"/>
      <charset val="128"/>
    </font>
    <font>
      <b/>
      <sz val="11"/>
      <color rgb="FFFF0000"/>
      <name val="Meiryo UI"/>
      <family val="3"/>
      <charset val="128"/>
    </font>
    <font>
      <b/>
      <sz val="11"/>
      <name val="Meiryo UI"/>
      <family val="3"/>
      <charset val="128"/>
    </font>
    <font>
      <sz val="11"/>
      <name val="Meiryo UI"/>
      <family val="3"/>
      <charset val="128"/>
    </font>
    <font>
      <sz val="10.5"/>
      <name val="Meiryo UI"/>
      <family val="3"/>
      <charset val="128"/>
    </font>
    <font>
      <sz val="9"/>
      <color theme="1"/>
      <name val="Meiryo UI"/>
      <family val="3"/>
      <charset val="128"/>
    </font>
  </fonts>
  <fills count="2">
    <fill>
      <patternFill patternType="none"/>
    </fill>
    <fill>
      <patternFill patternType="gray125"/>
    </fill>
  </fills>
  <borders count="3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medium">
        <color indexed="64"/>
      </left>
      <right style="medium">
        <color indexed="64"/>
      </right>
      <top/>
      <bottom/>
      <diagonal/>
    </border>
    <border>
      <left style="double">
        <color rgb="FF000000"/>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bottom/>
      <diagonal/>
    </border>
    <border>
      <left/>
      <right style="double">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s>
  <cellStyleXfs count="1">
    <xf numFmtId="0" fontId="0" fillId="0" borderId="0">
      <alignment vertical="center"/>
    </xf>
  </cellStyleXfs>
  <cellXfs count="102">
    <xf numFmtId="0" fontId="0" fillId="0" borderId="0" xfId="0">
      <alignment vertical="center"/>
    </xf>
    <xf numFmtId="0" fontId="2" fillId="0" borderId="0" xfId="0" applyFont="1">
      <alignment vertical="center"/>
    </xf>
    <xf numFmtId="0" fontId="3" fillId="0" borderId="27" xfId="0" applyFont="1" applyBorder="1">
      <alignment vertical="center"/>
    </xf>
    <xf numFmtId="0" fontId="3" fillId="0" borderId="28" xfId="0" applyFont="1" applyBorder="1">
      <alignment vertical="center"/>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vertical="center" wrapText="1"/>
    </xf>
    <xf numFmtId="0" fontId="7" fillId="0" borderId="0" xfId="0" applyFont="1" applyAlignment="1">
      <alignment horizontal="center" vertical="center"/>
    </xf>
    <xf numFmtId="0" fontId="6" fillId="0" borderId="0" xfId="0" applyFont="1" applyAlignment="1">
      <alignment horizontal="left" vertical="center"/>
    </xf>
    <xf numFmtId="0" fontId="8" fillId="0" borderId="0" xfId="0" applyFont="1">
      <alignment vertical="center"/>
    </xf>
    <xf numFmtId="0" fontId="7" fillId="0" borderId="0" xfId="0" applyFont="1" applyAlignment="1">
      <alignment horizontal="left" vertical="center"/>
    </xf>
    <xf numFmtId="0" fontId="6" fillId="0" borderId="10" xfId="0" applyFont="1" applyBorder="1">
      <alignment vertical="center"/>
    </xf>
    <xf numFmtId="0" fontId="7" fillId="0" borderId="0" xfId="0" applyFont="1" applyAlignment="1">
      <alignment horizontal="center" vertical="center" wrapText="1"/>
    </xf>
    <xf numFmtId="0" fontId="7" fillId="0" borderId="0" xfId="0" applyFont="1" applyAlignment="1">
      <alignment horizontal="left" vertical="center" indent="2"/>
    </xf>
    <xf numFmtId="0" fontId="7" fillId="0" borderId="7" xfId="0" applyFont="1" applyBorder="1" applyAlignment="1">
      <alignment horizontal="left" vertical="center" shrinkToFit="1"/>
    </xf>
    <xf numFmtId="0" fontId="9" fillId="0" borderId="7" xfId="0" applyFont="1" applyBorder="1" applyAlignment="1">
      <alignment horizontal="center" vertical="center"/>
    </xf>
    <xf numFmtId="0" fontId="7" fillId="0" borderId="7"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shrinkToFit="1"/>
    </xf>
    <xf numFmtId="0" fontId="9" fillId="0" borderId="9" xfId="0" applyFont="1" applyBorder="1" applyAlignment="1">
      <alignment horizontal="center" vertical="center"/>
    </xf>
    <xf numFmtId="0" fontId="7" fillId="0" borderId="5" xfId="0" applyFont="1" applyBorder="1" applyAlignment="1">
      <alignment horizontal="left" vertical="center" wrapText="1"/>
    </xf>
    <xf numFmtId="0" fontId="7" fillId="0" borderId="9" xfId="0" applyFont="1" applyBorder="1" applyAlignment="1">
      <alignment horizontal="right" vertical="center" shrinkToFit="1"/>
    </xf>
    <xf numFmtId="0" fontId="7" fillId="0" borderId="9" xfId="0" applyFont="1" applyBorder="1" applyAlignment="1">
      <alignment horizontal="left" vertical="center" wrapText="1"/>
    </xf>
    <xf numFmtId="0" fontId="7" fillId="0" borderId="22" xfId="0" applyFont="1" applyBorder="1" applyAlignment="1">
      <alignment horizontal="left" vertical="center" wrapText="1"/>
    </xf>
    <xf numFmtId="0" fontId="9" fillId="0" borderId="4" xfId="0" applyFont="1" applyBorder="1" applyAlignment="1">
      <alignment horizontal="center" vertical="center"/>
    </xf>
    <xf numFmtId="0" fontId="9" fillId="0" borderId="20" xfId="0" applyFont="1" applyBorder="1" applyAlignment="1">
      <alignment horizontal="center" vertical="center"/>
    </xf>
    <xf numFmtId="0" fontId="7" fillId="0" borderId="4" xfId="0" applyFont="1" applyBorder="1" applyAlignment="1">
      <alignment horizontal="left" vertical="center" shrinkToFit="1"/>
    </xf>
    <xf numFmtId="0" fontId="7" fillId="0" borderId="4" xfId="0" applyFont="1" applyBorder="1" applyAlignment="1">
      <alignment horizontal="left" vertical="center" wrapText="1"/>
    </xf>
    <xf numFmtId="0" fontId="7" fillId="0" borderId="9" xfId="0" applyFont="1" applyBorder="1" applyAlignment="1">
      <alignment horizontal="left" vertical="center" indent="1"/>
    </xf>
    <xf numFmtId="0" fontId="9" fillId="0" borderId="11" xfId="0" applyFont="1" applyBorder="1" applyAlignment="1">
      <alignment horizontal="center" vertical="center"/>
    </xf>
    <xf numFmtId="0" fontId="10" fillId="0" borderId="0" xfId="0" applyFont="1">
      <alignment vertical="center"/>
    </xf>
    <xf numFmtId="0" fontId="8" fillId="0" borderId="0" xfId="0" applyFont="1" applyAlignment="1">
      <alignment horizontal="left" vertical="center" indent="1"/>
    </xf>
    <xf numFmtId="0" fontId="11" fillId="0" borderId="0" xfId="0" applyFont="1" applyAlignment="1">
      <alignment horizontal="left" vertical="center"/>
    </xf>
    <xf numFmtId="0" fontId="12" fillId="0" borderId="0" xfId="0" applyFont="1">
      <alignment vertical="center"/>
    </xf>
    <xf numFmtId="0" fontId="3" fillId="0" borderId="0" xfId="0" applyFont="1" applyAlignment="1">
      <alignment horizontal="center" vertical="center"/>
    </xf>
    <xf numFmtId="0" fontId="13" fillId="0" borderId="0" xfId="0" applyFont="1">
      <alignment vertical="center"/>
    </xf>
    <xf numFmtId="0" fontId="13" fillId="0" borderId="0" xfId="0" applyFont="1" applyAlignment="1">
      <alignment horizontal="left" vertical="center"/>
    </xf>
    <xf numFmtId="0" fontId="3" fillId="0" borderId="0" xfId="0" applyFont="1" applyAlignment="1">
      <alignment horizontal="center" vertical="center" wrapText="1"/>
    </xf>
    <xf numFmtId="0" fontId="14" fillId="0" borderId="0" xfId="0" applyFont="1" applyAlignment="1">
      <alignment horizontal="center" vertical="center"/>
    </xf>
    <xf numFmtId="0" fontId="3" fillId="0" borderId="0" xfId="0" applyFont="1" applyAlignment="1">
      <alignment vertical="center" wrapText="1"/>
    </xf>
    <xf numFmtId="0" fontId="3" fillId="0" borderId="0" xfId="0" applyFont="1">
      <alignment vertical="center"/>
    </xf>
    <xf numFmtId="0" fontId="15" fillId="0" borderId="0" xfId="0" applyFont="1">
      <alignment vertical="center"/>
    </xf>
    <xf numFmtId="0" fontId="15" fillId="0" borderId="0" xfId="0" applyFont="1" applyAlignment="1">
      <alignment vertical="center" shrinkToFit="1"/>
    </xf>
    <xf numFmtId="0" fontId="15" fillId="0" borderId="0" xfId="0" applyFont="1" applyAlignment="1">
      <alignment horizontal="left" vertical="center" shrinkToFit="1"/>
    </xf>
    <xf numFmtId="0" fontId="15" fillId="0" borderId="0" xfId="0" applyFont="1" applyAlignment="1">
      <alignment horizontal="center" vertical="center"/>
    </xf>
    <xf numFmtId="0" fontId="3" fillId="0" borderId="0" xfId="0" applyFont="1" applyAlignment="1">
      <alignment horizontal="left" vertical="top"/>
    </xf>
    <xf numFmtId="0" fontId="3" fillId="0" borderId="37" xfId="0" applyFont="1" applyBorder="1">
      <alignment vertical="center"/>
    </xf>
    <xf numFmtId="0" fontId="3" fillId="0" borderId="23" xfId="0" applyFont="1" applyBorder="1">
      <alignment vertical="center"/>
    </xf>
    <xf numFmtId="0" fontId="15" fillId="0" borderId="23" xfId="0" applyFont="1" applyBorder="1" applyAlignment="1">
      <alignment horizontal="left" vertical="center"/>
    </xf>
    <xf numFmtId="0" fontId="3" fillId="0" borderId="25" xfId="0" applyFont="1" applyBorder="1">
      <alignment vertical="center"/>
    </xf>
    <xf numFmtId="0" fontId="9" fillId="0" borderId="9" xfId="0" applyFont="1" applyFill="1" applyBorder="1" applyAlignment="1">
      <alignment horizontal="center" vertical="center"/>
    </xf>
    <xf numFmtId="0" fontId="7" fillId="0" borderId="9" xfId="0" applyFont="1" applyFill="1" applyBorder="1" applyAlignment="1">
      <alignment horizontal="left" vertical="center" shrinkToFit="1"/>
    </xf>
    <xf numFmtId="0" fontId="7" fillId="0" borderId="9" xfId="0" applyFont="1" applyFill="1" applyBorder="1" applyAlignment="1">
      <alignment horizontal="right" vertical="center" shrinkToFit="1"/>
    </xf>
    <xf numFmtId="0" fontId="9" fillId="0" borderId="7" xfId="0" applyFont="1" applyFill="1" applyBorder="1" applyAlignment="1">
      <alignment horizontal="center" vertical="center"/>
    </xf>
    <xf numFmtId="0" fontId="7" fillId="0" borderId="7" xfId="0" applyFont="1" applyFill="1" applyBorder="1" applyAlignment="1">
      <alignment horizontal="left" vertical="center" shrinkToFit="1"/>
    </xf>
    <xf numFmtId="0" fontId="7" fillId="0" borderId="9" xfId="0" applyFont="1" applyFill="1" applyBorder="1" applyAlignment="1">
      <alignment horizontal="left" vertical="center" indent="1"/>
    </xf>
    <xf numFmtId="0" fontId="8" fillId="0" borderId="0" xfId="0" applyFont="1" applyFill="1">
      <alignment vertical="center"/>
    </xf>
    <xf numFmtId="0" fontId="8" fillId="0" borderId="0" xfId="0" applyFont="1" applyFill="1" applyAlignment="1">
      <alignment vertical="center" wrapText="1"/>
    </xf>
    <xf numFmtId="0" fontId="8" fillId="0" borderId="35"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33" xfId="0" applyFont="1" applyFill="1" applyBorder="1" applyAlignment="1">
      <alignment vertical="center" wrapText="1"/>
    </xf>
    <xf numFmtId="0" fontId="8" fillId="0" borderId="34" xfId="0" applyFont="1" applyFill="1" applyBorder="1" applyAlignment="1">
      <alignment vertical="center" wrapText="1"/>
    </xf>
    <xf numFmtId="0" fontId="8" fillId="0" borderId="29" xfId="0" applyFont="1" applyFill="1" applyBorder="1" applyAlignment="1">
      <alignment vertical="center" wrapText="1"/>
    </xf>
    <xf numFmtId="0" fontId="8" fillId="0" borderId="30" xfId="0" applyFont="1" applyFill="1" applyBorder="1" applyAlignment="1">
      <alignment vertical="center" wrapText="1"/>
    </xf>
    <xf numFmtId="0" fontId="8" fillId="0" borderId="31" xfId="0" applyFont="1" applyFill="1" applyBorder="1" applyAlignment="1">
      <alignment vertical="center" wrapText="1"/>
    </xf>
    <xf numFmtId="0" fontId="8" fillId="0" borderId="32" xfId="0" applyFont="1" applyFill="1" applyBorder="1" applyAlignment="1">
      <alignment vertical="center" wrapText="1"/>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7" fillId="0" borderId="21" xfId="0" applyFont="1" applyBorder="1" applyAlignment="1">
      <alignment horizontal="left" vertical="center" indent="1"/>
    </xf>
    <xf numFmtId="0" fontId="7" fillId="0" borderId="16"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 xfId="0" applyFont="1" applyBorder="1" applyAlignment="1">
      <alignment horizontal="center" vertical="center" wrapText="1"/>
    </xf>
    <xf numFmtId="0" fontId="9" fillId="0" borderId="16" xfId="0" applyFont="1" applyBorder="1" applyAlignment="1">
      <alignment horizontal="center" vertical="center"/>
    </xf>
    <xf numFmtId="0" fontId="9" fillId="0" borderId="12" xfId="0" applyFont="1" applyBorder="1" applyAlignment="1">
      <alignment horizontal="center" vertical="center"/>
    </xf>
    <xf numFmtId="0" fontId="9" fillId="0" borderId="5" xfId="0" applyFont="1" applyBorder="1" applyAlignment="1">
      <alignment horizontal="center" vertical="center"/>
    </xf>
    <xf numFmtId="0" fontId="9" fillId="0" borderId="17" xfId="0" applyFont="1" applyBorder="1" applyAlignment="1">
      <alignment horizontal="center" vertical="center"/>
    </xf>
    <xf numFmtId="0" fontId="9" fillId="0" borderId="19" xfId="0" applyFont="1" applyBorder="1" applyAlignment="1">
      <alignment horizontal="center" vertical="center"/>
    </xf>
    <xf numFmtId="0" fontId="9" fillId="0" borderId="18" xfId="0" applyFont="1" applyBorder="1" applyAlignment="1">
      <alignment horizontal="center" vertical="center"/>
    </xf>
    <xf numFmtId="0" fontId="7" fillId="0" borderId="16" xfId="0" applyFont="1" applyBorder="1" applyAlignment="1">
      <alignment horizontal="center" vertical="center" textRotation="255"/>
    </xf>
    <xf numFmtId="0" fontId="7" fillId="0" borderId="12" xfId="0" applyFont="1" applyBorder="1" applyAlignment="1">
      <alignment horizontal="center" vertical="center" textRotation="255"/>
    </xf>
    <xf numFmtId="0" fontId="7" fillId="0" borderId="5" xfId="0" applyFont="1" applyBorder="1" applyAlignment="1">
      <alignment horizontal="center" vertical="center" textRotation="255"/>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6" xfId="0" applyFont="1" applyBorder="1" applyAlignment="1">
      <alignment vertical="center" wrapText="1"/>
    </xf>
    <xf numFmtId="0" fontId="7" fillId="0" borderId="12" xfId="0" applyFont="1" applyBorder="1" applyAlignment="1">
      <alignment vertical="center" wrapText="1"/>
    </xf>
    <xf numFmtId="0" fontId="7" fillId="0" borderId="5" xfId="0" applyFont="1" applyBorder="1" applyAlignment="1">
      <alignmen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6" xfId="0" applyFont="1" applyBorder="1" applyAlignment="1">
      <alignment horizontal="center" vertical="center"/>
    </xf>
    <xf numFmtId="0" fontId="7" fillId="0" borderId="12" xfId="0" applyFont="1" applyBorder="1" applyAlignment="1">
      <alignment horizontal="center" vertical="center"/>
    </xf>
    <xf numFmtId="0" fontId="7"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0F67C-E82E-445A-9121-B6C4D05D57A8}">
  <sheetPr codeName="Sheet1">
    <pageSetUpPr fitToPage="1"/>
  </sheetPr>
  <dimension ref="B1:X78"/>
  <sheetViews>
    <sheetView tabSelected="1" view="pageBreakPreview" zoomScaleNormal="100" zoomScaleSheetLayoutView="100" workbookViewId="0">
      <pane ySplit="8" topLeftCell="A9" activePane="bottomLeft" state="frozen"/>
      <selection pane="bottomLeft"/>
    </sheetView>
  </sheetViews>
  <sheetFormatPr defaultColWidth="8.75" defaultRowHeight="13.5"/>
  <cols>
    <col min="1" max="1" width="0.875" style="6" customWidth="1"/>
    <col min="2" max="2" width="6.25" style="6" customWidth="1"/>
    <col min="3" max="3" width="6.5" style="6" customWidth="1"/>
    <col min="4" max="4" width="5.75" style="6" customWidth="1"/>
    <col min="5" max="5" width="5.75" style="7" customWidth="1"/>
    <col min="6" max="6" width="12.5" style="6" customWidth="1"/>
    <col min="7" max="8" width="5.75" style="6" customWidth="1"/>
    <col min="9" max="9" width="12.5" style="6" customWidth="1"/>
    <col min="10" max="11" width="5.75" style="6" customWidth="1"/>
    <col min="12" max="12" width="11" style="8" customWidth="1"/>
    <col min="13" max="13" width="1.5" style="8" customWidth="1"/>
    <col min="14" max="14" width="19.125" style="9" customWidth="1"/>
    <col min="15" max="15" width="17.5" style="9" customWidth="1"/>
    <col min="16" max="17" width="5.75" style="9" customWidth="1"/>
    <col min="18" max="18" width="15.875" style="6" customWidth="1"/>
    <col min="19" max="19" width="5.75" style="10" customWidth="1"/>
    <col min="20" max="16384" width="8.75" style="6"/>
  </cols>
  <sheetData>
    <row r="1" spans="2:24">
      <c r="B1" s="1" t="s">
        <v>0</v>
      </c>
      <c r="N1" s="2" t="s">
        <v>1</v>
      </c>
      <c r="O1" s="3"/>
    </row>
    <row r="2" spans="2:24" ht="14.25">
      <c r="B2" s="11" t="s">
        <v>2</v>
      </c>
      <c r="N2" s="48" t="s">
        <v>3</v>
      </c>
      <c r="O2" s="4">
        <f>COUNTIF($L$9:$L$74,N2)</f>
        <v>0</v>
      </c>
      <c r="R2" s="12"/>
    </row>
    <row r="3" spans="2:24" ht="13.5" customHeight="1">
      <c r="B3" s="11"/>
      <c r="N3" s="49" t="s">
        <v>4</v>
      </c>
      <c r="O3" s="4">
        <f>COUNTIF($L$9:$L$74,N3)</f>
        <v>0</v>
      </c>
      <c r="R3" s="12"/>
    </row>
    <row r="4" spans="2:24" ht="14.25" thickBot="1">
      <c r="B4" s="13" t="s">
        <v>5</v>
      </c>
      <c r="C4" s="13"/>
      <c r="D4" s="13"/>
      <c r="E4" s="13"/>
      <c r="F4" s="13"/>
      <c r="G4" s="13"/>
      <c r="H4" s="13"/>
      <c r="I4" s="13"/>
      <c r="J4" s="13"/>
      <c r="K4" s="13"/>
      <c r="L4" s="13"/>
      <c r="M4" s="10"/>
      <c r="N4" s="49" t="s">
        <v>6</v>
      </c>
      <c r="O4" s="4">
        <f t="shared" ref="O4:O7" si="0">COUNTIF($L$9:$L$74,N4)</f>
        <v>0</v>
      </c>
      <c r="R4" s="12"/>
    </row>
    <row r="5" spans="2:24" ht="14.25" thickBot="1">
      <c r="B5" s="68" t="s">
        <v>7</v>
      </c>
      <c r="C5" s="90"/>
      <c r="D5" s="90"/>
      <c r="E5" s="91"/>
      <c r="F5" s="92" t="s">
        <v>8</v>
      </c>
      <c r="G5" s="90"/>
      <c r="H5" s="69"/>
      <c r="I5" s="68" t="s">
        <v>9</v>
      </c>
      <c r="J5" s="90"/>
      <c r="K5" s="90"/>
      <c r="L5" s="71" t="s">
        <v>10</v>
      </c>
      <c r="M5" s="14"/>
      <c r="N5" s="49" t="s">
        <v>11</v>
      </c>
      <c r="O5" s="4">
        <f t="shared" si="0"/>
        <v>0</v>
      </c>
      <c r="R5" s="15"/>
    </row>
    <row r="6" spans="2:24" ht="14.25" thickBot="1">
      <c r="B6" s="93" t="s">
        <v>12</v>
      </c>
      <c r="C6" s="94"/>
      <c r="D6" s="68" t="s">
        <v>13</v>
      </c>
      <c r="E6" s="91"/>
      <c r="F6" s="94" t="s">
        <v>14</v>
      </c>
      <c r="G6" s="68" t="s">
        <v>15</v>
      </c>
      <c r="H6" s="90"/>
      <c r="I6" s="99" t="s">
        <v>16</v>
      </c>
      <c r="J6" s="68" t="s">
        <v>15</v>
      </c>
      <c r="K6" s="90"/>
      <c r="L6" s="72"/>
      <c r="M6" s="14"/>
      <c r="N6" s="49" t="s">
        <v>17</v>
      </c>
      <c r="O6" s="4">
        <f t="shared" si="0"/>
        <v>0</v>
      </c>
      <c r="R6" s="15"/>
    </row>
    <row r="7" spans="2:24" ht="21.6" customHeight="1">
      <c r="B7" s="95"/>
      <c r="C7" s="96"/>
      <c r="D7" s="71" t="s">
        <v>18</v>
      </c>
      <c r="E7" s="83" t="s">
        <v>19</v>
      </c>
      <c r="F7" s="96"/>
      <c r="G7" s="71" t="s">
        <v>18</v>
      </c>
      <c r="H7" s="85" t="s">
        <v>19</v>
      </c>
      <c r="I7" s="100"/>
      <c r="J7" s="71" t="s">
        <v>18</v>
      </c>
      <c r="K7" s="85" t="s">
        <v>19</v>
      </c>
      <c r="L7" s="72"/>
      <c r="M7" s="14"/>
      <c r="N7" s="50" t="s">
        <v>20</v>
      </c>
      <c r="O7" s="4">
        <f t="shared" si="0"/>
        <v>0</v>
      </c>
      <c r="R7" s="15"/>
    </row>
    <row r="8" spans="2:24" ht="14.25" thickBot="1">
      <c r="B8" s="97"/>
      <c r="C8" s="98"/>
      <c r="D8" s="73"/>
      <c r="E8" s="84"/>
      <c r="F8" s="98"/>
      <c r="G8" s="73"/>
      <c r="H8" s="86"/>
      <c r="I8" s="101"/>
      <c r="J8" s="73"/>
      <c r="K8" s="86"/>
      <c r="L8" s="73"/>
      <c r="M8" s="14"/>
      <c r="N8" s="51" t="s">
        <v>21</v>
      </c>
      <c r="O8" s="5">
        <f t="shared" ref="O8" si="1">COUNTIF($L$9:$L$74,N8)</f>
        <v>0</v>
      </c>
      <c r="R8" s="15"/>
    </row>
    <row r="9" spans="2:24" ht="15" customHeight="1">
      <c r="B9" s="80" t="s">
        <v>22</v>
      </c>
      <c r="C9" s="71" t="s">
        <v>23</v>
      </c>
      <c r="D9" s="74">
        <v>6</v>
      </c>
      <c r="E9" s="77">
        <v>10</v>
      </c>
      <c r="F9" s="16"/>
      <c r="G9" s="17"/>
      <c r="H9" s="17"/>
      <c r="I9" s="16"/>
      <c r="J9" s="17"/>
      <c r="K9" s="17"/>
      <c r="L9" s="18"/>
      <c r="M9" s="19"/>
      <c r="N9" s="12"/>
      <c r="O9" s="6"/>
      <c r="P9" s="6"/>
      <c r="Q9" s="7"/>
      <c r="R9" s="12"/>
      <c r="S9" s="6"/>
      <c r="X9" s="8"/>
    </row>
    <row r="10" spans="2:24" ht="15" customHeight="1">
      <c r="B10" s="81"/>
      <c r="C10" s="72"/>
      <c r="D10" s="75"/>
      <c r="E10" s="78"/>
      <c r="F10" s="16"/>
      <c r="G10" s="17"/>
      <c r="H10" s="17"/>
      <c r="I10" s="16"/>
      <c r="J10" s="17"/>
      <c r="K10" s="17"/>
      <c r="L10" s="18"/>
      <c r="M10" s="19"/>
      <c r="N10" s="12"/>
      <c r="O10" s="6"/>
      <c r="P10" s="6"/>
      <c r="Q10" s="7"/>
      <c r="R10" s="12"/>
      <c r="S10" s="6"/>
      <c r="X10" s="8"/>
    </row>
    <row r="11" spans="2:24" ht="15" customHeight="1">
      <c r="B11" s="81"/>
      <c r="C11" s="72"/>
      <c r="D11" s="75"/>
      <c r="E11" s="78"/>
      <c r="F11" s="16"/>
      <c r="G11" s="17"/>
      <c r="H11" s="17"/>
      <c r="I11" s="16"/>
      <c r="J11" s="17"/>
      <c r="K11" s="17"/>
      <c r="L11" s="18"/>
      <c r="M11" s="19"/>
      <c r="N11" s="15"/>
      <c r="O11" s="6"/>
      <c r="P11" s="6"/>
      <c r="Q11" s="7"/>
      <c r="S11" s="6"/>
      <c r="X11" s="8"/>
    </row>
    <row r="12" spans="2:24" ht="15" customHeight="1">
      <c r="B12" s="81"/>
      <c r="C12" s="72"/>
      <c r="D12" s="75"/>
      <c r="E12" s="78"/>
      <c r="F12" s="16"/>
      <c r="G12" s="17"/>
      <c r="H12" s="17"/>
      <c r="I12" s="16"/>
      <c r="J12" s="17"/>
      <c r="K12" s="17"/>
      <c r="L12" s="18"/>
      <c r="M12" s="19"/>
      <c r="N12" s="15"/>
      <c r="O12" s="6"/>
      <c r="P12" s="6"/>
      <c r="Q12" s="7"/>
      <c r="S12" s="6"/>
      <c r="X12" s="8"/>
    </row>
    <row r="13" spans="2:24" ht="15" customHeight="1">
      <c r="B13" s="81"/>
      <c r="C13" s="72"/>
      <c r="D13" s="75"/>
      <c r="E13" s="78"/>
      <c r="F13" s="16"/>
      <c r="G13" s="17"/>
      <c r="H13" s="17"/>
      <c r="I13" s="16"/>
      <c r="J13" s="17"/>
      <c r="K13" s="17"/>
      <c r="L13" s="18"/>
      <c r="M13" s="19"/>
      <c r="N13" s="15"/>
      <c r="O13" s="6"/>
      <c r="P13" s="6"/>
      <c r="Q13" s="7"/>
      <c r="S13" s="6"/>
      <c r="X13" s="8"/>
    </row>
    <row r="14" spans="2:24" ht="15" customHeight="1" thickBot="1">
      <c r="B14" s="81"/>
      <c r="C14" s="72"/>
      <c r="D14" s="75"/>
      <c r="E14" s="78"/>
      <c r="F14" s="20"/>
      <c r="G14" s="21"/>
      <c r="H14" s="21"/>
      <c r="I14" s="20"/>
      <c r="J14" s="21"/>
      <c r="K14" s="21"/>
      <c r="L14" s="22"/>
      <c r="M14" s="19"/>
      <c r="N14" s="47" t="s">
        <v>24</v>
      </c>
      <c r="O14" s="6"/>
      <c r="P14" s="6"/>
      <c r="Q14" s="7"/>
      <c r="S14" s="6"/>
      <c r="X14" s="8"/>
    </row>
    <row r="15" spans="2:24" ht="15" customHeight="1" thickBot="1">
      <c r="B15" s="81"/>
      <c r="C15" s="73"/>
      <c r="D15" s="76"/>
      <c r="E15" s="78"/>
      <c r="F15" s="23" t="s">
        <v>25</v>
      </c>
      <c r="G15" s="21">
        <f>SUM(G9:G14)</f>
        <v>0</v>
      </c>
      <c r="H15" s="21">
        <f>SUM(H9:H14)</f>
        <v>0</v>
      </c>
      <c r="I15" s="23" t="s">
        <v>25</v>
      </c>
      <c r="J15" s="21">
        <f>SUM(J9:J14)</f>
        <v>0</v>
      </c>
      <c r="K15" s="21">
        <f>SUM(K9:K14)</f>
        <v>0</v>
      </c>
      <c r="L15" s="24"/>
      <c r="M15" s="19"/>
      <c r="N15" s="34" t="str">
        <f>IF($J15&gt;=$D9,"〇",'error word'!$F$5)</f>
        <v>！基準を満たしません「社会・環境と健康」の「講義又は演習」は、６単位以上となるようにしてください</v>
      </c>
      <c r="O15" s="6"/>
      <c r="P15" s="6"/>
      <c r="Q15" s="7"/>
      <c r="S15" s="6"/>
      <c r="X15" s="8"/>
    </row>
    <row r="16" spans="2:24" ht="15" customHeight="1">
      <c r="B16" s="81"/>
      <c r="C16" s="72" t="s">
        <v>26</v>
      </c>
      <c r="D16" s="75">
        <v>14</v>
      </c>
      <c r="E16" s="78"/>
      <c r="F16" s="16"/>
      <c r="G16" s="17"/>
      <c r="H16" s="17"/>
      <c r="I16" s="16"/>
      <c r="J16" s="17"/>
      <c r="K16" s="17"/>
      <c r="L16" s="18"/>
      <c r="M16" s="19"/>
      <c r="N16" s="34"/>
      <c r="O16" s="6"/>
      <c r="P16" s="6"/>
      <c r="Q16" s="7"/>
      <c r="S16" s="6"/>
      <c r="X16" s="8"/>
    </row>
    <row r="17" spans="2:14" ht="15" customHeight="1">
      <c r="B17" s="81"/>
      <c r="C17" s="72"/>
      <c r="D17" s="75"/>
      <c r="E17" s="78"/>
      <c r="F17" s="16"/>
      <c r="G17" s="17"/>
      <c r="H17" s="17"/>
      <c r="I17" s="16"/>
      <c r="J17" s="17"/>
      <c r="K17" s="17"/>
      <c r="L17" s="18"/>
      <c r="M17" s="19"/>
    </row>
    <row r="18" spans="2:14" ht="15" customHeight="1">
      <c r="B18" s="81"/>
      <c r="C18" s="72"/>
      <c r="D18" s="75"/>
      <c r="E18" s="78"/>
      <c r="F18" s="16"/>
      <c r="G18" s="17"/>
      <c r="H18" s="17"/>
      <c r="I18" s="16"/>
      <c r="J18" s="17"/>
      <c r="K18" s="17"/>
      <c r="L18" s="18"/>
      <c r="M18" s="19"/>
    </row>
    <row r="19" spans="2:14" ht="15" customHeight="1">
      <c r="B19" s="81"/>
      <c r="C19" s="72"/>
      <c r="D19" s="75"/>
      <c r="E19" s="78"/>
      <c r="F19" s="16"/>
      <c r="G19" s="17"/>
      <c r="H19" s="17"/>
      <c r="I19" s="16"/>
      <c r="J19" s="17"/>
      <c r="K19" s="17"/>
      <c r="L19" s="18"/>
      <c r="M19" s="19"/>
    </row>
    <row r="20" spans="2:14" ht="15" customHeight="1">
      <c r="B20" s="81"/>
      <c r="C20" s="72"/>
      <c r="D20" s="75"/>
      <c r="E20" s="78"/>
      <c r="F20" s="16"/>
      <c r="G20" s="17"/>
      <c r="H20" s="17"/>
      <c r="I20" s="16"/>
      <c r="J20" s="17"/>
      <c r="K20" s="17"/>
      <c r="L20" s="18"/>
      <c r="M20" s="19"/>
    </row>
    <row r="21" spans="2:14" ht="15" customHeight="1">
      <c r="B21" s="81"/>
      <c r="C21" s="72"/>
      <c r="D21" s="75"/>
      <c r="E21" s="78"/>
      <c r="F21" s="16"/>
      <c r="G21" s="17"/>
      <c r="H21" s="17"/>
      <c r="I21" s="16"/>
      <c r="J21" s="17"/>
      <c r="K21" s="17"/>
      <c r="L21" s="18"/>
      <c r="M21" s="19"/>
    </row>
    <row r="22" spans="2:14" ht="15" customHeight="1">
      <c r="B22" s="81"/>
      <c r="C22" s="72"/>
      <c r="D22" s="75"/>
      <c r="E22" s="78"/>
      <c r="F22" s="16"/>
      <c r="G22" s="17"/>
      <c r="H22" s="17"/>
      <c r="I22" s="16"/>
      <c r="J22" s="17"/>
      <c r="K22" s="17"/>
      <c r="L22" s="18"/>
      <c r="M22" s="19"/>
    </row>
    <row r="23" spans="2:14" ht="15" customHeight="1">
      <c r="B23" s="81"/>
      <c r="C23" s="72"/>
      <c r="D23" s="75"/>
      <c r="E23" s="78"/>
      <c r="F23" s="16"/>
      <c r="G23" s="17"/>
      <c r="H23" s="17"/>
      <c r="I23" s="16"/>
      <c r="J23" s="17"/>
      <c r="K23" s="17"/>
      <c r="L23" s="18"/>
      <c r="M23" s="19"/>
    </row>
    <row r="24" spans="2:14" ht="15" customHeight="1">
      <c r="B24" s="81"/>
      <c r="C24" s="72"/>
      <c r="D24" s="75"/>
      <c r="E24" s="78"/>
      <c r="F24" s="16"/>
      <c r="G24" s="17"/>
      <c r="H24" s="17"/>
      <c r="I24" s="16"/>
      <c r="J24" s="17"/>
      <c r="K24" s="17"/>
      <c r="L24" s="18"/>
      <c r="M24" s="19"/>
    </row>
    <row r="25" spans="2:14" ht="15" customHeight="1">
      <c r="B25" s="81"/>
      <c r="C25" s="72"/>
      <c r="D25" s="75"/>
      <c r="E25" s="78"/>
      <c r="F25" s="16"/>
      <c r="G25" s="17"/>
      <c r="H25" s="17"/>
      <c r="I25" s="16"/>
      <c r="J25" s="17"/>
      <c r="K25" s="17"/>
      <c r="L25" s="18"/>
      <c r="M25" s="19"/>
    </row>
    <row r="26" spans="2:14" ht="15" customHeight="1">
      <c r="B26" s="81"/>
      <c r="C26" s="72"/>
      <c r="D26" s="75"/>
      <c r="E26" s="78"/>
      <c r="F26" s="16"/>
      <c r="G26" s="17"/>
      <c r="H26" s="17"/>
      <c r="I26" s="16"/>
      <c r="J26" s="17"/>
      <c r="K26" s="17"/>
      <c r="L26" s="18"/>
      <c r="M26" s="19"/>
    </row>
    <row r="27" spans="2:14" ht="15" customHeight="1">
      <c r="B27" s="81"/>
      <c r="C27" s="72"/>
      <c r="D27" s="75"/>
      <c r="E27" s="78"/>
      <c r="F27" s="16"/>
      <c r="G27" s="17"/>
      <c r="H27" s="17"/>
      <c r="I27" s="16"/>
      <c r="J27" s="17"/>
      <c r="K27" s="17"/>
      <c r="L27" s="18"/>
      <c r="M27" s="19"/>
    </row>
    <row r="28" spans="2:14" ht="15" customHeight="1" thickBot="1">
      <c r="B28" s="81"/>
      <c r="C28" s="72"/>
      <c r="D28" s="75"/>
      <c r="E28" s="78"/>
      <c r="F28" s="20"/>
      <c r="G28" s="21"/>
      <c r="H28" s="21"/>
      <c r="I28" s="20"/>
      <c r="J28" s="21"/>
      <c r="K28" s="21"/>
      <c r="L28" s="22"/>
      <c r="M28" s="19"/>
    </row>
    <row r="29" spans="2:14" ht="15" customHeight="1" thickBot="1">
      <c r="B29" s="81"/>
      <c r="C29" s="73"/>
      <c r="D29" s="76"/>
      <c r="E29" s="78"/>
      <c r="F29" s="23" t="s">
        <v>25</v>
      </c>
      <c r="G29" s="21">
        <f>SUM(G16:G28)</f>
        <v>0</v>
      </c>
      <c r="H29" s="21">
        <f>SUM(H16:H28)</f>
        <v>0</v>
      </c>
      <c r="I29" s="23" t="s">
        <v>25</v>
      </c>
      <c r="J29" s="21">
        <f>SUM(J16:J28)</f>
        <v>0</v>
      </c>
      <c r="K29" s="21">
        <f>SUM(K16:K28)</f>
        <v>0</v>
      </c>
      <c r="L29" s="24"/>
      <c r="M29" s="19"/>
      <c r="N29" s="34" t="str">
        <f>IF($J29&gt;=$D16,"〇",'error word'!$F$7)</f>
        <v>！基準を満たしません「人体の構造と機能及び疾病の成り立ち」の「講義又は演習」は、14単位以上となるようにしてください</v>
      </c>
    </row>
    <row r="30" spans="2:14" ht="15" customHeight="1">
      <c r="B30" s="81"/>
      <c r="C30" s="87" t="s">
        <v>27</v>
      </c>
      <c r="D30" s="74">
        <v>8</v>
      </c>
      <c r="E30" s="78"/>
      <c r="F30" s="16"/>
      <c r="G30" s="17"/>
      <c r="H30" s="17"/>
      <c r="I30" s="16"/>
      <c r="J30" s="17"/>
      <c r="K30" s="17"/>
      <c r="L30" s="18"/>
      <c r="M30" s="19"/>
    </row>
    <row r="31" spans="2:14" ht="15" customHeight="1">
      <c r="B31" s="81"/>
      <c r="C31" s="88"/>
      <c r="D31" s="75"/>
      <c r="E31" s="78"/>
      <c r="F31" s="16"/>
      <c r="G31" s="17"/>
      <c r="H31" s="17"/>
      <c r="I31" s="16"/>
      <c r="J31" s="17"/>
      <c r="K31" s="17"/>
      <c r="L31" s="18"/>
      <c r="M31" s="19"/>
    </row>
    <row r="32" spans="2:14" ht="15" customHeight="1">
      <c r="B32" s="81"/>
      <c r="C32" s="88"/>
      <c r="D32" s="75"/>
      <c r="E32" s="78"/>
      <c r="F32" s="16"/>
      <c r="G32" s="17"/>
      <c r="H32" s="17"/>
      <c r="I32" s="16"/>
      <c r="J32" s="17"/>
      <c r="K32" s="17"/>
      <c r="L32" s="18"/>
      <c r="M32" s="19"/>
    </row>
    <row r="33" spans="2:24" ht="15" customHeight="1">
      <c r="B33" s="81"/>
      <c r="C33" s="88"/>
      <c r="D33" s="75"/>
      <c r="E33" s="78"/>
      <c r="F33" s="16"/>
      <c r="G33" s="17"/>
      <c r="H33" s="17"/>
      <c r="I33" s="16"/>
      <c r="J33" s="17"/>
      <c r="K33" s="17"/>
      <c r="L33" s="18"/>
      <c r="M33" s="19"/>
    </row>
    <row r="34" spans="2:24" ht="15" customHeight="1">
      <c r="B34" s="81"/>
      <c r="C34" s="88"/>
      <c r="D34" s="75"/>
      <c r="E34" s="78"/>
      <c r="F34" s="16"/>
      <c r="G34" s="17"/>
      <c r="H34" s="17"/>
      <c r="I34" s="16"/>
      <c r="J34" s="17"/>
      <c r="K34" s="17"/>
      <c r="L34" s="18"/>
      <c r="M34" s="19"/>
    </row>
    <row r="35" spans="2:24" ht="15" customHeight="1">
      <c r="B35" s="81"/>
      <c r="C35" s="88"/>
      <c r="D35" s="75"/>
      <c r="E35" s="78"/>
      <c r="F35" s="16"/>
      <c r="G35" s="17"/>
      <c r="H35" s="17"/>
      <c r="I35" s="16"/>
      <c r="J35" s="17"/>
      <c r="K35" s="17"/>
      <c r="L35" s="18"/>
      <c r="M35" s="19"/>
    </row>
    <row r="36" spans="2:24" ht="15" customHeight="1">
      <c r="B36" s="81"/>
      <c r="C36" s="88"/>
      <c r="D36" s="75"/>
      <c r="E36" s="78"/>
      <c r="F36" s="16"/>
      <c r="G36" s="17"/>
      <c r="H36" s="17"/>
      <c r="I36" s="16"/>
      <c r="J36" s="17"/>
      <c r="K36" s="17"/>
      <c r="L36" s="18"/>
      <c r="M36" s="19"/>
    </row>
    <row r="37" spans="2:24" ht="15" customHeight="1" thickBot="1">
      <c r="B37" s="81"/>
      <c r="C37" s="88"/>
      <c r="D37" s="75"/>
      <c r="E37" s="78"/>
      <c r="F37" s="20"/>
      <c r="G37" s="21"/>
      <c r="H37" s="21"/>
      <c r="I37" s="20"/>
      <c r="J37" s="21"/>
      <c r="K37" s="21"/>
      <c r="L37" s="18"/>
      <c r="M37" s="19"/>
    </row>
    <row r="38" spans="2:24" ht="15" customHeight="1" thickBot="1">
      <c r="B38" s="82"/>
      <c r="C38" s="89"/>
      <c r="D38" s="76"/>
      <c r="E38" s="79"/>
      <c r="F38" s="23" t="s">
        <v>25</v>
      </c>
      <c r="G38" s="21">
        <f>SUM(G30:G37)</f>
        <v>0</v>
      </c>
      <c r="H38" s="21">
        <f>SUM(H30:H37)</f>
        <v>0</v>
      </c>
      <c r="I38" s="23" t="s">
        <v>25</v>
      </c>
      <c r="J38" s="21">
        <f>SUM(J30:J37)</f>
        <v>0</v>
      </c>
      <c r="K38" s="21">
        <f>SUM(K30:K37)</f>
        <v>0</v>
      </c>
      <c r="L38" s="25"/>
      <c r="M38" s="19"/>
      <c r="N38" s="34" t="str">
        <f>IF($J38&gt;=$D30,"〇",'error word'!$F$9)</f>
        <v>！基準を満たしません「食べ物と健康」の「講義又は演習」は、８単位以上となるようにしてください</v>
      </c>
    </row>
    <row r="39" spans="2:24" ht="15" customHeight="1" thickBot="1">
      <c r="B39" s="68" t="s">
        <v>28</v>
      </c>
      <c r="C39" s="69"/>
      <c r="D39" s="26">
        <v>28</v>
      </c>
      <c r="E39" s="27">
        <v>10</v>
      </c>
      <c r="F39" s="28"/>
      <c r="G39" s="26">
        <f>SUM(G15,G29,G38)</f>
        <v>0</v>
      </c>
      <c r="H39" s="26">
        <f>SUM(H15,H29,H38)</f>
        <v>0</v>
      </c>
      <c r="I39" s="28"/>
      <c r="J39" s="26">
        <f>SUM(J15,J29,J38)</f>
        <v>0</v>
      </c>
      <c r="K39" s="26">
        <f>SUM(K15,K29,K38)</f>
        <v>0</v>
      </c>
      <c r="L39" s="24"/>
      <c r="M39" s="19"/>
      <c r="N39" s="34" t="str">
        <f>IF(AND(J39&lt;D39, K39&lt;E39), 'error word'!$F$11, IF(J39&lt;D39, 'error word'!$F$12, IF(K39&lt;E39, 'error word'!$F$13, "〇")))</f>
        <v>！基準を満たしません「専門基礎分野」の合計が「講義又は演習」は28単位以上、「実験又は実習」は10単位以上となるようにしてください</v>
      </c>
    </row>
    <row r="40" spans="2:24" ht="15" customHeight="1">
      <c r="B40" s="80" t="s">
        <v>29</v>
      </c>
      <c r="C40" s="71" t="s">
        <v>30</v>
      </c>
      <c r="D40" s="74">
        <v>2</v>
      </c>
      <c r="E40" s="77">
        <v>8</v>
      </c>
      <c r="F40" s="16"/>
      <c r="G40" s="17"/>
      <c r="H40" s="17"/>
      <c r="I40" s="16"/>
      <c r="J40" s="17"/>
      <c r="K40" s="17"/>
      <c r="L40" s="18"/>
      <c r="M40" s="19"/>
      <c r="N40" s="34"/>
      <c r="O40" s="35"/>
      <c r="P40" s="36"/>
      <c r="Q40" s="36"/>
      <c r="R40" s="37"/>
      <c r="S40" s="38"/>
      <c r="T40" s="37"/>
      <c r="U40" s="37"/>
      <c r="V40" s="37"/>
      <c r="W40" s="37"/>
      <c r="X40" s="37"/>
    </row>
    <row r="41" spans="2:24" ht="15" customHeight="1" thickBot="1">
      <c r="B41" s="81"/>
      <c r="C41" s="72"/>
      <c r="D41" s="75"/>
      <c r="E41" s="78"/>
      <c r="F41" s="20"/>
      <c r="G41" s="21"/>
      <c r="H41" s="21"/>
      <c r="I41" s="20"/>
      <c r="J41" s="21"/>
      <c r="K41" s="21"/>
      <c r="L41" s="18"/>
      <c r="M41" s="19"/>
      <c r="N41" s="42"/>
      <c r="O41" s="42"/>
      <c r="P41" s="36"/>
      <c r="Q41" s="36"/>
      <c r="R41" s="37"/>
      <c r="S41" s="38"/>
      <c r="T41" s="37"/>
      <c r="U41" s="37"/>
      <c r="V41" s="37"/>
      <c r="W41" s="37"/>
      <c r="X41" s="37"/>
    </row>
    <row r="42" spans="2:24" ht="15" customHeight="1" thickBot="1">
      <c r="B42" s="81"/>
      <c r="C42" s="73"/>
      <c r="D42" s="76"/>
      <c r="E42" s="78"/>
      <c r="F42" s="23" t="s">
        <v>25</v>
      </c>
      <c r="G42" s="21">
        <f>SUM(G40:G41)</f>
        <v>0</v>
      </c>
      <c r="H42" s="21">
        <f>SUM(H40:H41)</f>
        <v>0</v>
      </c>
      <c r="I42" s="23" t="s">
        <v>25</v>
      </c>
      <c r="J42" s="21">
        <f>SUM(J40:J41)</f>
        <v>0</v>
      </c>
      <c r="K42" s="21">
        <f>SUM(K40:K41)</f>
        <v>0</v>
      </c>
      <c r="L42" s="25"/>
      <c r="M42" s="19"/>
      <c r="N42" s="34" t="str">
        <f>IF(AND(J42&lt;D40, K42&lt;1),'error word'!$F$15, IF(J42&lt;D40, 'error word'!$F$16, IF(K42&lt;1, 'error word'!$F$17, "〇")))</f>
        <v>！基準を満たしません「基礎栄養学」の「講義又は演習」は２単位以上、「実験又は実習」は１単位以上となるようにしてください</v>
      </c>
      <c r="O42" s="42"/>
      <c r="P42" s="36"/>
      <c r="Q42" s="36"/>
      <c r="R42" s="37"/>
      <c r="S42" s="38"/>
      <c r="T42" s="37"/>
      <c r="U42" s="37"/>
      <c r="V42" s="37"/>
      <c r="W42" s="37"/>
      <c r="X42" s="37"/>
    </row>
    <row r="43" spans="2:24" ht="15" customHeight="1">
      <c r="B43" s="81"/>
      <c r="C43" s="71" t="s">
        <v>31</v>
      </c>
      <c r="D43" s="74">
        <v>6</v>
      </c>
      <c r="E43" s="78"/>
      <c r="F43" s="16"/>
      <c r="G43" s="17"/>
      <c r="H43" s="17"/>
      <c r="I43" s="16"/>
      <c r="J43" s="17"/>
      <c r="K43" s="17"/>
      <c r="L43" s="18"/>
      <c r="M43" s="19"/>
      <c r="N43" s="42"/>
      <c r="O43" s="42"/>
      <c r="P43" s="36"/>
      <c r="Q43" s="36"/>
      <c r="R43" s="37"/>
      <c r="S43" s="38"/>
      <c r="T43" s="37"/>
      <c r="U43" s="37"/>
      <c r="V43" s="37"/>
      <c r="W43" s="37"/>
      <c r="X43" s="37"/>
    </row>
    <row r="44" spans="2:24" ht="15" customHeight="1">
      <c r="B44" s="81"/>
      <c r="C44" s="72"/>
      <c r="D44" s="75"/>
      <c r="E44" s="78"/>
      <c r="F44" s="16"/>
      <c r="G44" s="17"/>
      <c r="H44" s="17"/>
      <c r="I44" s="16"/>
      <c r="J44" s="17"/>
      <c r="K44" s="17"/>
      <c r="L44" s="18"/>
      <c r="M44" s="19"/>
      <c r="N44" s="42"/>
      <c r="O44" s="42"/>
      <c r="P44" s="36"/>
      <c r="Q44" s="36"/>
      <c r="R44" s="37"/>
      <c r="S44" s="38"/>
      <c r="T44" s="37"/>
      <c r="U44" s="37"/>
      <c r="V44" s="37"/>
      <c r="W44" s="37"/>
      <c r="X44" s="37"/>
    </row>
    <row r="45" spans="2:24" ht="15" customHeight="1">
      <c r="B45" s="81"/>
      <c r="C45" s="72"/>
      <c r="D45" s="75"/>
      <c r="E45" s="78"/>
      <c r="F45" s="16"/>
      <c r="G45" s="17"/>
      <c r="H45" s="17"/>
      <c r="I45" s="16"/>
      <c r="J45" s="17"/>
      <c r="K45" s="17"/>
      <c r="L45" s="18"/>
      <c r="M45" s="19"/>
      <c r="N45" s="42"/>
      <c r="O45" s="42"/>
      <c r="P45" s="36"/>
      <c r="Q45" s="36"/>
      <c r="R45" s="37"/>
      <c r="S45" s="38"/>
      <c r="T45" s="37"/>
      <c r="U45" s="37"/>
      <c r="V45" s="37"/>
      <c r="W45" s="37"/>
      <c r="X45" s="37"/>
    </row>
    <row r="46" spans="2:24" ht="15" customHeight="1">
      <c r="B46" s="81"/>
      <c r="C46" s="72"/>
      <c r="D46" s="75"/>
      <c r="E46" s="78"/>
      <c r="F46" s="16"/>
      <c r="G46" s="17"/>
      <c r="H46" s="17"/>
      <c r="I46" s="16"/>
      <c r="J46" s="17"/>
      <c r="K46" s="17"/>
      <c r="L46" s="18"/>
      <c r="M46" s="19"/>
      <c r="N46" s="42"/>
      <c r="O46" s="42"/>
      <c r="P46" s="36"/>
      <c r="Q46" s="36"/>
      <c r="R46" s="37"/>
      <c r="S46" s="38"/>
      <c r="T46" s="37"/>
      <c r="U46" s="37"/>
      <c r="V46" s="37"/>
      <c r="W46" s="37"/>
      <c r="X46" s="37"/>
    </row>
    <row r="47" spans="2:24" ht="15" customHeight="1" thickBot="1">
      <c r="B47" s="81"/>
      <c r="C47" s="72"/>
      <c r="D47" s="75"/>
      <c r="E47" s="78"/>
      <c r="F47" s="20"/>
      <c r="G47" s="21"/>
      <c r="H47" s="21"/>
      <c r="I47" s="20"/>
      <c r="J47" s="21"/>
      <c r="K47" s="21"/>
      <c r="L47" s="18"/>
      <c r="M47" s="19"/>
      <c r="N47" s="42"/>
      <c r="O47" s="42"/>
      <c r="P47" s="36"/>
      <c r="Q47" s="36"/>
      <c r="R47" s="37"/>
      <c r="S47" s="38"/>
      <c r="T47" s="37"/>
      <c r="U47" s="37"/>
      <c r="V47" s="37"/>
      <c r="W47" s="37"/>
      <c r="X47" s="37"/>
    </row>
    <row r="48" spans="2:24" ht="15" customHeight="1" thickBot="1">
      <c r="B48" s="81"/>
      <c r="C48" s="73"/>
      <c r="D48" s="76"/>
      <c r="E48" s="78"/>
      <c r="F48" s="23" t="s">
        <v>25</v>
      </c>
      <c r="G48" s="21">
        <f>SUM(G43:G47)</f>
        <v>0</v>
      </c>
      <c r="H48" s="21">
        <f>SUM(H43:H47)</f>
        <v>0</v>
      </c>
      <c r="I48" s="23" t="s">
        <v>25</v>
      </c>
      <c r="J48" s="21">
        <f>SUM(J43:J47)</f>
        <v>0</v>
      </c>
      <c r="K48" s="21">
        <f>SUM(K43:K47)</f>
        <v>0</v>
      </c>
      <c r="L48" s="25"/>
      <c r="M48" s="19"/>
      <c r="N48" s="34" t="str">
        <f>IF(AND(J48&lt;D43, K48&lt;1),'error word'!$F$19, IF(J48&lt;D43, 'error word'!$F$20, IF(K48&lt;1, 'error word'!$F$21, "〇")))</f>
        <v>！基準を満たしません「応用栄養学」の「講義又は演習」は６単位以上、「実験又は実習」は１単位以上となるようにしてください</v>
      </c>
      <c r="O48" s="42"/>
      <c r="P48" s="36"/>
      <c r="Q48" s="36"/>
      <c r="R48" s="37"/>
      <c r="S48" s="38"/>
      <c r="T48" s="37"/>
      <c r="U48" s="37"/>
      <c r="V48" s="37"/>
      <c r="W48" s="37"/>
      <c r="X48" s="37"/>
    </row>
    <row r="49" spans="2:24" ht="15" customHeight="1">
      <c r="B49" s="81"/>
      <c r="C49" s="71" t="s">
        <v>32</v>
      </c>
      <c r="D49" s="74">
        <v>6</v>
      </c>
      <c r="E49" s="78"/>
      <c r="F49" s="16"/>
      <c r="G49" s="17"/>
      <c r="H49" s="17"/>
      <c r="I49" s="16"/>
      <c r="J49" s="17"/>
      <c r="K49" s="17"/>
      <c r="L49" s="18"/>
      <c r="M49" s="19"/>
      <c r="N49" s="42"/>
      <c r="O49" s="42"/>
      <c r="P49" s="36"/>
      <c r="Q49" s="36"/>
      <c r="R49" s="37"/>
      <c r="S49" s="38"/>
      <c r="T49" s="37"/>
      <c r="U49" s="37"/>
      <c r="V49" s="37"/>
      <c r="W49" s="37"/>
      <c r="X49" s="37"/>
    </row>
    <row r="50" spans="2:24" ht="15" customHeight="1">
      <c r="B50" s="81"/>
      <c r="C50" s="72"/>
      <c r="D50" s="75"/>
      <c r="E50" s="78"/>
      <c r="F50" s="16"/>
      <c r="G50" s="17"/>
      <c r="H50" s="17"/>
      <c r="I50" s="16"/>
      <c r="J50" s="17"/>
      <c r="K50" s="17"/>
      <c r="L50" s="18"/>
      <c r="M50" s="19"/>
      <c r="N50" s="42"/>
      <c r="O50" s="42"/>
      <c r="P50" s="36"/>
      <c r="Q50" s="36"/>
      <c r="R50" s="37"/>
      <c r="S50" s="38"/>
      <c r="T50" s="37"/>
      <c r="U50" s="37"/>
      <c r="V50" s="37"/>
      <c r="W50" s="37"/>
      <c r="X50" s="37"/>
    </row>
    <row r="51" spans="2:24" ht="15" customHeight="1">
      <c r="B51" s="81"/>
      <c r="C51" s="72"/>
      <c r="D51" s="75"/>
      <c r="E51" s="78"/>
      <c r="F51" s="16"/>
      <c r="G51" s="17"/>
      <c r="H51" s="17"/>
      <c r="I51" s="16"/>
      <c r="J51" s="17"/>
      <c r="K51" s="17"/>
      <c r="L51" s="18"/>
      <c r="M51" s="19"/>
      <c r="N51" s="42"/>
      <c r="O51" s="42"/>
      <c r="P51" s="36"/>
      <c r="Q51" s="36"/>
      <c r="R51" s="37"/>
      <c r="S51" s="38"/>
      <c r="T51" s="37"/>
      <c r="U51" s="37"/>
      <c r="V51" s="37"/>
      <c r="W51" s="37"/>
      <c r="X51" s="37"/>
    </row>
    <row r="52" spans="2:24" ht="15" customHeight="1" thickBot="1">
      <c r="B52" s="81"/>
      <c r="C52" s="72"/>
      <c r="D52" s="75"/>
      <c r="E52" s="78"/>
      <c r="F52" s="20"/>
      <c r="G52" s="21"/>
      <c r="H52" s="21"/>
      <c r="I52" s="20"/>
      <c r="J52" s="21"/>
      <c r="K52" s="21"/>
      <c r="L52" s="18"/>
      <c r="M52" s="19"/>
      <c r="N52" s="42"/>
      <c r="O52" s="42"/>
      <c r="P52" s="36"/>
      <c r="Q52" s="36"/>
      <c r="R52" s="37"/>
      <c r="S52" s="38"/>
      <c r="T52" s="37"/>
      <c r="U52" s="37"/>
      <c r="V52" s="37"/>
      <c r="W52" s="37"/>
      <c r="X52" s="37"/>
    </row>
    <row r="53" spans="2:24" ht="15" customHeight="1" thickBot="1">
      <c r="B53" s="81"/>
      <c r="C53" s="73"/>
      <c r="D53" s="76"/>
      <c r="E53" s="78"/>
      <c r="F53" s="23" t="s">
        <v>25</v>
      </c>
      <c r="G53" s="21">
        <f>SUM(G49:G52)</f>
        <v>0</v>
      </c>
      <c r="H53" s="21">
        <f>SUM(H49:H52)</f>
        <v>0</v>
      </c>
      <c r="I53" s="23" t="s">
        <v>25</v>
      </c>
      <c r="J53" s="21">
        <f>SUM(J49:J52)</f>
        <v>0</v>
      </c>
      <c r="K53" s="21">
        <f>SUM(K49:K52)</f>
        <v>0</v>
      </c>
      <c r="L53" s="25"/>
      <c r="M53" s="19"/>
      <c r="N53" s="34" t="str">
        <f>IF(AND(J53&lt;D49, K53&lt;1),'error word'!$F$23, IF(J53&lt;D49, 'error word'!$F$24, IF(K53&lt;1, 'error word'!$F$25, "〇")))</f>
        <v>！基準を満たしません「栄養教育論」の「講義又は演習」は６単位以上、「実験又は実習」は１単位以上となるようにしてください</v>
      </c>
      <c r="O53" s="42"/>
      <c r="P53" s="36"/>
      <c r="Q53" s="36"/>
      <c r="R53" s="37"/>
      <c r="S53" s="38"/>
      <c r="T53" s="37"/>
      <c r="U53" s="37"/>
      <c r="V53" s="37"/>
      <c r="W53" s="37"/>
      <c r="X53" s="37"/>
    </row>
    <row r="54" spans="2:24" ht="15" customHeight="1">
      <c r="B54" s="81"/>
      <c r="C54" s="71" t="s">
        <v>33</v>
      </c>
      <c r="D54" s="74">
        <v>8</v>
      </c>
      <c r="E54" s="78"/>
      <c r="F54" s="16"/>
      <c r="G54" s="17"/>
      <c r="H54" s="17"/>
      <c r="I54" s="16"/>
      <c r="J54" s="17"/>
      <c r="K54" s="17"/>
      <c r="L54" s="18"/>
      <c r="M54" s="19"/>
      <c r="N54" s="42"/>
      <c r="O54" s="42"/>
      <c r="P54" s="36"/>
      <c r="Q54" s="36"/>
      <c r="R54" s="37"/>
      <c r="S54" s="38"/>
      <c r="T54" s="37"/>
      <c r="U54" s="37"/>
      <c r="V54" s="37"/>
      <c r="W54" s="37"/>
      <c r="X54" s="37"/>
    </row>
    <row r="55" spans="2:24" ht="15" customHeight="1">
      <c r="B55" s="81"/>
      <c r="C55" s="72"/>
      <c r="D55" s="75"/>
      <c r="E55" s="78"/>
      <c r="F55" s="16"/>
      <c r="G55" s="17"/>
      <c r="H55" s="17"/>
      <c r="I55" s="16"/>
      <c r="J55" s="17"/>
      <c r="K55" s="17"/>
      <c r="L55" s="18"/>
      <c r="M55" s="19"/>
      <c r="N55" s="42"/>
      <c r="O55" s="42"/>
      <c r="P55" s="36"/>
      <c r="Q55" s="36"/>
      <c r="R55" s="37"/>
      <c r="S55" s="38"/>
      <c r="T55" s="37"/>
      <c r="U55" s="37"/>
      <c r="V55" s="37"/>
      <c r="W55" s="37"/>
      <c r="X55" s="37"/>
    </row>
    <row r="56" spans="2:24" ht="15" customHeight="1">
      <c r="B56" s="81"/>
      <c r="C56" s="72"/>
      <c r="D56" s="75"/>
      <c r="E56" s="78"/>
      <c r="F56" s="16"/>
      <c r="G56" s="17"/>
      <c r="H56" s="17"/>
      <c r="I56" s="16"/>
      <c r="J56" s="17"/>
      <c r="K56" s="17"/>
      <c r="L56" s="18"/>
      <c r="M56" s="19"/>
      <c r="N56" s="42"/>
      <c r="O56" s="42"/>
      <c r="P56" s="36"/>
      <c r="Q56" s="36"/>
      <c r="R56" s="37"/>
      <c r="S56" s="38"/>
      <c r="T56" s="37"/>
      <c r="U56" s="37"/>
      <c r="V56" s="37"/>
      <c r="W56" s="37"/>
      <c r="X56" s="37"/>
    </row>
    <row r="57" spans="2:24" ht="15" customHeight="1" thickBot="1">
      <c r="B57" s="81"/>
      <c r="C57" s="72"/>
      <c r="D57" s="75"/>
      <c r="E57" s="78"/>
      <c r="F57" s="20"/>
      <c r="G57" s="21"/>
      <c r="H57" s="21"/>
      <c r="I57" s="20"/>
      <c r="J57" s="21"/>
      <c r="K57" s="21"/>
      <c r="L57" s="18"/>
      <c r="M57" s="19"/>
      <c r="N57" s="42"/>
      <c r="O57" s="42"/>
      <c r="P57" s="36"/>
      <c r="Q57" s="36"/>
      <c r="R57" s="37"/>
      <c r="S57" s="38"/>
      <c r="T57" s="37"/>
      <c r="U57" s="37"/>
      <c r="V57" s="37"/>
      <c r="W57" s="37"/>
      <c r="X57" s="37"/>
    </row>
    <row r="58" spans="2:24" ht="15" customHeight="1" thickBot="1">
      <c r="B58" s="81"/>
      <c r="C58" s="73"/>
      <c r="D58" s="76"/>
      <c r="E58" s="78"/>
      <c r="F58" s="23" t="s">
        <v>25</v>
      </c>
      <c r="G58" s="21">
        <f>SUM(G54:G57)</f>
        <v>0</v>
      </c>
      <c r="H58" s="21">
        <f>SUM(H54:H57)</f>
        <v>0</v>
      </c>
      <c r="I58" s="23" t="s">
        <v>25</v>
      </c>
      <c r="J58" s="21">
        <f>SUM(J54:J57)</f>
        <v>0</v>
      </c>
      <c r="K58" s="21">
        <f>SUM(K54:K57)</f>
        <v>0</v>
      </c>
      <c r="L58" s="25"/>
      <c r="M58" s="19"/>
      <c r="N58" s="34" t="str">
        <f>IF(AND(J58&lt;D54, K58&lt;1),'error word'!$F$27, IF(J58&lt;D54, 'error word'!$F$28, IF(K58&lt;1, 'error word'!$F$29, "〇")))</f>
        <v>！基準を満たしません「臨床栄養学」の「講義又は演習」は８単位以上、「実験又は実習」は１単位以上となるようにしてください</v>
      </c>
      <c r="O58" s="42"/>
      <c r="P58" s="36"/>
      <c r="Q58" s="36"/>
      <c r="R58" s="37"/>
      <c r="S58" s="38"/>
      <c r="T58" s="37"/>
      <c r="U58" s="37"/>
      <c r="V58" s="37"/>
      <c r="W58" s="37"/>
      <c r="X58" s="37"/>
    </row>
    <row r="59" spans="2:24" ht="15" customHeight="1">
      <c r="B59" s="81"/>
      <c r="C59" s="71" t="s">
        <v>34</v>
      </c>
      <c r="D59" s="74">
        <v>4</v>
      </c>
      <c r="E59" s="78"/>
      <c r="F59" s="16"/>
      <c r="G59" s="17"/>
      <c r="H59" s="17"/>
      <c r="I59" s="16"/>
      <c r="J59" s="17"/>
      <c r="K59" s="17"/>
      <c r="L59" s="18"/>
      <c r="M59" s="19"/>
      <c r="N59" s="42"/>
      <c r="O59" s="42"/>
      <c r="P59" s="36"/>
      <c r="Q59" s="36"/>
      <c r="R59" s="37"/>
      <c r="S59" s="38"/>
      <c r="T59" s="37"/>
      <c r="U59" s="37"/>
      <c r="V59" s="37"/>
      <c r="W59" s="37"/>
      <c r="X59" s="37"/>
    </row>
    <row r="60" spans="2:24" ht="15" customHeight="1">
      <c r="B60" s="81"/>
      <c r="C60" s="72"/>
      <c r="D60" s="75"/>
      <c r="E60" s="78"/>
      <c r="F60" s="16"/>
      <c r="G60" s="17"/>
      <c r="H60" s="17"/>
      <c r="I60" s="16"/>
      <c r="J60" s="17"/>
      <c r="K60" s="17"/>
      <c r="L60" s="18"/>
      <c r="M60" s="19"/>
      <c r="N60" s="42"/>
      <c r="O60" s="42"/>
      <c r="P60" s="36"/>
      <c r="Q60" s="36"/>
      <c r="R60" s="37"/>
      <c r="S60" s="38"/>
      <c r="T60" s="37"/>
      <c r="U60" s="37"/>
      <c r="V60" s="37"/>
      <c r="W60" s="37"/>
      <c r="X60" s="37"/>
    </row>
    <row r="61" spans="2:24" ht="15" customHeight="1">
      <c r="B61" s="81"/>
      <c r="C61" s="72"/>
      <c r="D61" s="75"/>
      <c r="E61" s="78"/>
      <c r="F61" s="16"/>
      <c r="G61" s="17"/>
      <c r="H61" s="17"/>
      <c r="I61" s="16"/>
      <c r="J61" s="17"/>
      <c r="K61" s="17"/>
      <c r="L61" s="18"/>
      <c r="M61" s="19"/>
      <c r="N61" s="42"/>
      <c r="O61" s="42"/>
      <c r="P61" s="36"/>
      <c r="Q61" s="36"/>
      <c r="R61" s="37"/>
      <c r="S61" s="38"/>
      <c r="T61" s="37"/>
      <c r="U61" s="37"/>
      <c r="V61" s="37"/>
      <c r="W61" s="37"/>
      <c r="X61" s="37"/>
    </row>
    <row r="62" spans="2:24" ht="15" customHeight="1" thickBot="1">
      <c r="B62" s="81"/>
      <c r="C62" s="72"/>
      <c r="D62" s="75"/>
      <c r="E62" s="78"/>
      <c r="F62" s="20"/>
      <c r="G62" s="21"/>
      <c r="H62" s="21"/>
      <c r="I62" s="20"/>
      <c r="J62" s="21"/>
      <c r="K62" s="21"/>
      <c r="L62" s="18"/>
      <c r="M62" s="19"/>
      <c r="N62" s="42"/>
      <c r="O62" s="42"/>
      <c r="P62" s="36"/>
      <c r="Q62" s="36"/>
      <c r="R62" s="37"/>
      <c r="S62" s="38"/>
      <c r="T62" s="37"/>
      <c r="U62" s="37"/>
      <c r="V62" s="37"/>
      <c r="W62" s="37"/>
      <c r="X62" s="37"/>
    </row>
    <row r="63" spans="2:24" ht="15" customHeight="1" thickBot="1">
      <c r="B63" s="81"/>
      <c r="C63" s="73"/>
      <c r="D63" s="76"/>
      <c r="E63" s="78"/>
      <c r="F63" s="23" t="s">
        <v>25</v>
      </c>
      <c r="G63" s="21">
        <f>SUM(G59:G62)</f>
        <v>0</v>
      </c>
      <c r="H63" s="21">
        <f>SUM(H59:H62)</f>
        <v>0</v>
      </c>
      <c r="I63" s="23" t="s">
        <v>25</v>
      </c>
      <c r="J63" s="21">
        <f>SUM(J59:J62)</f>
        <v>0</v>
      </c>
      <c r="K63" s="21">
        <f>SUM(K59:K62)</f>
        <v>0</v>
      </c>
      <c r="L63" s="25"/>
      <c r="M63" s="19"/>
      <c r="N63" s="34" t="str">
        <f>IF(AND(J63&lt;D59, K63&lt;1),'error word'!$F$31, IF(J63&lt;D59, 'error word'!$F$32, IF(K63&lt;1, 'error word'!$F$33, "〇")))</f>
        <v>！基準を満たしません「公衆栄養学」の「講義又は演習」は４単位以上、「実験又は実習」は１単位以上となるようにしてください</v>
      </c>
      <c r="O63" s="42"/>
      <c r="P63" s="36"/>
      <c r="Q63" s="36"/>
      <c r="R63" s="37"/>
      <c r="S63" s="38"/>
      <c r="T63" s="37"/>
      <c r="U63" s="37"/>
      <c r="V63" s="37"/>
      <c r="W63" s="37"/>
      <c r="X63" s="37"/>
    </row>
    <row r="64" spans="2:24" ht="15" customHeight="1">
      <c r="B64" s="81"/>
      <c r="C64" s="71" t="s">
        <v>35</v>
      </c>
      <c r="D64" s="74">
        <v>4</v>
      </c>
      <c r="E64" s="78"/>
      <c r="F64" s="16"/>
      <c r="G64" s="17"/>
      <c r="H64" s="17"/>
      <c r="I64" s="16"/>
      <c r="J64" s="17"/>
      <c r="K64" s="17"/>
      <c r="L64" s="18"/>
      <c r="M64" s="19"/>
      <c r="N64" s="42"/>
      <c r="O64" s="42"/>
      <c r="P64" s="36"/>
      <c r="Q64" s="36"/>
      <c r="R64" s="37"/>
      <c r="S64" s="38"/>
      <c r="T64" s="37"/>
      <c r="U64" s="37"/>
      <c r="V64" s="37"/>
      <c r="W64" s="37"/>
      <c r="X64" s="37"/>
    </row>
    <row r="65" spans="2:24" ht="15" customHeight="1">
      <c r="B65" s="81"/>
      <c r="C65" s="72"/>
      <c r="D65" s="75"/>
      <c r="E65" s="78"/>
      <c r="F65" s="16"/>
      <c r="G65" s="17"/>
      <c r="H65" s="17"/>
      <c r="I65" s="16"/>
      <c r="J65" s="17"/>
      <c r="K65" s="17"/>
      <c r="L65" s="18"/>
      <c r="M65" s="19"/>
      <c r="N65" s="42"/>
      <c r="O65" s="42"/>
      <c r="P65" s="36"/>
      <c r="Q65" s="36"/>
      <c r="R65" s="37"/>
      <c r="S65" s="38"/>
      <c r="T65" s="37"/>
      <c r="U65" s="37"/>
      <c r="V65" s="37"/>
      <c r="W65" s="37"/>
      <c r="X65" s="37"/>
    </row>
    <row r="66" spans="2:24" ht="15" customHeight="1" thickBot="1">
      <c r="B66" s="81"/>
      <c r="C66" s="72"/>
      <c r="D66" s="75"/>
      <c r="E66" s="78"/>
      <c r="F66" s="20"/>
      <c r="G66" s="52"/>
      <c r="H66" s="52"/>
      <c r="I66" s="53"/>
      <c r="J66" s="52"/>
      <c r="K66" s="52"/>
      <c r="L66" s="18"/>
      <c r="M66" s="19"/>
      <c r="N66" s="42"/>
      <c r="O66" s="42"/>
      <c r="P66" s="36"/>
      <c r="Q66" s="36"/>
      <c r="R66" s="37"/>
      <c r="S66" s="38"/>
      <c r="T66" s="37"/>
      <c r="U66" s="37"/>
      <c r="V66" s="37"/>
      <c r="W66" s="37"/>
      <c r="X66" s="37"/>
    </row>
    <row r="67" spans="2:24" ht="15" customHeight="1" thickBot="1">
      <c r="B67" s="81"/>
      <c r="C67" s="73"/>
      <c r="D67" s="76"/>
      <c r="E67" s="79"/>
      <c r="F67" s="23" t="s">
        <v>25</v>
      </c>
      <c r="G67" s="52">
        <f>SUM(G64:G66)</f>
        <v>0</v>
      </c>
      <c r="H67" s="52">
        <f>SUM(H64:H66)</f>
        <v>0</v>
      </c>
      <c r="I67" s="54" t="s">
        <v>25</v>
      </c>
      <c r="J67" s="52">
        <f>SUM(J64:J66)</f>
        <v>0</v>
      </c>
      <c r="K67" s="52">
        <f>SUM(K64:K66)</f>
        <v>0</v>
      </c>
      <c r="L67" s="25"/>
      <c r="M67" s="19"/>
      <c r="N67" s="34" t="str">
        <f>IF(AND(J67&lt;D64, K67&lt;1),'error word'!$F$35, IF(J67&lt;D64, 'error word'!$F$36, IF(K67&lt;1, 'error word'!$F$37, "〇")))</f>
        <v>！基準を満たしません「給食経営管理論」の「講義又は演習」は４単位以上、「実験又は実習」は１単位以上となるようにしてください</v>
      </c>
      <c r="O67" s="42"/>
      <c r="P67" s="36"/>
      <c r="Q67" s="36"/>
      <c r="R67" s="37"/>
      <c r="S67" s="38"/>
      <c r="T67" s="37"/>
      <c r="U67" s="37"/>
      <c r="V67" s="37"/>
      <c r="W67" s="37"/>
      <c r="X67" s="37"/>
    </row>
    <row r="68" spans="2:24" ht="15" customHeight="1">
      <c r="B68" s="81"/>
      <c r="C68" s="71" t="s">
        <v>36</v>
      </c>
      <c r="D68" s="74">
        <v>2</v>
      </c>
      <c r="E68" s="77" t="s">
        <v>37</v>
      </c>
      <c r="F68" s="16"/>
      <c r="G68" s="55"/>
      <c r="H68" s="55"/>
      <c r="I68" s="56"/>
      <c r="J68" s="55"/>
      <c r="K68" s="55"/>
      <c r="L68" s="18"/>
      <c r="M68" s="19"/>
      <c r="N68" s="42"/>
      <c r="O68" s="42"/>
      <c r="P68" s="36"/>
      <c r="Q68" s="36"/>
      <c r="R68" s="37"/>
      <c r="S68" s="38"/>
      <c r="T68" s="37"/>
      <c r="U68" s="37"/>
      <c r="V68" s="37"/>
      <c r="W68" s="37"/>
      <c r="X68" s="37"/>
    </row>
    <row r="69" spans="2:24" ht="15" customHeight="1" thickBot="1">
      <c r="B69" s="81"/>
      <c r="C69" s="72"/>
      <c r="D69" s="75"/>
      <c r="E69" s="78"/>
      <c r="F69" s="20"/>
      <c r="G69" s="52"/>
      <c r="H69" s="52"/>
      <c r="I69" s="53"/>
      <c r="J69" s="52"/>
      <c r="K69" s="52"/>
      <c r="L69" s="18"/>
      <c r="M69" s="19"/>
      <c r="N69" s="42"/>
      <c r="O69" s="42"/>
      <c r="P69" s="36"/>
      <c r="Q69" s="36"/>
      <c r="R69" s="37"/>
      <c r="S69" s="38"/>
      <c r="T69" s="37"/>
      <c r="U69" s="37"/>
      <c r="V69" s="37"/>
      <c r="W69" s="37"/>
      <c r="X69" s="37"/>
    </row>
    <row r="70" spans="2:24" ht="15" customHeight="1" thickBot="1">
      <c r="B70" s="81"/>
      <c r="C70" s="73"/>
      <c r="D70" s="76"/>
      <c r="E70" s="79"/>
      <c r="F70" s="23" t="s">
        <v>25</v>
      </c>
      <c r="G70" s="52">
        <f>SUM(G68:G69)</f>
        <v>0</v>
      </c>
      <c r="H70" s="52">
        <f>SUM(H68:H69)</f>
        <v>0</v>
      </c>
      <c r="I70" s="54" t="s">
        <v>25</v>
      </c>
      <c r="J70" s="52">
        <f>SUM(J68:J69)</f>
        <v>0</v>
      </c>
      <c r="K70" s="52">
        <f>SUM(K68:K69)</f>
        <v>0</v>
      </c>
      <c r="L70" s="25"/>
      <c r="M70" s="19"/>
      <c r="N70" s="34" t="str">
        <f>IF($J70&gt;=$D68,"〇",'error word'!$F$39)</f>
        <v>！基準を満たしません「総合演習」の「講義又は演習」は４単位以上となるようにしてください</v>
      </c>
      <c r="O70" s="42"/>
      <c r="P70" s="36"/>
      <c r="Q70" s="36"/>
      <c r="R70" s="37"/>
      <c r="S70" s="38"/>
      <c r="T70" s="37"/>
      <c r="U70" s="37"/>
      <c r="V70" s="37"/>
      <c r="W70" s="37"/>
      <c r="X70" s="37"/>
    </row>
    <row r="71" spans="2:24" ht="15" customHeight="1">
      <c r="B71" s="81"/>
      <c r="C71" s="71" t="s">
        <v>38</v>
      </c>
      <c r="D71" s="74" t="s">
        <v>37</v>
      </c>
      <c r="E71" s="77">
        <v>4</v>
      </c>
      <c r="F71" s="16"/>
      <c r="G71" s="55"/>
      <c r="H71" s="55"/>
      <c r="I71" s="56"/>
      <c r="J71" s="55"/>
      <c r="K71" s="55"/>
      <c r="L71" s="18"/>
      <c r="M71" s="19"/>
      <c r="N71" s="41"/>
      <c r="O71" s="41"/>
      <c r="P71" s="36"/>
      <c r="Q71" s="36"/>
      <c r="R71" s="37"/>
      <c r="S71" s="38"/>
      <c r="T71" s="37"/>
      <c r="U71" s="37"/>
      <c r="V71" s="37"/>
      <c r="W71" s="37"/>
      <c r="X71" s="37"/>
    </row>
    <row r="72" spans="2:24" ht="15" customHeight="1">
      <c r="B72" s="81"/>
      <c r="C72" s="72"/>
      <c r="D72" s="75"/>
      <c r="E72" s="78"/>
      <c r="F72" s="16"/>
      <c r="G72" s="55"/>
      <c r="H72" s="55"/>
      <c r="I72" s="56"/>
      <c r="J72" s="55"/>
      <c r="K72" s="55"/>
      <c r="L72" s="18"/>
      <c r="M72" s="19"/>
      <c r="N72" s="41"/>
      <c r="O72" s="41"/>
      <c r="P72" s="36"/>
      <c r="Q72" s="36"/>
      <c r="R72" s="37"/>
      <c r="S72" s="38"/>
      <c r="T72" s="37"/>
      <c r="U72" s="37"/>
      <c r="V72" s="37"/>
      <c r="W72" s="37"/>
      <c r="X72" s="37"/>
    </row>
    <row r="73" spans="2:24" ht="15" customHeight="1" thickBot="1">
      <c r="B73" s="81"/>
      <c r="C73" s="72"/>
      <c r="D73" s="75"/>
      <c r="E73" s="78"/>
      <c r="F73" s="20"/>
      <c r="G73" s="52"/>
      <c r="H73" s="52"/>
      <c r="I73" s="53"/>
      <c r="J73" s="52"/>
      <c r="K73" s="52"/>
      <c r="L73" s="18"/>
      <c r="M73" s="19"/>
      <c r="N73" s="41"/>
      <c r="O73" s="41"/>
      <c r="P73" s="36"/>
      <c r="Q73" s="36"/>
      <c r="R73" s="37"/>
      <c r="S73" s="38"/>
      <c r="T73" s="37"/>
      <c r="U73" s="37"/>
      <c r="V73" s="37"/>
      <c r="W73" s="37"/>
      <c r="X73" s="37"/>
    </row>
    <row r="74" spans="2:24" ht="15" customHeight="1" thickBot="1">
      <c r="B74" s="82"/>
      <c r="C74" s="73"/>
      <c r="D74" s="76"/>
      <c r="E74" s="79"/>
      <c r="F74" s="23" t="s">
        <v>25</v>
      </c>
      <c r="G74" s="52">
        <f>SUM(G71:G73)</f>
        <v>0</v>
      </c>
      <c r="H74" s="52">
        <f>SUM(H71:H73)</f>
        <v>0</v>
      </c>
      <c r="I74" s="54" t="s">
        <v>25</v>
      </c>
      <c r="J74" s="52">
        <f>SUM(J71:J73)</f>
        <v>0</v>
      </c>
      <c r="K74" s="52">
        <f>SUM(K71:K73)</f>
        <v>0</v>
      </c>
      <c r="L74" s="29"/>
      <c r="M74" s="19"/>
      <c r="N74" s="34" t="str">
        <f>IF($K74&gt;=$E71,"〇",'error word'!$F$41)</f>
        <v>！基準を満たしません「臨地実習」の「実験又は実習」は４単位以上となるようにしてください</v>
      </c>
      <c r="O74" s="41"/>
      <c r="P74" s="36"/>
      <c r="Q74" s="36"/>
      <c r="R74" s="37"/>
      <c r="S74" s="38"/>
      <c r="T74" s="37"/>
      <c r="U74" s="37"/>
      <c r="V74" s="37"/>
      <c r="W74" s="37"/>
      <c r="X74" s="37"/>
    </row>
    <row r="75" spans="2:24" ht="15" customHeight="1" thickBot="1">
      <c r="B75" s="68" t="s">
        <v>39</v>
      </c>
      <c r="C75" s="69"/>
      <c r="D75" s="21">
        <v>32</v>
      </c>
      <c r="E75" s="27">
        <v>12</v>
      </c>
      <c r="F75" s="30"/>
      <c r="G75" s="52">
        <f>SUM(G42,G48,G53,G58,G63,G67,G70,G74)</f>
        <v>0</v>
      </c>
      <c r="H75" s="52">
        <f>SUM(H42,H48,H53,H58,H63,H67,H70,H74)</f>
        <v>0</v>
      </c>
      <c r="I75" s="57"/>
      <c r="J75" s="52">
        <f>SUM(J42,J48,J53,J58,J63,J67,J70,J74)</f>
        <v>0</v>
      </c>
      <c r="K75" s="52">
        <f>SUM(K42,K48,K53,K58,K63,K67,K70,K74)</f>
        <v>0</v>
      </c>
      <c r="L75" s="24"/>
      <c r="M75" s="19"/>
      <c r="N75" s="34" t="str">
        <f>IF(AND(J75&lt;D75, K75&lt;E75), 'error word'!$F$43, IF(J75&lt;D75, 'error word'!$F$44, IF(K75&lt;E75, 'error word'!$F$45, "〇")))</f>
        <v>！基準を満たしません「専門分野」の合計を「講義又は演習」は32単位以上、「実験又は実習」は12単位以上となるようにしてください</v>
      </c>
      <c r="O75" s="37"/>
      <c r="P75" s="37"/>
      <c r="Q75" s="37"/>
      <c r="R75" s="37"/>
      <c r="S75" s="38"/>
      <c r="T75" s="37"/>
      <c r="U75" s="37"/>
      <c r="V75" s="37"/>
      <c r="W75" s="37"/>
      <c r="X75" s="37"/>
    </row>
    <row r="76" spans="2:24" ht="15" customHeight="1" thickBot="1">
      <c r="B76" s="68" t="s">
        <v>40</v>
      </c>
      <c r="C76" s="69"/>
      <c r="D76" s="21">
        <v>60</v>
      </c>
      <c r="E76" s="31">
        <v>22</v>
      </c>
      <c r="F76" s="30"/>
      <c r="G76" s="52">
        <f>SUM(G39,G75)</f>
        <v>0</v>
      </c>
      <c r="H76" s="52">
        <f>SUM(H39,H75)</f>
        <v>0</v>
      </c>
      <c r="I76" s="57"/>
      <c r="J76" s="52">
        <f>SUM(J39,J75)</f>
        <v>0</v>
      </c>
      <c r="K76" s="52">
        <f>SUM(K39,K75)</f>
        <v>0</v>
      </c>
      <c r="L76" s="24"/>
      <c r="M76" s="19"/>
      <c r="N76" s="34" t="str">
        <f>IF(AND(J76&lt;D76, K76&lt;E76), 'error word'!$F$47, IF(J76&lt;D76, 'error word'!$F$48, IF(K76&lt;E76, 'error word'!$F$49, "〇")))</f>
        <v>！基準を満たしません「合計」が「講義又は演習」は60単位以上、「実験又は実習」は22単位以上となるようにしてください</v>
      </c>
      <c r="O76" s="39"/>
      <c r="P76" s="39"/>
      <c r="Q76" s="39"/>
      <c r="R76" s="37"/>
      <c r="S76" s="38"/>
      <c r="T76" s="37"/>
      <c r="U76" s="37"/>
      <c r="V76" s="37"/>
      <c r="W76" s="37"/>
      <c r="X76" s="37"/>
    </row>
    <row r="77" spans="2:24" ht="15" customHeight="1">
      <c r="B77" s="70" t="s">
        <v>41</v>
      </c>
      <c r="C77" s="70"/>
      <c r="D77" s="70"/>
      <c r="E77" s="70"/>
      <c r="F77" s="70"/>
      <c r="G77" s="32"/>
      <c r="H77" s="32"/>
      <c r="I77" s="32"/>
      <c r="J77" s="32"/>
      <c r="K77" s="32"/>
      <c r="L77" s="32"/>
      <c r="M77" s="32"/>
      <c r="N77" s="40"/>
      <c r="O77" s="40"/>
      <c r="P77" s="40"/>
      <c r="Q77" s="40"/>
      <c r="R77" s="37"/>
      <c r="S77" s="38"/>
      <c r="T77" s="37"/>
      <c r="U77" s="37"/>
      <c r="V77" s="37"/>
      <c r="W77" s="37"/>
      <c r="X77" s="37"/>
    </row>
    <row r="78" spans="2:24" ht="15.75">
      <c r="B78" s="33"/>
      <c r="N78" s="36"/>
      <c r="O78" s="36"/>
      <c r="P78" s="36"/>
      <c r="Q78" s="36"/>
      <c r="R78" s="37"/>
      <c r="S78" s="38"/>
      <c r="T78" s="37"/>
      <c r="U78" s="37"/>
      <c r="V78" s="37"/>
      <c r="W78" s="37"/>
      <c r="X78" s="37"/>
    </row>
  </sheetData>
  <mergeCells count="48">
    <mergeCell ref="L5:L8"/>
    <mergeCell ref="B5:E5"/>
    <mergeCell ref="F5:H5"/>
    <mergeCell ref="I5:K5"/>
    <mergeCell ref="B6:C8"/>
    <mergeCell ref="D6:E6"/>
    <mergeCell ref="F6:F8"/>
    <mergeCell ref="G6:H6"/>
    <mergeCell ref="I6:I8"/>
    <mergeCell ref="J6:K6"/>
    <mergeCell ref="B39:C39"/>
    <mergeCell ref="E7:E8"/>
    <mergeCell ref="H7:H8"/>
    <mergeCell ref="K7:K8"/>
    <mergeCell ref="B9:B38"/>
    <mergeCell ref="D9:D15"/>
    <mergeCell ref="E9:E38"/>
    <mergeCell ref="D16:D29"/>
    <mergeCell ref="C30:C38"/>
    <mergeCell ref="D30:D38"/>
    <mergeCell ref="C9:C15"/>
    <mergeCell ref="C16:C29"/>
    <mergeCell ref="D7:D8"/>
    <mergeCell ref="G7:G8"/>
    <mergeCell ref="J7:J8"/>
    <mergeCell ref="D64:D67"/>
    <mergeCell ref="B75:C75"/>
    <mergeCell ref="D43:D48"/>
    <mergeCell ref="C54:C58"/>
    <mergeCell ref="D54:D58"/>
    <mergeCell ref="C49:C53"/>
    <mergeCell ref="D49:D53"/>
    <mergeCell ref="B76:C76"/>
    <mergeCell ref="B77:F77"/>
    <mergeCell ref="C71:C74"/>
    <mergeCell ref="D71:D74"/>
    <mergeCell ref="E71:E74"/>
    <mergeCell ref="B40:B74"/>
    <mergeCell ref="C40:C42"/>
    <mergeCell ref="D40:D42"/>
    <mergeCell ref="C43:C48"/>
    <mergeCell ref="C68:C70"/>
    <mergeCell ref="D68:D70"/>
    <mergeCell ref="E68:E70"/>
    <mergeCell ref="C64:C67"/>
    <mergeCell ref="E40:E67"/>
    <mergeCell ref="C59:C63"/>
    <mergeCell ref="D59:D63"/>
  </mergeCells>
  <phoneticPr fontId="1"/>
  <dataValidations count="2">
    <dataValidation type="list" allowBlank="1" showInputMessage="1" showErrorMessage="1" sqref="L39" xr:uid="{8B6424B0-0719-4BD6-9D27-C3D16036A7A7}">
      <formula1>#REF!</formula1>
    </dataValidation>
    <dataValidation type="list" allowBlank="1" showInputMessage="1" showErrorMessage="1" sqref="L16:L28 L71:L73 L68:L69 L64:L66 L59:L62 L54:L57 L49:L52 L43:L47 L40:L41 L30:L37 L9:L14" xr:uid="{5D7D10B3-2F26-43E0-BB79-189C7538C497}">
      <formula1>$N$3:$N$8</formula1>
    </dataValidation>
  </dataValidations>
  <pageMargins left="0.51181102362204722" right="0.51181102362204722" top="0.55118110236220474" bottom="0.55118110236220474" header="0.31496062992125984" footer="0.31496062992125984"/>
  <pageSetup paperSize="9" fitToHeight="0" orientation="portrait" r:id="rId1"/>
  <rowBreaks count="1" manualBreakCount="1">
    <brk id="39" min="1" max="11"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5E627-3D45-4DD0-AFE2-5F0C51B2127A}">
  <sheetPr codeName="Sheet4">
    <tabColor theme="0" tint="-0.499984740745262"/>
  </sheetPr>
  <dimension ref="A1:F53"/>
  <sheetViews>
    <sheetView zoomScaleNormal="100" workbookViewId="0">
      <selection activeCell="C60" sqref="C60"/>
    </sheetView>
  </sheetViews>
  <sheetFormatPr defaultRowHeight="12"/>
  <cols>
    <col min="1" max="1" width="3" style="43" customWidth="1"/>
    <col min="2" max="2" width="2.25" style="43" customWidth="1"/>
    <col min="3" max="3" width="27.875" style="44" customWidth="1"/>
    <col min="4" max="4" width="14" style="44" hidden="1" customWidth="1"/>
    <col min="5" max="5" width="71.375" style="43" hidden="1" customWidth="1"/>
    <col min="6" max="16384" width="9" style="43"/>
  </cols>
  <sheetData>
    <row r="1" spans="1:6">
      <c r="A1" s="43" t="s">
        <v>42</v>
      </c>
    </row>
    <row r="3" spans="1:6">
      <c r="C3" s="45"/>
      <c r="D3" s="45"/>
    </row>
    <row r="4" spans="1:6">
      <c r="B4" s="43" t="s">
        <v>43</v>
      </c>
    </row>
    <row r="5" spans="1:6">
      <c r="C5" s="45" t="s">
        <v>44</v>
      </c>
      <c r="D5" s="45" t="s">
        <v>45</v>
      </c>
      <c r="E5" s="43" t="s">
        <v>46</v>
      </c>
      <c r="F5" s="43" t="s">
        <v>47</v>
      </c>
    </row>
    <row r="6" spans="1:6">
      <c r="B6" s="43" t="s">
        <v>48</v>
      </c>
      <c r="C6" s="45"/>
      <c r="D6" s="45"/>
      <c r="F6" s="43" t="s">
        <v>49</v>
      </c>
    </row>
    <row r="7" spans="1:6">
      <c r="C7" s="45" t="s">
        <v>44</v>
      </c>
      <c r="D7" s="45" t="s">
        <v>45</v>
      </c>
      <c r="E7" s="43" t="s">
        <v>50</v>
      </c>
      <c r="F7" s="43" t="s">
        <v>51</v>
      </c>
    </row>
    <row r="8" spans="1:6">
      <c r="B8" s="43" t="s">
        <v>52</v>
      </c>
      <c r="C8" s="45"/>
      <c r="D8" s="45"/>
      <c r="F8" s="43" t="s">
        <v>49</v>
      </c>
    </row>
    <row r="9" spans="1:6">
      <c r="C9" s="45" t="s">
        <v>44</v>
      </c>
      <c r="D9" s="45" t="s">
        <v>45</v>
      </c>
      <c r="E9" s="43" t="s">
        <v>53</v>
      </c>
      <c r="F9" s="43" t="s">
        <v>54</v>
      </c>
    </row>
    <row r="10" spans="1:6">
      <c r="B10" s="43" t="s">
        <v>55</v>
      </c>
      <c r="C10" s="45"/>
      <c r="D10" s="45"/>
    </row>
    <row r="11" spans="1:6">
      <c r="B11" s="46" t="s">
        <v>56</v>
      </c>
      <c r="C11" s="45" t="s">
        <v>57</v>
      </c>
      <c r="D11" s="45" t="s">
        <v>45</v>
      </c>
      <c r="E11" s="42" t="s">
        <v>58</v>
      </c>
      <c r="F11" s="43" t="s">
        <v>59</v>
      </c>
    </row>
    <row r="12" spans="1:6">
      <c r="B12" s="46" t="s">
        <v>60</v>
      </c>
      <c r="C12" s="45" t="s">
        <v>44</v>
      </c>
      <c r="D12" s="45" t="s">
        <v>45</v>
      </c>
      <c r="E12" s="42" t="s">
        <v>61</v>
      </c>
      <c r="F12" s="43" t="s">
        <v>62</v>
      </c>
    </row>
    <row r="13" spans="1:6">
      <c r="B13" s="46" t="s">
        <v>63</v>
      </c>
      <c r="C13" s="45" t="s">
        <v>64</v>
      </c>
      <c r="D13" s="45" t="s">
        <v>45</v>
      </c>
      <c r="E13" s="42" t="s">
        <v>65</v>
      </c>
      <c r="F13" s="43" t="s">
        <v>66</v>
      </c>
    </row>
    <row r="14" spans="1:6">
      <c r="B14" s="43" t="s">
        <v>67</v>
      </c>
      <c r="F14" s="43" t="s">
        <v>49</v>
      </c>
    </row>
    <row r="15" spans="1:6">
      <c r="C15" s="45" t="s">
        <v>57</v>
      </c>
      <c r="D15" s="45" t="s">
        <v>45</v>
      </c>
      <c r="E15" s="42" t="s">
        <v>68</v>
      </c>
      <c r="F15" s="43" t="s">
        <v>69</v>
      </c>
    </row>
    <row r="16" spans="1:6">
      <c r="C16" s="45" t="s">
        <v>44</v>
      </c>
      <c r="D16" s="45" t="s">
        <v>45</v>
      </c>
      <c r="E16" s="42" t="s">
        <v>70</v>
      </c>
      <c r="F16" s="43" t="s">
        <v>71</v>
      </c>
    </row>
    <row r="17" spans="2:6">
      <c r="C17" s="45" t="s">
        <v>64</v>
      </c>
      <c r="D17" s="45" t="s">
        <v>45</v>
      </c>
      <c r="E17" s="42" t="s">
        <v>72</v>
      </c>
      <c r="F17" s="43" t="s">
        <v>73</v>
      </c>
    </row>
    <row r="18" spans="2:6">
      <c r="B18" s="43" t="s">
        <v>74</v>
      </c>
      <c r="F18" s="43" t="s">
        <v>49</v>
      </c>
    </row>
    <row r="19" spans="2:6">
      <c r="C19" s="45" t="s">
        <v>57</v>
      </c>
      <c r="D19" s="45" t="s">
        <v>45</v>
      </c>
      <c r="E19" s="42" t="s">
        <v>75</v>
      </c>
      <c r="F19" s="43" t="s">
        <v>76</v>
      </c>
    </row>
    <row r="20" spans="2:6">
      <c r="C20" s="45" t="s">
        <v>44</v>
      </c>
      <c r="D20" s="45" t="s">
        <v>45</v>
      </c>
      <c r="E20" s="42" t="s">
        <v>77</v>
      </c>
      <c r="F20" s="43" t="s">
        <v>78</v>
      </c>
    </row>
    <row r="21" spans="2:6">
      <c r="C21" s="45" t="s">
        <v>64</v>
      </c>
      <c r="D21" s="45" t="s">
        <v>45</v>
      </c>
      <c r="E21" s="42" t="s">
        <v>79</v>
      </c>
      <c r="F21" s="43" t="s">
        <v>80</v>
      </c>
    </row>
    <row r="22" spans="2:6">
      <c r="B22" s="43" t="s">
        <v>81</v>
      </c>
      <c r="E22" s="42"/>
      <c r="F22" s="43" t="s">
        <v>49</v>
      </c>
    </row>
    <row r="23" spans="2:6">
      <c r="C23" s="45" t="s">
        <v>57</v>
      </c>
      <c r="D23" s="45" t="s">
        <v>45</v>
      </c>
      <c r="E23" s="42" t="s">
        <v>82</v>
      </c>
      <c r="F23" s="43" t="s">
        <v>83</v>
      </c>
    </row>
    <row r="24" spans="2:6">
      <c r="C24" s="45" t="s">
        <v>44</v>
      </c>
      <c r="D24" s="45" t="s">
        <v>45</v>
      </c>
      <c r="E24" s="42" t="s">
        <v>84</v>
      </c>
      <c r="F24" s="43" t="s">
        <v>85</v>
      </c>
    </row>
    <row r="25" spans="2:6">
      <c r="C25" s="45" t="s">
        <v>64</v>
      </c>
      <c r="D25" s="45" t="s">
        <v>45</v>
      </c>
      <c r="E25" s="42" t="s">
        <v>86</v>
      </c>
      <c r="F25" s="43" t="s">
        <v>87</v>
      </c>
    </row>
    <row r="26" spans="2:6">
      <c r="B26" s="43" t="s">
        <v>88</v>
      </c>
      <c r="F26" s="43" t="s">
        <v>49</v>
      </c>
    </row>
    <row r="27" spans="2:6">
      <c r="C27" s="45" t="s">
        <v>57</v>
      </c>
      <c r="D27" s="45" t="s">
        <v>45</v>
      </c>
      <c r="E27" s="42" t="s">
        <v>89</v>
      </c>
      <c r="F27" s="43" t="s">
        <v>90</v>
      </c>
    </row>
    <row r="28" spans="2:6">
      <c r="C28" s="45" t="s">
        <v>44</v>
      </c>
      <c r="D28" s="45" t="s">
        <v>45</v>
      </c>
      <c r="E28" s="42" t="s">
        <v>91</v>
      </c>
      <c r="F28" s="43" t="s">
        <v>92</v>
      </c>
    </row>
    <row r="29" spans="2:6">
      <c r="C29" s="45" t="s">
        <v>64</v>
      </c>
      <c r="D29" s="45" t="s">
        <v>45</v>
      </c>
      <c r="E29" s="42" t="s">
        <v>93</v>
      </c>
      <c r="F29" s="43" t="s">
        <v>94</v>
      </c>
    </row>
    <row r="30" spans="2:6" ht="12.75" customHeight="1">
      <c r="B30" s="43" t="s">
        <v>95</v>
      </c>
      <c r="F30" s="43" t="s">
        <v>49</v>
      </c>
    </row>
    <row r="31" spans="2:6" ht="12.75" customHeight="1">
      <c r="C31" s="45" t="s">
        <v>57</v>
      </c>
      <c r="D31" s="45" t="s">
        <v>45</v>
      </c>
      <c r="E31" s="42" t="s">
        <v>96</v>
      </c>
      <c r="F31" s="43" t="s">
        <v>97</v>
      </c>
    </row>
    <row r="32" spans="2:6" ht="12.75" customHeight="1">
      <c r="C32" s="45" t="s">
        <v>44</v>
      </c>
      <c r="D32" s="45" t="s">
        <v>45</v>
      </c>
      <c r="E32" s="42" t="s">
        <v>98</v>
      </c>
      <c r="F32" s="43" t="s">
        <v>99</v>
      </c>
    </row>
    <row r="33" spans="2:6">
      <c r="C33" s="45" t="s">
        <v>64</v>
      </c>
      <c r="D33" s="45" t="s">
        <v>45</v>
      </c>
      <c r="E33" s="42" t="s">
        <v>100</v>
      </c>
      <c r="F33" s="43" t="s">
        <v>101</v>
      </c>
    </row>
    <row r="34" spans="2:6">
      <c r="B34" s="43" t="s">
        <v>102</v>
      </c>
      <c r="F34" s="43" t="s">
        <v>49</v>
      </c>
    </row>
    <row r="35" spans="2:6">
      <c r="C35" s="45" t="s">
        <v>57</v>
      </c>
      <c r="D35" s="45" t="s">
        <v>45</v>
      </c>
      <c r="E35" s="42" t="s">
        <v>103</v>
      </c>
      <c r="F35" s="43" t="s">
        <v>104</v>
      </c>
    </row>
    <row r="36" spans="2:6">
      <c r="C36" s="45" t="s">
        <v>44</v>
      </c>
      <c r="D36" s="45" t="s">
        <v>45</v>
      </c>
      <c r="E36" s="42" t="s">
        <v>105</v>
      </c>
      <c r="F36" s="43" t="s">
        <v>106</v>
      </c>
    </row>
    <row r="37" spans="2:6">
      <c r="C37" s="45" t="s">
        <v>64</v>
      </c>
      <c r="D37" s="45" t="s">
        <v>45</v>
      </c>
      <c r="E37" s="42" t="s">
        <v>107</v>
      </c>
      <c r="F37" s="43" t="s">
        <v>108</v>
      </c>
    </row>
    <row r="38" spans="2:6">
      <c r="B38" s="43" t="s">
        <v>109</v>
      </c>
      <c r="F38" s="43" t="s">
        <v>49</v>
      </c>
    </row>
    <row r="39" spans="2:6">
      <c r="C39" s="45" t="s">
        <v>44</v>
      </c>
      <c r="D39" s="45" t="s">
        <v>45</v>
      </c>
      <c r="E39" s="42" t="s">
        <v>110</v>
      </c>
      <c r="F39" s="43" t="s">
        <v>111</v>
      </c>
    </row>
    <row r="40" spans="2:6">
      <c r="B40" s="43" t="s">
        <v>112</v>
      </c>
      <c r="F40" s="43" t="s">
        <v>49</v>
      </c>
    </row>
    <row r="41" spans="2:6">
      <c r="C41" s="45" t="s">
        <v>64</v>
      </c>
      <c r="D41" s="45" t="s">
        <v>45</v>
      </c>
      <c r="E41" s="42" t="s">
        <v>113</v>
      </c>
      <c r="F41" s="43" t="s">
        <v>114</v>
      </c>
    </row>
    <row r="42" spans="2:6">
      <c r="B42" s="43" t="s">
        <v>115</v>
      </c>
      <c r="C42" s="45"/>
      <c r="F42" s="43" t="s">
        <v>49</v>
      </c>
    </row>
    <row r="43" spans="2:6">
      <c r="C43" s="45" t="s">
        <v>57</v>
      </c>
      <c r="D43" s="45" t="s">
        <v>45</v>
      </c>
      <c r="E43" s="42" t="s">
        <v>116</v>
      </c>
      <c r="F43" s="43" t="s">
        <v>117</v>
      </c>
    </row>
    <row r="44" spans="2:6">
      <c r="C44" s="45" t="s">
        <v>44</v>
      </c>
      <c r="D44" s="45" t="s">
        <v>45</v>
      </c>
      <c r="E44" s="42" t="s">
        <v>118</v>
      </c>
      <c r="F44" s="43" t="s">
        <v>119</v>
      </c>
    </row>
    <row r="45" spans="2:6">
      <c r="C45" s="45" t="s">
        <v>64</v>
      </c>
      <c r="D45" s="45" t="s">
        <v>45</v>
      </c>
      <c r="E45" s="42" t="s">
        <v>120</v>
      </c>
      <c r="F45" s="43" t="s">
        <v>121</v>
      </c>
    </row>
    <row r="46" spans="2:6">
      <c r="B46" s="43" t="s">
        <v>122</v>
      </c>
      <c r="C46" s="45"/>
      <c r="D46" s="45"/>
      <c r="F46" s="43" t="s">
        <v>49</v>
      </c>
    </row>
    <row r="47" spans="2:6">
      <c r="C47" s="45" t="s">
        <v>57</v>
      </c>
      <c r="D47" s="45" t="s">
        <v>45</v>
      </c>
      <c r="E47" s="42" t="s">
        <v>123</v>
      </c>
      <c r="F47" s="43" t="s">
        <v>124</v>
      </c>
    </row>
    <row r="48" spans="2:6">
      <c r="C48" s="45" t="s">
        <v>44</v>
      </c>
      <c r="D48" s="45" t="s">
        <v>45</v>
      </c>
      <c r="E48" s="42" t="s">
        <v>125</v>
      </c>
      <c r="F48" s="43" t="s">
        <v>126</v>
      </c>
    </row>
    <row r="49" spans="3:6">
      <c r="C49" s="45" t="s">
        <v>64</v>
      </c>
      <c r="D49" s="45" t="s">
        <v>45</v>
      </c>
      <c r="E49" s="42" t="s">
        <v>127</v>
      </c>
      <c r="F49" s="43" t="s">
        <v>128</v>
      </c>
    </row>
    <row r="50" spans="3:6">
      <c r="C50" s="45"/>
      <c r="D50" s="45"/>
    </row>
    <row r="51" spans="3:6">
      <c r="C51" s="45"/>
      <c r="D51" s="45"/>
      <c r="E51" s="42"/>
    </row>
    <row r="52" spans="3:6">
      <c r="C52" s="45"/>
      <c r="D52" s="45"/>
      <c r="E52" s="42"/>
    </row>
    <row r="53" spans="3:6">
      <c r="C53" s="45"/>
      <c r="D53" s="45"/>
      <c r="E53" s="42"/>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B5055-6A92-40AF-9C05-6277C8A985DB}">
  <sheetPr codeName="Sheet3">
    <pageSetUpPr fitToPage="1"/>
  </sheetPr>
  <dimension ref="B2:C29"/>
  <sheetViews>
    <sheetView view="pageBreakPreview" zoomScaleNormal="100" zoomScaleSheetLayoutView="100" workbookViewId="0">
      <pane ySplit="6" topLeftCell="A7" activePane="bottomLeft" state="frozen"/>
      <selection pane="bottomLeft"/>
    </sheetView>
  </sheetViews>
  <sheetFormatPr defaultRowHeight="14.25"/>
  <cols>
    <col min="1" max="1" width="2.75" style="58" customWidth="1"/>
    <col min="2" max="2" width="22.75" style="59" customWidth="1"/>
    <col min="3" max="3" width="84.5" style="59" customWidth="1"/>
    <col min="4" max="16384" width="9" style="58"/>
  </cols>
  <sheetData>
    <row r="2" spans="2:3">
      <c r="B2" s="58" t="s">
        <v>129</v>
      </c>
    </row>
    <row r="3" spans="2:3" ht="10.5" customHeight="1"/>
    <row r="4" spans="2:3">
      <c r="B4" s="58" t="s">
        <v>137</v>
      </c>
    </row>
    <row r="5" spans="2:3" ht="12" customHeight="1" thickBot="1"/>
    <row r="6" spans="2:3" ht="45" customHeight="1" thickBot="1">
      <c r="B6" s="60" t="s">
        <v>16</v>
      </c>
      <c r="C6" s="61" t="s">
        <v>130</v>
      </c>
    </row>
    <row r="7" spans="2:3" ht="81.75" customHeight="1">
      <c r="B7" s="62" t="s">
        <v>131</v>
      </c>
      <c r="C7" s="63" t="s">
        <v>132</v>
      </c>
    </row>
    <row r="8" spans="2:3" ht="81.75" customHeight="1">
      <c r="B8" s="64" t="s">
        <v>133</v>
      </c>
      <c r="C8" s="65" t="s">
        <v>134</v>
      </c>
    </row>
    <row r="9" spans="2:3" ht="81.75" customHeight="1">
      <c r="B9" s="64" t="s">
        <v>135</v>
      </c>
      <c r="C9" s="65" t="s">
        <v>136</v>
      </c>
    </row>
    <row r="10" spans="2:3" ht="81.75" customHeight="1">
      <c r="B10" s="64"/>
      <c r="C10" s="65"/>
    </row>
    <row r="11" spans="2:3" ht="81.75" customHeight="1">
      <c r="B11" s="64"/>
      <c r="C11" s="65"/>
    </row>
    <row r="12" spans="2:3" ht="81.75" customHeight="1">
      <c r="B12" s="64"/>
      <c r="C12" s="65"/>
    </row>
    <row r="13" spans="2:3" ht="81.75" customHeight="1">
      <c r="B13" s="64"/>
      <c r="C13" s="65"/>
    </row>
    <row r="14" spans="2:3" ht="81.75" customHeight="1" thickBot="1">
      <c r="B14" s="66"/>
      <c r="C14" s="67"/>
    </row>
    <row r="15" spans="2:3" ht="46.5" customHeight="1"/>
    <row r="16" spans="2:3" ht="46.5" customHeight="1"/>
    <row r="17" ht="46.5" customHeight="1"/>
    <row r="18" ht="46.5" customHeight="1"/>
    <row r="19" ht="46.5" customHeight="1"/>
    <row r="20" ht="46.5" customHeight="1"/>
    <row r="21" ht="46.5" customHeight="1"/>
    <row r="22" ht="46.5" customHeight="1"/>
    <row r="23" ht="46.5" customHeight="1"/>
    <row r="24" ht="46.5" customHeight="1"/>
    <row r="25" ht="46.5" customHeight="1"/>
    <row r="26" ht="46.5" customHeight="1"/>
    <row r="27" ht="46.5" customHeight="1"/>
    <row r="28" ht="46.5" customHeight="1"/>
    <row r="29" ht="46.5" customHeight="1"/>
  </sheetData>
  <phoneticPr fontId="1"/>
  <pageMargins left="0.7" right="0.7" top="0.75" bottom="0.75" header="0.3" footer="0.3"/>
  <pageSetup paperSize="9" scale="77" orientation="portrait" r:id="rId1"/>
  <colBreaks count="1" manualBreakCount="1">
    <brk id="1" max="1048575" man="1"/>
  </colBreaks>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（教育内容）別添1_新旧対照表(学校)</vt:lpstr>
      <vt:lpstr>error word</vt:lpstr>
      <vt:lpstr>別紙２_変更概要の詳細</vt:lpstr>
      <vt:lpstr>'（教育内容）別添1_新旧対照表(学校)'!Print_Area</vt:lpstr>
      <vt:lpstr>別紙２_変更概要の詳細!Print_Area</vt:lpstr>
      <vt:lpstr>'（教育内容）別添1_新旧対照表(学校)'!Print_Titles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