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1" documentId="13_ncr:1_{FE36E839-8F35-46A1-9E71-11F96DEBC247}" xr6:coauthVersionLast="47" xr6:coauthVersionMax="47" xr10:uidLastSave="{4FB41627-C975-4612-A954-D4964F0EB75B}"/>
  <bookViews>
    <workbookView xWindow="30945" yWindow="3900" windowWidth="24255" windowHeight="11370" xr2:uid="{00000000-000D-0000-FFFF-FFFF00000000}"/>
  </bookViews>
  <sheets>
    <sheet name="様式93_処遇改善" sheetId="4" r:id="rId1"/>
    <sheet name="様式93の２_計画書" sheetId="1" r:id="rId2"/>
    <sheet name="様式93の３_実績報告書" sheetId="3" r:id="rId3"/>
  </sheets>
  <definedNames>
    <definedName name="_xlnm.Print_Area" localSheetId="0">様式93_処遇改善!$A$1:$AH$67</definedName>
    <definedName name="_xlnm.Print_Area" localSheetId="1">様式93の２_計画書!$A$1:$AG$89</definedName>
    <definedName name="_xlnm.Print_Area" localSheetId="2">様式93の３_実績報告書!$A$1:$AI$88</definedName>
    <definedName name="Z_37B6CBE4_2B19_49FC_BFEF_B891579D40C9_.wvu.PrintArea" localSheetId="0" hidden="1">様式93_処遇改善!$A$1:$T$66</definedName>
    <definedName name="Z_5D805DA5_5B83_4DA7_AD1F_0A528C0D7036_.wvu.PrintArea" localSheetId="0" hidden="1">様式93_処遇改善!$A$1:$T$66</definedName>
    <definedName name="Z_69CDDE8E_4570_4BA1_94E3_16D081512935_.wvu.PrintArea" localSheetId="0" hidden="1">様式93_処遇改善!$A$1:$T$66</definedName>
    <definedName name="Z_73BCDB9B_F610_4914_B01C_136D6132314D_.wvu.PrintArea" localSheetId="0" hidden="1">様式93_処遇改善!$A$1:$T$66</definedName>
    <definedName name="Z_B54DE1DF_A17A_4AD2_83A8_C44B3EE7B785_.wvu.PrintArea" localSheetId="0" hidden="1">様式93_処遇改善!$A$1:$T$66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3" i="4" l="1"/>
  <c r="AC10" i="3"/>
  <c r="I53" i="4"/>
  <c r="AB13" i="1" l="1"/>
  <c r="AC20" i="3" l="1"/>
  <c r="AC13" i="3"/>
  <c r="AC26" i="3" s="1"/>
  <c r="AC12" i="3"/>
  <c r="AC25" i="3" s="1"/>
  <c r="AC11" i="3"/>
  <c r="AC24" i="3" s="1"/>
  <c r="AC23" i="3"/>
  <c r="AC27" i="3" s="1"/>
  <c r="AC33" i="3" s="1"/>
  <c r="AC32" i="3" l="1"/>
  <c r="AC54" i="3" s="1"/>
  <c r="AC55" i="3" s="1"/>
  <c r="AC40" i="3" l="1"/>
  <c r="AC41" i="3" s="1"/>
  <c r="AB29" i="1" l="1"/>
  <c r="AB30" i="1" s="1"/>
  <c r="AB21" i="1"/>
  <c r="AB43" i="1" s="1"/>
  <c r="AB44" i="1" l="1"/>
  <c r="X5" i="3"/>
  <c r="X4" i="3"/>
  <c r="V4" i="1"/>
  <c r="V5" i="1"/>
  <c r="F33" i="4"/>
  <c r="F36" i="4"/>
  <c r="F35" i="4"/>
  <c r="F34" i="4"/>
  <c r="J60" i="4" l="1"/>
  <c r="J61" i="4"/>
  <c r="J62" i="4" l="1"/>
  <c r="P65" i="4" l="1"/>
  <c r="AB12" i="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<sst xmlns="http://schemas.openxmlformats.org/spreadsheetml/2006/main" count="371" uniqueCount="211">
  <si>
    <t>様式93</t>
    <rPh sb="0" eb="2">
      <t>ヨウシキ</t>
    </rPh>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</si>
  <si>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</si>
  <si>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１</t>
    <phoneticPr fontId="6"/>
  </si>
  <si>
    <t>保険医療機関コード</t>
    <phoneticPr fontId="1"/>
  </si>
  <si>
    <t>保険医療機関名</t>
    <rPh sb="0" eb="2">
      <t>ホケン</t>
    </rPh>
    <rPh sb="2" eb="4">
      <t>イリョウ</t>
    </rPh>
    <rPh sb="4" eb="7">
      <t>キカンメイ</t>
    </rPh>
    <phoneticPr fontId="6"/>
  </si>
  <si>
    <t>２</t>
    <phoneticPr fontId="6"/>
  </si>
  <si>
    <t>該当する届出</t>
    <rPh sb="0" eb="2">
      <t>ガイトウ</t>
    </rPh>
    <rPh sb="4" eb="6">
      <t>トドケデ</t>
    </rPh>
    <phoneticPr fontId="6"/>
  </si>
  <si>
    <t>算出を行う月</t>
    <rPh sb="0" eb="2">
      <t>サンシュツ</t>
    </rPh>
    <rPh sb="3" eb="4">
      <t>オコナ</t>
    </rPh>
    <rPh sb="5" eb="6">
      <t>ツキ</t>
    </rPh>
    <phoneticPr fontId="1"/>
  </si>
  <si>
    <t>新規　　　</t>
    <rPh sb="0" eb="2">
      <t>シンキ</t>
    </rPh>
    <phoneticPr fontId="6"/>
  </si>
  <si>
    <t>３月</t>
    <phoneticPr fontId="6"/>
  </si>
  <si>
    <t>６月</t>
    <phoneticPr fontId="6"/>
  </si>
  <si>
    <t>９月</t>
    <phoneticPr fontId="6"/>
  </si>
  <si>
    <t>12月</t>
    <phoneticPr fontId="6"/>
  </si>
  <si>
    <t>区分変更</t>
    <phoneticPr fontId="6"/>
  </si>
  <si>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</si>
  <si>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３</t>
    <phoneticPr fontId="6"/>
  </si>
  <si>
    <t>「令和４年度（令和３年度からの繰越分）看護職員等処遇改善事業補助金」の交付状況</t>
    <rPh sb="35" eb="37">
      <t>コウフ</t>
    </rPh>
    <rPh sb="37" eb="39">
      <t>ジョウキョウ</t>
    </rPh>
    <phoneticPr fontId="1"/>
  </si>
  <si>
    <t>（新規届出時以外は記載を省略して差し支えない。）</t>
    <phoneticPr fontId="1"/>
  </si>
  <si>
    <t>交付あり</t>
    <rPh sb="0" eb="2">
      <t>コウフ</t>
    </rPh>
    <phoneticPr fontId="1"/>
  </si>
  <si>
    <t>交付なし</t>
    <rPh sb="0" eb="2">
      <t>コウフ</t>
    </rPh>
    <phoneticPr fontId="1"/>
  </si>
  <si>
    <t>４</t>
    <phoneticPr fontId="6"/>
  </si>
  <si>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</si>
  <si>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次の(イ)及び(ロ)のいずれにも該当すること。</t>
    <phoneticPr fontId="6"/>
  </si>
  <si>
    <t>　(イ)　区分番号「Ａ２０５」に掲げる救急医療管理加算に係る届出を行っている</t>
    <phoneticPr fontId="6"/>
  </si>
  <si>
    <t>　(ロ)　救急搬送実績が、年間で200件以上であること</t>
    <phoneticPr fontId="6"/>
  </si>
  <si>
    <t>救急搬送実績：</t>
    <rPh sb="0" eb="2">
      <t>キュウキュウ</t>
    </rPh>
    <rPh sb="2" eb="4">
      <t>ハンソウ</t>
    </rPh>
    <rPh sb="4" eb="6">
      <t>ジッセキ</t>
    </rPh>
    <phoneticPr fontId="1"/>
  </si>
  <si>
    <t>件</t>
    <rPh sb="0" eb="1">
      <t>ケン</t>
    </rPh>
    <phoneticPr fontId="1"/>
  </si>
  <si>
    <t>（期間：令和</t>
    <rPh sb="1" eb="3">
      <t>キカン</t>
    </rPh>
    <rPh sb="4" eb="6">
      <t>レイワ</t>
    </rPh>
    <phoneticPr fontId="1"/>
  </si>
  <si>
    <t>年度）</t>
    <rPh sb="0" eb="1">
      <t>ネン</t>
    </rPh>
    <rPh sb="1" eb="2">
      <t>ド</t>
    </rPh>
    <phoneticPr fontId="1"/>
  </si>
  <si>
    <t>救命救急センター、高度救命救急センター又は小児救命救急センターを設置していること</t>
    <phoneticPr fontId="6"/>
  </si>
  <si>
    <t>５</t>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</si>
  <si>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</si>
  <si>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</si>
  <si>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前年12月～２月</t>
    <rPh sb="0" eb="2">
      <t>ゼンネン</t>
    </rPh>
    <rPh sb="4" eb="5">
      <t>ガツ</t>
    </rPh>
    <rPh sb="7" eb="8">
      <t>ガツ</t>
    </rPh>
    <phoneticPr fontId="6"/>
  </si>
  <si>
    <t>３～５月</t>
    <rPh sb="3" eb="4">
      <t>ガツ</t>
    </rPh>
    <phoneticPr fontId="6"/>
  </si>
  <si>
    <t>６～８月</t>
    <rPh sb="3" eb="4">
      <t>ガツ</t>
    </rPh>
    <phoneticPr fontId="6"/>
  </si>
  <si>
    <t>９～11月</t>
    <rPh sb="4" eb="5">
      <t>ガツ</t>
    </rPh>
    <phoneticPr fontId="6"/>
  </si>
  <si>
    <t>②　看護職員等の数</t>
    <rPh sb="2" eb="4">
      <t>カンゴ</t>
    </rPh>
    <rPh sb="4" eb="6">
      <t>ショクイン</t>
    </rPh>
    <rPh sb="6" eb="7">
      <t>ナド</t>
    </rPh>
    <rPh sb="8" eb="9">
      <t>カズ</t>
    </rPh>
    <phoneticPr fontId="6"/>
  </si>
  <si>
    <t>人</t>
    <rPh sb="0" eb="1">
      <t>ニン</t>
    </rPh>
    <phoneticPr fontId="6"/>
  </si>
  <si>
    <t>（前回届出時</t>
    <rPh sb="1" eb="3">
      <t>ゼンカイ</t>
    </rPh>
    <rPh sb="3" eb="5">
      <t>トドケデ</t>
    </rPh>
    <rPh sb="5" eb="6">
      <t>ジ</t>
    </rPh>
    <phoneticPr fontId="6"/>
  </si>
  <si>
    <t>人）</t>
    <rPh sb="0" eb="1">
      <t>ニン</t>
    </rPh>
    <phoneticPr fontId="6"/>
  </si>
  <si>
    <t xml:space="preserve">※　算出対象となる３か月の期間の各月１日時点における当該保険医療機関に勤務する
</t>
    <phoneticPr fontId="6"/>
  </si>
  <si>
    <t>　　看護職員等（保健師、助産師、看護師及び准看護師）の常勤換算した数の平均の数値</t>
    <phoneticPr fontId="6"/>
  </si>
  <si>
    <t>　　（小数点第二位を四捨五入）を記載すること。</t>
    <rPh sb="3" eb="6">
      <t>ショウスウテン</t>
    </rPh>
    <rPh sb="6" eb="7">
      <t>ダイ</t>
    </rPh>
    <rPh sb="7" eb="8">
      <t>ニ</t>
    </rPh>
    <rPh sb="8" eb="9">
      <t>クライ</t>
    </rPh>
    <rPh sb="10" eb="14">
      <t>シシャゴニュウ</t>
    </rPh>
    <phoneticPr fontId="6"/>
  </si>
  <si>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</si>
  <si>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③　延べ入院患者数</t>
    <rPh sb="2" eb="3">
      <t>ノ</t>
    </rPh>
    <rPh sb="4" eb="6">
      <t>ニュウイン</t>
    </rPh>
    <rPh sb="6" eb="9">
      <t>カンジャスウ</t>
    </rPh>
    <phoneticPr fontId="6"/>
  </si>
  <si>
    <t>※　算出対象となる３か月の期間の１月当たりの延べ入院患者数の平均の数値（小数点</t>
    <rPh sb="18" eb="19">
      <t>ア</t>
    </rPh>
    <phoneticPr fontId="6"/>
  </si>
  <si>
    <t>　　第二位を四捨五入）を記載すること。</t>
    <rPh sb="2" eb="3">
      <t>ダイ</t>
    </rPh>
    <rPh sb="3" eb="5">
      <t>ニイ</t>
    </rPh>
    <phoneticPr fontId="1"/>
  </si>
  <si>
    <t>※　自由診療の患者については、計上しない。公費負担医療や労災保険制度等、診療報</t>
    <phoneticPr fontId="1"/>
  </si>
  <si>
    <t>　　酬点数表に従って医療費が算定される患者については、計上する。</t>
    <phoneticPr fontId="1"/>
  </si>
  <si>
    <t>④</t>
    <phoneticPr fontId="6"/>
  </si>
  <si>
    <t>【Ａ】の値</t>
    <rPh sb="4" eb="5">
      <t>アタイ</t>
    </rPh>
    <phoneticPr fontId="6"/>
  </si>
  <si>
    <t>　）</t>
    <phoneticPr fontId="6"/>
  </si>
  <si>
    <t>【Ａ】＝</t>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</si>
  <si>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</si>
  <si>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</si>
  <si>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６</t>
    <phoneticPr fontId="6"/>
  </si>
  <si>
    <t>前回届け出た時点との比較</t>
    <rPh sb="0" eb="2">
      <t>ゼンカイ</t>
    </rPh>
    <rPh sb="2" eb="3">
      <t>トド</t>
    </rPh>
    <rPh sb="4" eb="5">
      <t>デ</t>
    </rPh>
    <rPh sb="6" eb="8">
      <t>ジテン</t>
    </rPh>
    <rPh sb="10" eb="12">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</si>
  <si>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</si>
  <si>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前回届出時と比較して、</t>
    <rPh sb="0" eb="2">
      <t>ゼンカイ</t>
    </rPh>
    <rPh sb="2" eb="4">
      <t>トドケデ</t>
    </rPh>
    <rPh sb="4" eb="5">
      <t>ジ</t>
    </rPh>
    <rPh sb="6" eb="8">
      <t>ヒカク</t>
    </rPh>
    <phoneticPr fontId="6"/>
  </si>
  <si>
    <t>延べ入院患者数（③）の変化は１割以内である。</t>
    <rPh sb="0" eb="1">
      <t>ノ</t>
    </rPh>
    <rPh sb="2" eb="4">
      <t>ニュウイン</t>
    </rPh>
    <rPh sb="4" eb="7">
      <t>カンジャスウ</t>
    </rPh>
    <rPh sb="11" eb="13">
      <t>ヘンカ</t>
    </rPh>
    <rPh sb="15" eb="16">
      <t>ワリ</t>
    </rPh>
    <phoneticPr fontId="6"/>
  </si>
  <si>
    <t>【Ａ】の値（④）の変化は１割以内である。</t>
    <rPh sb="4" eb="5">
      <t>アタイ</t>
    </rPh>
    <rPh sb="9" eb="11">
      <t>ヘンカ</t>
    </rPh>
    <rPh sb="13" eb="14">
      <t>ワリ</t>
    </rPh>
    <phoneticPr fontId="6"/>
  </si>
  <si>
    <t>７</t>
    <phoneticPr fontId="6"/>
  </si>
  <si>
    <t>５により算出した【Ａ】に基づき、該当する区分</t>
    <rPh sb="4" eb="6">
      <t>サンシュツ</t>
    </rPh>
    <rPh sb="12" eb="13">
      <t>モト</t>
    </rPh>
    <rPh sb="16" eb="18">
      <t>ガイトウ</t>
    </rPh>
    <rPh sb="20" eb="22">
      <t>クブン</t>
    </rPh>
    <phoneticPr fontId="6"/>
  </si>
  <si>
    <t>【記載上の注意】</t>
    <phoneticPr fontId="1"/>
  </si>
  <si>
    <t>　６のいずれにも該当する場合は、区分の変更を行わないものとする。</t>
    <rPh sb="8" eb="10">
      <t>ガイトウ</t>
    </rPh>
    <rPh sb="12" eb="14">
      <t>バアイ</t>
    </rPh>
    <rPh sb="16" eb="18">
      <t>クブン</t>
    </rPh>
    <rPh sb="19" eb="21">
      <t>ヘンコウ</t>
    </rPh>
    <rPh sb="22" eb="23">
      <t>オコナ</t>
    </rPh>
    <phoneticPr fontId="6"/>
  </si>
  <si>
    <t>様式93の２</t>
    <rPh sb="0" eb="2">
      <t>ヨウシキ</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</si>
  <si>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</si>
  <si>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</si>
  <si>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</si>
  <si>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Ⅰ．賃金改善実施期間</t>
    <rPh sb="2" eb="4">
      <t>チンギン</t>
    </rPh>
    <rPh sb="4" eb="6">
      <t>カイゼン</t>
    </rPh>
    <rPh sb="6" eb="8">
      <t>ジッシ</t>
    </rPh>
    <rPh sb="8" eb="10">
      <t>キカン</t>
    </rPh>
    <phoneticPr fontId="1"/>
  </si>
  <si>
    <t>①</t>
    <phoneticPr fontId="1"/>
  </si>
  <si>
    <t>令和</t>
    <rPh sb="0" eb="2">
      <t>レイワ</t>
    </rPh>
    <phoneticPr fontId="1"/>
  </si>
  <si>
    <t>年</t>
    <rPh sb="0" eb="1">
      <t>ネン</t>
    </rPh>
    <phoneticPr fontId="1"/>
  </si>
  <si>
    <t>月</t>
    <rPh sb="0" eb="1">
      <t>ガツ</t>
    </rPh>
    <phoneticPr fontId="1"/>
  </si>
  <si>
    <t>～　</t>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</si>
  <si>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</si>
  <si>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</si>
  <si>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区分</t>
    <rPh sb="0" eb="2">
      <t>クブン</t>
    </rPh>
    <phoneticPr fontId="1"/>
  </si>
  <si>
    <t>（</t>
    <phoneticPr fontId="1"/>
  </si>
  <si>
    <t>）</t>
    <phoneticPr fontId="1"/>
  </si>
  <si>
    <t>　</t>
    <phoneticPr fontId="1"/>
  </si>
  <si>
    <t>点数</t>
    <rPh sb="0" eb="2">
      <t>テンスウ</t>
    </rPh>
    <phoneticPr fontId="1"/>
  </si>
  <si>
    <t>点</t>
    <rPh sb="0" eb="1">
      <t>テン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</si>
  <si>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</si>
  <si>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人</t>
    <rPh sb="0" eb="1">
      <t>ニン</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</si>
  <si>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</si>
  <si>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円</t>
    <rPh sb="0" eb="1">
      <t>エン</t>
    </rPh>
    <phoneticPr fontId="1"/>
  </si>
  <si>
    <t>Ⅲ．賃金改善の見込額</t>
    <rPh sb="2" eb="4">
      <t>チンギン</t>
    </rPh>
    <rPh sb="4" eb="6">
      <t>カイゼン</t>
    </rPh>
    <rPh sb="7" eb="9">
      <t>ミコ</t>
    </rPh>
    <rPh sb="9" eb="10">
      <t>ガク</t>
    </rPh>
    <phoneticPr fontId="1"/>
  </si>
  <si>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</si>
  <si>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</si>
  <si>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</si>
  <si>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⑦は④以上か</t>
    <rPh sb="3" eb="5">
      <t>イジョウ</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</si>
  <si>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</si>
  <si>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</si>
  <si>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</si>
  <si>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⑩ベア等による引上げ分</t>
    <rPh sb="3" eb="4">
      <t>トウ</t>
    </rPh>
    <rPh sb="7" eb="8">
      <t>ヒ</t>
    </rPh>
    <rPh sb="8" eb="9">
      <t>ア</t>
    </rPh>
    <rPh sb="10" eb="11">
      <t>ブン</t>
    </rPh>
    <phoneticPr fontId="1"/>
  </si>
  <si>
    <t>（基本給又は決まって毎月支払われる手当による引上げ分）</t>
  </si>
  <si>
    <t>⑪ベア等の割合（⑩÷⑨）</t>
    <rPh sb="3" eb="4">
      <t>トウ</t>
    </rPh>
    <rPh sb="5" eb="7">
      <t>ワリアイ</t>
    </rPh>
    <phoneticPr fontId="1"/>
  </si>
  <si>
    <t>％</t>
    <phoneticPr fontId="1"/>
  </si>
  <si>
    <t>⑩が⑨の2/3以上であるか</t>
    <rPh sb="7" eb="9">
      <t>イジョウ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</si>
  <si>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</si>
  <si>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</si>
  <si>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⑫看護職員等に加え、賃金の改善措置の対象に加える職種</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</si>
  <si>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</si>
  <si>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　常勤換算数</t>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</si>
  <si>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</si>
  <si>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</si>
  <si>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</si>
  <si>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t>⑮が⑭の2/3以上であるか</t>
    <rPh sb="7" eb="9">
      <t>イジョウ</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</si>
  <si>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</si>
  <si>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r>
      <t>⑰賃金</t>
    </r>
    <r>
      <rPr>
        <sz val="11"/>
        <rFont val="ＭＳ ゴシック"/>
        <family val="3"/>
        <charset val="128"/>
      </rPr>
      <t>の種類</t>
    </r>
    <rPh sb="1" eb="3">
      <t>チンギン</t>
    </rPh>
    <rPh sb="4" eb="6">
      <t>シュルイ</t>
    </rPh>
    <phoneticPr fontId="1"/>
  </si>
  <si>
    <t>基本給</t>
    <rPh sb="0" eb="3">
      <t>キホンキュウ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</si>
  <si>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</si>
  <si>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</si>
  <si>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賞与</t>
    <rPh sb="0" eb="2">
      <t>ショウヨ</t>
    </rPh>
    <phoneticPr fontId="1"/>
  </si>
  <si>
    <t>実績等に応じて支払われる手当（新設）</t>
    <phoneticPr fontId="1"/>
  </si>
  <si>
    <t>実績等に応じて支払われる手当（既存の増額）</t>
    <phoneticPr fontId="1"/>
  </si>
  <si>
    <t>その他</t>
    <phoneticPr fontId="1"/>
  </si>
  <si>
    <t>⑱賃上げの担保方法</t>
    <rPh sb="1" eb="3">
      <t>チンア</t>
    </rPh>
    <rPh sb="5" eb="7">
      <t>タンポ</t>
    </rPh>
    <rPh sb="7" eb="9">
      <t>ホウホウ</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</si>
  <si>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</si>
  <si>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</si>
  <si>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</si>
  <si>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</si>
  <si>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</si>
  <si>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</si>
  <si>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</si>
  <si>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</si>
  <si>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</si>
  <si>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</si>
  <si>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</si>
  <si>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</si>
  <si>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</si>
  <si>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</si>
  <si>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</si>
  <si>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</si>
  <si>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</si>
  <si>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</si>
  <si>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</si>
  <si>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５　「⑦賃金改善の見込額」に、基本給等の引き上げにより増加した法定福利費等の事業者負担分が</t>
    <phoneticPr fontId="1"/>
  </si>
  <si>
    <t>含まれる場合であっても、「⑨看護職員等（保健師、助産師、看護師及び准看護師）の賃金改善の</t>
    <phoneticPr fontId="1"/>
  </si>
  <si>
    <t>見込額」及び「⑭看護職員等（保健師、助産師、看護師及び准看護師）以外の職員の賃金改善の見</t>
    <rPh sb="4" eb="5">
      <t>オヨ</t>
    </rPh>
    <phoneticPr fontId="1"/>
  </si>
  <si>
    <t>込額」には、基本給等の引き上げにより増加した法定福利費等の事業者負担分を含めないこと。</t>
    <phoneticPr fontId="1"/>
  </si>
  <si>
    <t>６　「⑧看護職員等（保健師、助産師、看護師及び准看護師）の常勤換算数」及び「⑬賃金改善の対象</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</si>
  <si>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</si>
  <si>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</si>
  <si>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</si>
  <si>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７　「⑫看護職員等に加え、賃金の改善措置の対象に加える職種」は、本評価料による収入により処</t>
    <phoneticPr fontId="1"/>
  </si>
  <si>
    <t>遇改善を行う職種であって、保健師、助産師、看護師及び准看護師以外の職種をすべて記載する</t>
    <phoneticPr fontId="1"/>
  </si>
  <si>
    <t>こと。</t>
    <phoneticPr fontId="1"/>
  </si>
  <si>
    <t>８　「⑲賃金改善に関する規定内容」は、「⑱賃上げの担保方法」に記載した根拠規程のうち、賃金</t>
    <phoneticPr fontId="1"/>
  </si>
  <si>
    <t>改善に関する部分を記載すること。</t>
    <phoneticPr fontId="1"/>
  </si>
  <si>
    <t>様式93の３</t>
    <rPh sb="0" eb="2">
      <t>ヨウシキ</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</si>
  <si>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</si>
  <si>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</si>
  <si>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①本評価料の区分</t>
    <rPh sb="1" eb="2">
      <t>ホン</t>
    </rPh>
    <rPh sb="2" eb="4">
      <t>ヒョウカ</t>
    </rPh>
    <rPh sb="4" eb="5">
      <t>リョウ</t>
    </rPh>
    <rPh sb="6" eb="8">
      <t>クブン</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</si>
  <si>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</si>
  <si>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</si>
  <si>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</si>
  <si>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</si>
  <si>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</si>
  <si>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b</t>
    <phoneticPr fontId="1"/>
  </si>
  <si>
    <t>c</t>
    <phoneticPr fontId="1"/>
  </si>
  <si>
    <t>d</t>
    <phoneticPr fontId="1"/>
  </si>
  <si>
    <t>②算定回数</t>
    <rPh sb="1" eb="3">
      <t>サンテイ</t>
    </rPh>
    <rPh sb="3" eb="5">
      <t>カイスウ</t>
    </rPh>
    <phoneticPr fontId="1"/>
  </si>
  <si>
    <t>算定回数</t>
    <rPh sb="0" eb="2">
      <t>サンテイ</t>
    </rPh>
    <rPh sb="2" eb="4">
      <t>カイスウ</t>
    </rPh>
    <phoneticPr fontId="1"/>
  </si>
  <si>
    <t>回</t>
    <rPh sb="0" eb="1">
      <t>カイ</t>
    </rPh>
    <phoneticPr fontId="1"/>
  </si>
  <si>
    <t>計</t>
    <rPh sb="0" eb="1">
      <t>ケイ</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</si>
  <si>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</si>
  <si>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実績額</t>
    <rPh sb="0" eb="3">
      <t>ジッセキガク</t>
    </rPh>
    <phoneticPr fontId="1"/>
  </si>
  <si>
    <t>Ⅱ．賃金改善の実績額</t>
    <rPh sb="2" eb="4">
      <t>チンギン</t>
    </rPh>
    <rPh sb="4" eb="6">
      <t>カイゼン</t>
    </rPh>
    <rPh sb="7" eb="9">
      <t>ジッセキ</t>
    </rPh>
    <rPh sb="9" eb="10">
      <t>ガク</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</si>
  <si>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</si>
  <si>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</si>
  <si>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⑥賃金改善の実績額（④－⑤）</t>
    <rPh sb="1" eb="3">
      <t>チンギン</t>
    </rPh>
    <rPh sb="3" eb="5">
      <t>カイゼン</t>
    </rPh>
    <rPh sb="6" eb="8">
      <t>ジッセキ</t>
    </rPh>
    <rPh sb="8" eb="9">
      <t>ガク</t>
    </rPh>
    <phoneticPr fontId="1"/>
  </si>
  <si>
    <t>⑥は③以上か</t>
    <rPh sb="3" eb="5">
      <t>イジョウ</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</si>
  <si>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</si>
  <si>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</si>
  <si>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</si>
  <si>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</si>
  <si>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</si>
  <si>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⑨が⑧の2/3以上であるか</t>
    <rPh sb="7" eb="9">
      <t>イジョウ</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</si>
  <si>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</si>
  <si>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　職員に係る事項</t>
    <rPh sb="1" eb="3">
      <t>ショクイン</t>
    </rPh>
    <rPh sb="4" eb="5">
      <t>カカ</t>
    </rPh>
    <rPh sb="6" eb="8">
      <t>ジコウ</t>
    </rPh>
    <phoneticPr fontId="1"/>
  </si>
  <si>
    <t>⑪看護職員等に加え、賃金の改善措置の対象に加える職種</t>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</si>
  <si>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</si>
  <si>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</si>
  <si>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</si>
  <si>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</si>
  <si>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⑭が⑬の2/3以上であるか</t>
    <rPh sb="7" eb="9">
      <t>イジョウ</t>
    </rPh>
    <phoneticPr fontId="1"/>
  </si>
  <si>
    <t>Ⅴ．賃金改善実施期間</t>
    <rPh sb="2" eb="4">
      <t>チンギン</t>
    </rPh>
    <rPh sb="4" eb="6">
      <t>カイゼン</t>
    </rPh>
    <rPh sb="6" eb="8">
      <t>ジッシ</t>
    </rPh>
    <rPh sb="8" eb="10">
      <t>キカン</t>
    </rPh>
    <phoneticPr fontId="1"/>
  </si>
  <si>
    <t>⑯</t>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</si>
  <si>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</si>
  <si>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</si>
  <si>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開設者名：</t>
    <rPh sb="0" eb="3">
      <t>カイセツシャ</t>
    </rPh>
    <rPh sb="3" eb="4">
      <t>メイ</t>
    </rPh>
    <phoneticPr fontId="1"/>
  </si>
  <si>
    <t>１　報告対象年度において複数の種類の点数区分を取得した場合、Ⅰの各項目には、すべての区分・点</t>
    <phoneticPr fontId="1"/>
  </si>
  <si>
    <t>数及び算定期間に係る事項を記載すること。</t>
    <phoneticPr fontId="1"/>
  </si>
  <si>
    <t>２　「④賃金改善実施期間において賃金の改善措置が実施された対象職員の賃金総額」、「⑤本評価料</t>
    <phoneticPr fontId="1"/>
  </si>
  <si>
    <t>の改善措置が実施されなかった場合の当該措置の対象職員の賃金総額」及び「⑨⑭ベア等による引</t>
    <phoneticPr fontId="1"/>
  </si>
  <si>
    <t>上げ分」は、報告対象年度の実績を記載すること。</t>
    <phoneticPr fontId="1"/>
  </si>
  <si>
    <t>３　「⑤本評価料の改善措置が実施されなかった場合の当該措置の対象職員の賃金総額」は、対象職員</t>
    <phoneticPr fontId="1"/>
  </si>
  <si>
    <t>に対する定期昇給による賃金上昇分も反映した額を記載すること。</t>
    <phoneticPr fontId="1"/>
  </si>
  <si>
    <t>４　「⑥賃金改善の実績額」に、基本給等の引き上げにより増加した法定福利費等の事業者負担分が含</t>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</si>
  <si>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</si>
  <si>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</si>
  <si>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</si>
  <si>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５ 「⑦看護職員等（保健師、助産師、看護師及び准看護師）の常勤換算数」及び「⑫賃金改善の対象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</si>
  <si>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</si>
  <si>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</si>
  <si>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</si>
  <si>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６　「⑪看護職員等に加え、賃金の改善措置の対象に加える職種」は、本点数による収入により処遇改</t>
    <phoneticPr fontId="1"/>
  </si>
  <si>
    <t>善を行った職種であって、保健師、助産師、看護師及び准看護師以外の職種をすべて記載すること。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</si>
</sst>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16"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
      <sz val="11"/>
      <color theme="1"/>
      <name val="ＭＳ ゴシック"/>
      <family val="3"/>
      <charset val="128"/>
    </font>
    <font>
      <sz val="14"/>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cellStyleXfs>
  <cellXfs count="152">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Alignment="1">
      <alignment horizontal="center"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9" xfId="0" applyFont="1" applyBorder="1">
      <alignment vertical="center"/>
    </xf>
    <xf numFmtId="0" fontId="2" fillId="0" borderId="0" xfId="0" applyFont="1" applyAlignment="1">
      <alignment horizontal="center" vertical="center"/>
    </xf>
    <xf numFmtId="0" fontId="2" fillId="2" borderId="0" xfId="0" applyFont="1" applyFill="1" applyAlignment="1">
      <alignment horizontal="left" vertical="top" wrapText="1"/>
    </xf>
    <xf numFmtId="0" fontId="9" fillId="0" borderId="0" xfId="1" applyFont="1">
      <alignment vertical="center"/>
    </xf>
    <xf numFmtId="49" fontId="9" fillId="0" borderId="0" xfId="1" applyNumberFormat="1" applyFont="1" applyAlignment="1">
      <alignment horizontal="center" vertical="center"/>
    </xf>
    <xf numFmtId="0" fontId="9" fillId="3" borderId="0" xfId="1" applyFont="1" applyFill="1" applyAlignment="1">
      <alignment horizontal="left" vertical="center"/>
    </xf>
    <xf numFmtId="0" fontId="9" fillId="4" borderId="0" xfId="1" applyFont="1" applyFill="1" applyAlignment="1">
      <alignment horizontal="center" vertical="center"/>
    </xf>
    <xf numFmtId="0" fontId="9" fillId="0" borderId="0" xfId="1" applyFont="1" applyAlignment="1">
      <alignment horizontal="lef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1" xfId="0" applyFont="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0" borderId="15" xfId="0" applyFont="1" applyBorder="1">
      <alignment vertical="center"/>
    </xf>
    <xf numFmtId="0" fontId="2" fillId="0" borderId="16" xfId="0" applyFont="1" applyBorder="1">
      <alignment vertical="center"/>
    </xf>
    <xf numFmtId="0" fontId="2" fillId="0" borderId="10" xfId="0" applyFont="1" applyBorder="1">
      <alignment vertical="center"/>
    </xf>
    <xf numFmtId="0" fontId="2" fillId="2" borderId="39" xfId="0" applyFont="1" applyFill="1" applyBorder="1">
      <alignment vertical="center"/>
    </xf>
    <xf numFmtId="0" fontId="11" fillId="2" borderId="0" xfId="0" applyFont="1" applyFill="1">
      <alignment vertical="center"/>
    </xf>
    <xf numFmtId="0" fontId="7" fillId="0" borderId="0" xfId="1" applyFont="1" applyAlignment="1">
      <alignment horizontal="left" vertical="center"/>
    </xf>
    <xf numFmtId="0" fontId="9" fillId="3" borderId="0" xfId="1" applyFont="1" applyFill="1" applyAlignment="1">
      <alignment horizontal="center" vertical="center"/>
    </xf>
    <xf numFmtId="0" fontId="9" fillId="0" borderId="0" xfId="1" applyFont="1" applyAlignment="1">
      <alignment horizontal="center" vertical="center"/>
    </xf>
    <xf numFmtId="0" fontId="9" fillId="2" borderId="0" xfId="1" applyFont="1" applyFill="1">
      <alignment vertical="center"/>
    </xf>
    <xf numFmtId="0" fontId="12" fillId="0" borderId="0" xfId="1" applyFont="1" applyAlignment="1">
      <alignment horizontal="center" vertical="center"/>
    </xf>
    <xf numFmtId="0" fontId="2" fillId="2" borderId="0" xfId="0" applyFont="1" applyFill="1" applyAlignment="1">
      <alignment vertical="top" wrapText="1"/>
    </xf>
    <xf numFmtId="0" fontId="2" fillId="2" borderId="0" xfId="0" applyFont="1" applyFill="1" applyAlignment="1">
      <alignment vertical="top"/>
    </xf>
    <xf numFmtId="0" fontId="13" fillId="0" borderId="0" xfId="1" applyFont="1" applyAlignment="1">
      <alignment vertical="center" textRotation="255"/>
    </xf>
    <xf numFmtId="0" fontId="14" fillId="2" borderId="0" xfId="0" applyFont="1" applyFill="1">
      <alignment vertical="center"/>
    </xf>
    <xf numFmtId="0" fontId="14" fillId="2" borderId="0" xfId="0" applyFont="1" applyFill="1" applyAlignment="1">
      <alignment vertical="top"/>
    </xf>
    <xf numFmtId="0" fontId="14" fillId="2" borderId="0" xfId="0" applyFont="1" applyFill="1" applyAlignment="1">
      <alignment vertical="top" wrapText="1"/>
    </xf>
    <xf numFmtId="0" fontId="15" fillId="0" borderId="0" xfId="1" applyFont="1">
      <alignment vertical="center"/>
    </xf>
    <xf numFmtId="0" fontId="10" fillId="0" borderId="0" xfId="1" applyFont="1" applyAlignment="1">
      <alignment horizontal="center" vertical="center"/>
    </xf>
    <xf numFmtId="176" fontId="9" fillId="3" borderId="3" xfId="2" applyNumberFormat="1" applyFont="1" applyFill="1" applyBorder="1" applyAlignment="1">
      <alignment horizontal="center" vertical="center"/>
    </xf>
    <xf numFmtId="0" fontId="9" fillId="3" borderId="3" xfId="1" applyFont="1" applyFill="1" applyBorder="1" applyAlignment="1">
      <alignment horizontal="center" vertical="center"/>
    </xf>
    <xf numFmtId="0" fontId="9" fillId="0" borderId="0" xfId="1" applyFont="1" applyAlignment="1">
      <alignment horizontal="left" vertical="center"/>
    </xf>
    <xf numFmtId="49" fontId="9" fillId="3" borderId="3" xfId="1" applyNumberFormat="1" applyFont="1" applyFill="1" applyBorder="1" applyAlignment="1">
      <alignment horizontal="center" vertical="center"/>
    </xf>
    <xf numFmtId="0" fontId="9" fillId="3" borderId="0" xfId="1" applyFont="1" applyFill="1" applyAlignment="1">
      <alignment horizontal="center" vertical="center"/>
    </xf>
    <xf numFmtId="0" fontId="9" fillId="0" borderId="0" xfId="1" applyFont="1" applyAlignment="1">
      <alignment horizontal="center" vertical="center"/>
    </xf>
    <xf numFmtId="0" fontId="9" fillId="4" borderId="3" xfId="1" applyFont="1" applyFill="1" applyBorder="1" applyAlignment="1">
      <alignment horizontal="center" vertical="center"/>
    </xf>
    <xf numFmtId="0" fontId="9" fillId="0" borderId="3" xfId="1" applyFont="1" applyBorder="1" applyAlignment="1">
      <alignment horizontal="center" vertical="center"/>
    </xf>
    <xf numFmtId="0" fontId="7" fillId="4" borderId="0" xfId="1" applyFont="1" applyFill="1" applyAlignment="1">
      <alignment horizontal="center" vertical="center"/>
    </xf>
    <xf numFmtId="176" fontId="9" fillId="4" borderId="3" xfId="2" applyNumberFormat="1" applyFont="1" applyFill="1" applyBorder="1" applyAlignment="1">
      <alignment horizontal="center" vertical="center"/>
    </xf>
    <xf numFmtId="0" fontId="2" fillId="3" borderId="0" xfId="0" applyFont="1" applyFill="1" applyAlignment="1">
      <alignment horizontal="left"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7" fontId="2" fillId="4" borderId="11" xfId="0" applyNumberFormat="1" applyFont="1" applyFill="1" applyBorder="1" applyAlignment="1">
      <alignment horizontal="right" vertical="center"/>
    </xf>
    <xf numFmtId="176" fontId="2" fillId="3" borderId="3" xfId="3" applyNumberFormat="1" applyFont="1" applyFill="1" applyBorder="1" applyAlignment="1">
      <alignment horizontal="right" vertical="center"/>
    </xf>
    <xf numFmtId="38" fontId="2" fillId="3" borderId="0" xfId="3"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2" fillId="3" borderId="12" xfId="0" applyFont="1" applyFill="1" applyBorder="1" applyAlignment="1">
      <alignment horizontal="left" vertical="top"/>
    </xf>
    <xf numFmtId="0" fontId="2" fillId="3" borderId="0" xfId="0" applyFont="1" applyFill="1" applyAlignment="1">
      <alignment horizontal="center" vertical="center"/>
    </xf>
    <xf numFmtId="0" fontId="2" fillId="3" borderId="0" xfId="0" applyFont="1" applyFill="1" applyAlignment="1">
      <alignment horizontal="left" vertical="center" shrinkToFit="1"/>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30" xfId="0" applyFont="1" applyFill="1" applyBorder="1" applyAlignment="1">
      <alignment horizontal="center" vertical="center"/>
    </xf>
    <xf numFmtId="38" fontId="2" fillId="4" borderId="5" xfId="3"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38" fontId="2" fillId="3" borderId="7" xfId="3" applyFont="1" applyFill="1" applyBorder="1" applyAlignment="1">
      <alignment horizontal="right"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176" fontId="2" fillId="3" borderId="3" xfId="3" applyNumberFormat="1" applyFont="1" applyFill="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REF!"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20</xdr:row>
          <xdr:rowOff>38100</xdr:rowOff>
        </xdr:from>
        <xdr:to>
          <xdr:col>5</xdr:col>
          <xdr:colOff>266700</xdr:colOff>
          <xdr:row>20</xdr:row>
          <xdr:rowOff>295275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28575</xdr:rowOff>
        </xdr:from>
        <xdr:to>
          <xdr:col>5</xdr:col>
          <xdr:colOff>266700</xdr:colOff>
          <xdr:row>26</xdr:row>
          <xdr:rowOff>295275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61</xdr:col>
      <xdr:colOff>488575</xdr:colOff>
      <xdr:row>5</xdr:row>
      <xdr:rowOff>147918</xdr:rowOff>
    </xdr:from>
    <xdr:to>
      <xdr:col>64</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66675</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59</xdr:row>
      <xdr:rowOff>11206</xdr:rowOff>
    </xdr:from>
    <xdr:to>
      <xdr:col>9</xdr:col>
      <xdr:colOff>-1</xdr:colOff>
      <xdr:row>62</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266700</xdr:colOff>
          <xdr:row>16</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50</xdr:col>
      <xdr:colOff>291353</xdr:colOff>
      <xdr:row>24</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34</xdr:col>
      <xdr:colOff>190499</xdr:colOff>
      <xdr:row>0</xdr:row>
      <xdr:rowOff>235324</xdr:rowOff>
    </xdr:from>
    <xdr:to>
      <xdr:col>49</xdr:col>
      <xdr:colOff>179293</xdr:colOff>
      <xdr:row>21</xdr:row>
      <xdr:rowOff>67235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715499" y="235324"/>
          <a:ext cx="4997823" cy="5277970"/>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様式１、様式２</a:t>
          </a:r>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区分変更時</a:t>
          </a:r>
          <a:r>
            <a:rPr kumimoji="1" lang="en-US" altLang="ja-JP" sz="1600" b="1">
              <a:solidFill>
                <a:schemeClr val="tx1"/>
              </a:solidFill>
            </a:rPr>
            <a:t>】</a:t>
          </a:r>
          <a:r>
            <a:rPr kumimoji="1" lang="ja-JP" altLang="en-US" sz="1600" b="1">
              <a:solidFill>
                <a:schemeClr val="tx1"/>
              </a:solidFill>
            </a:rPr>
            <a:t>　様式１</a:t>
          </a:r>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毎年７月</a:t>
          </a:r>
          <a:r>
            <a:rPr kumimoji="1" lang="en-US" altLang="ja-JP" sz="1600" b="1">
              <a:solidFill>
                <a:schemeClr val="tx1"/>
              </a:solidFill>
            </a:rPr>
            <a:t>】</a:t>
          </a:r>
          <a:r>
            <a:rPr kumimoji="1" lang="ja-JP" altLang="en-US" sz="1600" b="1">
              <a:solidFill>
                <a:schemeClr val="tx1"/>
              </a:solidFill>
            </a:rPr>
            <a:t>　　様式２、様式３</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47</xdr:row>
          <xdr:rowOff>142875</xdr:rowOff>
        </xdr:from>
        <xdr:to>
          <xdr:col>2</xdr:col>
          <xdr:colOff>104775</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142875</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180975</xdr:rowOff>
        </xdr:from>
        <xdr:to>
          <xdr:col>2</xdr:col>
          <xdr:colOff>85725</xdr:colOff>
          <xdr:row>54</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180975</xdr:rowOff>
        </xdr:from>
        <xdr:to>
          <xdr:col>12</xdr:col>
          <xdr:colOff>114300</xdr:colOff>
          <xdr:row>54</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47</xdr:row>
          <xdr:rowOff>142875</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180975</xdr:rowOff>
        </xdr:from>
        <xdr:to>
          <xdr:col>2</xdr:col>
          <xdr:colOff>85725</xdr:colOff>
          <xdr:row>51</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180975</xdr:rowOff>
        </xdr:from>
        <xdr:to>
          <xdr:col>6</xdr:col>
          <xdr:colOff>114300</xdr:colOff>
          <xdr:row>50</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99"/>
  <sheetViews>
    <sheetView showGridLines="0" tabSelected="1" view="pageBreakPreview" zoomScale="85" zoomScaleNormal="100" zoomScaleSheetLayoutView="85" workbookViewId="0">
      <selection activeCell="A2" sqref="A2"/>
    </sheetView>
  </sheetViews>
  <sheetFormatPr defaultColWidth="9" defaultRowHeight="17.25" x14ac:dyDescent="0.4"/>
  <cols>
    <col min="1" max="5" width="3.625" style="39" customWidth="1"/>
    <col min="6" max="6" width="3.625" style="43" customWidth="1"/>
    <col min="7" max="35" width="3.625" style="39" customWidth="1"/>
    <col min="36" max="36" width="10.625" style="39" customWidth="1"/>
    <col min="37" max="48" width="3.625" style="39" customWidth="1"/>
    <col min="49" max="16384" width="9" style="39"/>
  </cols>
  <sheetData>
    <row r="1" spans="1:34" ht="24.95" customHeight="1" x14ac:dyDescent="0.4">
      <c r="A1" s="39" t="s">
        <v>0</v>
      </c>
    </row>
    <row r="2" spans="1:34" ht="15" customHeight="1" x14ac:dyDescent="0.4"/>
    <row r="3" spans="1:34" ht="24.95" customHeight="1" x14ac:dyDescent="0.4">
      <c r="A3" s="85" t="s">
        <v>1</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row>
    <row r="4" spans="1:34" ht="15" customHeight="1" x14ac:dyDescent="0.4">
      <c r="A4" s="75"/>
      <c r="B4" s="75"/>
      <c r="C4" s="75"/>
      <c r="D4" s="75"/>
      <c r="E4" s="75"/>
      <c r="G4" s="75"/>
      <c r="H4" s="75"/>
      <c r="I4" s="75"/>
    </row>
    <row r="5" spans="1:34" ht="24.95" customHeight="1" x14ac:dyDescent="0.4">
      <c r="A5" s="40" t="s">
        <v>2</v>
      </c>
      <c r="B5" s="88" t="s">
        <v>3</v>
      </c>
      <c r="C5" s="88"/>
      <c r="D5" s="88"/>
      <c r="E5" s="88"/>
      <c r="F5" s="88"/>
      <c r="G5" s="88"/>
      <c r="H5" s="89"/>
      <c r="I5" s="89"/>
      <c r="J5" s="89"/>
      <c r="K5" s="89"/>
      <c r="L5" s="89"/>
      <c r="M5" s="89"/>
      <c r="N5" s="89"/>
      <c r="O5" s="89"/>
      <c r="P5" s="89"/>
      <c r="Q5" s="89"/>
      <c r="R5" s="89"/>
      <c r="S5" s="89"/>
      <c r="T5" s="89"/>
    </row>
    <row r="6" spans="1:34" ht="24.95" customHeight="1" x14ac:dyDescent="0.4">
      <c r="B6" s="88" t="s">
        <v>4</v>
      </c>
      <c r="C6" s="88"/>
      <c r="D6" s="88"/>
      <c r="E6" s="88"/>
      <c r="F6" s="88"/>
      <c r="G6" s="88"/>
      <c r="H6" s="87"/>
      <c r="I6" s="87"/>
      <c r="J6" s="87"/>
      <c r="K6" s="87"/>
      <c r="L6" s="87"/>
      <c r="M6" s="87"/>
      <c r="N6" s="87"/>
      <c r="O6" s="87"/>
      <c r="P6" s="87"/>
      <c r="Q6" s="87"/>
      <c r="R6" s="87"/>
      <c r="S6" s="87"/>
      <c r="T6" s="87"/>
    </row>
    <row r="7" spans="1:34" ht="9.9499999999999993" customHeight="1" x14ac:dyDescent="0.4">
      <c r="A7" s="40"/>
      <c r="B7" s="43"/>
      <c r="D7" s="75"/>
      <c r="E7" s="75"/>
      <c r="G7" s="75"/>
      <c r="H7" s="75"/>
      <c r="I7" s="75"/>
      <c r="J7" s="75"/>
      <c r="K7" s="75"/>
      <c r="L7" s="75"/>
      <c r="M7" s="75"/>
      <c r="N7" s="75"/>
      <c r="O7" s="75"/>
      <c r="P7" s="75"/>
      <c r="Q7" s="75"/>
      <c r="R7" s="75"/>
      <c r="S7" s="75"/>
    </row>
    <row r="8" spans="1:34" ht="24.95" customHeight="1" x14ac:dyDescent="0.4">
      <c r="A8" s="40" t="s">
        <v>5</v>
      </c>
      <c r="B8" s="43" t="s">
        <v>6</v>
      </c>
      <c r="C8" s="75"/>
      <c r="D8" s="75"/>
      <c r="E8" s="75"/>
      <c r="H8" s="75"/>
      <c r="I8" s="75"/>
      <c r="J8" s="75"/>
      <c r="K8" s="75"/>
      <c r="L8" s="75"/>
      <c r="M8" s="75"/>
      <c r="N8" s="75"/>
      <c r="O8" s="75"/>
      <c r="P8" s="75"/>
      <c r="Q8" s="75"/>
      <c r="R8" s="75"/>
      <c r="S8" s="75"/>
    </row>
    <row r="9" spans="1:34" ht="24.95" customHeight="1" x14ac:dyDescent="0.4">
      <c r="A9" s="40"/>
      <c r="B9" s="43"/>
      <c r="C9" s="75"/>
      <c r="D9" s="75"/>
      <c r="E9" s="75"/>
      <c r="H9" s="75"/>
      <c r="I9" s="75"/>
      <c r="J9" s="75"/>
      <c r="K9" s="75" t="s">
        <v>7</v>
      </c>
      <c r="L9" s="75"/>
      <c r="M9" s="75"/>
      <c r="N9" s="75"/>
      <c r="O9" s="75"/>
      <c r="P9" s="75"/>
      <c r="Q9" s="75"/>
      <c r="R9" s="75"/>
      <c r="S9" s="75"/>
    </row>
    <row r="10" spans="1:34" ht="24.95" customHeight="1" x14ac:dyDescent="0.4">
      <c r="A10" s="40"/>
      <c r="B10" s="75"/>
      <c r="C10" s="75"/>
      <c r="D10" s="75"/>
      <c r="E10" s="75"/>
      <c r="F10" s="41"/>
      <c r="G10" s="43" t="s">
        <v>8</v>
      </c>
      <c r="H10" s="75"/>
      <c r="I10" s="75"/>
      <c r="J10" s="91"/>
      <c r="K10" s="90"/>
      <c r="L10" s="91" t="s">
        <v>9</v>
      </c>
      <c r="M10" s="91"/>
      <c r="N10" s="90"/>
      <c r="O10" s="91" t="s">
        <v>10</v>
      </c>
      <c r="P10" s="91"/>
      <c r="Q10" s="90"/>
      <c r="R10" s="91" t="s">
        <v>11</v>
      </c>
      <c r="S10" s="91"/>
      <c r="T10" s="90"/>
      <c r="U10" s="91" t="s">
        <v>12</v>
      </c>
      <c r="V10" s="91"/>
      <c r="W10" s="91"/>
    </row>
    <row r="11" spans="1:34" ht="24.95" customHeight="1" x14ac:dyDescent="0.4">
      <c r="A11" s="40"/>
      <c r="B11" s="75"/>
      <c r="C11" s="75"/>
      <c r="D11" s="75"/>
      <c r="E11" s="75"/>
      <c r="F11" s="41"/>
      <c r="G11" s="43" t="s">
        <v>13</v>
      </c>
      <c r="H11" s="75"/>
      <c r="I11" s="75"/>
      <c r="J11" s="91"/>
      <c r="K11" s="90"/>
      <c r="L11" s="91"/>
      <c r="M11" s="91"/>
      <c r="N11" s="90"/>
      <c r="O11" s="91"/>
      <c r="P11" s="91"/>
      <c r="Q11" s="90"/>
      <c r="R11" s="91"/>
      <c r="S11" s="91"/>
      <c r="T11" s="90"/>
      <c r="U11" s="91"/>
      <c r="V11" s="91"/>
      <c r="W11" s="91"/>
      <c r="X11" s="43"/>
      <c r="Y11" s="43"/>
    </row>
    <row r="12" spans="1:34" ht="24.95" customHeight="1" x14ac:dyDescent="0.4">
      <c r="A12" s="40"/>
      <c r="B12" s="75"/>
      <c r="C12" s="75"/>
      <c r="D12" s="75"/>
      <c r="E12" s="75"/>
      <c r="F12" s="73" t="s">
        <v>14</v>
      </c>
      <c r="G12" s="43"/>
      <c r="H12" s="75"/>
      <c r="I12" s="75"/>
      <c r="J12" s="43"/>
      <c r="K12" s="43"/>
      <c r="L12" s="75"/>
      <c r="M12" s="75"/>
      <c r="N12" s="43"/>
      <c r="O12" s="43"/>
      <c r="P12" s="43"/>
      <c r="Q12" s="75"/>
      <c r="R12" s="43"/>
      <c r="S12" s="43"/>
      <c r="U12" s="43"/>
      <c r="V12" s="43"/>
      <c r="X12" s="43"/>
      <c r="Y12" s="43"/>
    </row>
    <row r="13" spans="1:34" ht="5.0999999999999996" customHeight="1" x14ac:dyDescent="0.4">
      <c r="A13" s="40"/>
      <c r="B13" s="75"/>
      <c r="C13" s="75"/>
      <c r="D13" s="75"/>
      <c r="E13" s="75"/>
      <c r="F13" s="73"/>
      <c r="G13" s="43"/>
      <c r="H13" s="75"/>
      <c r="I13" s="75"/>
      <c r="J13" s="43"/>
      <c r="K13" s="43"/>
      <c r="L13" s="75"/>
      <c r="M13" s="75"/>
      <c r="N13" s="43"/>
      <c r="O13" s="43"/>
      <c r="P13" s="43"/>
      <c r="Q13" s="75"/>
      <c r="R13" s="43"/>
      <c r="S13" s="43"/>
      <c r="U13" s="43"/>
      <c r="V13" s="43"/>
      <c r="X13" s="43"/>
      <c r="Y13" s="43"/>
    </row>
    <row r="14" spans="1:34" ht="24.95" customHeight="1" x14ac:dyDescent="0.4">
      <c r="A14" s="40" t="s">
        <v>15</v>
      </c>
      <c r="B14" s="43" t="s">
        <v>16</v>
      </c>
      <c r="C14" s="75"/>
      <c r="D14" s="75"/>
      <c r="E14" s="75"/>
      <c r="F14" s="73"/>
      <c r="G14" s="43"/>
      <c r="H14" s="75"/>
      <c r="I14" s="75"/>
      <c r="J14" s="43"/>
      <c r="K14" s="43"/>
      <c r="L14" s="75"/>
      <c r="M14" s="75"/>
      <c r="N14" s="43"/>
      <c r="O14" s="43"/>
      <c r="P14" s="43"/>
      <c r="Q14" s="75"/>
      <c r="R14" s="43"/>
      <c r="S14" s="43"/>
      <c r="U14" s="43"/>
      <c r="V14" s="43"/>
      <c r="X14" s="43"/>
      <c r="Y14" s="43"/>
    </row>
    <row r="15" spans="1:34" ht="24.95" customHeight="1" x14ac:dyDescent="0.4">
      <c r="A15" s="40"/>
      <c r="C15" s="75"/>
      <c r="D15" s="75"/>
      <c r="E15" s="75"/>
      <c r="F15" s="73"/>
      <c r="G15" s="43"/>
      <c r="H15" s="75"/>
      <c r="I15" s="75"/>
      <c r="J15" s="43"/>
      <c r="K15" s="43"/>
      <c r="L15" s="75"/>
      <c r="M15" s="75"/>
      <c r="N15" s="43"/>
      <c r="O15" s="43"/>
      <c r="P15" s="43"/>
      <c r="Q15" s="75"/>
      <c r="R15" s="43"/>
      <c r="S15" s="43"/>
      <c r="T15" s="43" t="s">
        <v>17</v>
      </c>
      <c r="U15" s="43"/>
      <c r="V15" s="43"/>
      <c r="X15" s="43"/>
      <c r="Y15" s="43"/>
    </row>
    <row r="16" spans="1:34" ht="24.95" customHeight="1" x14ac:dyDescent="0.4">
      <c r="A16" s="40"/>
      <c r="B16" s="43"/>
      <c r="C16" s="75"/>
      <c r="D16" s="75"/>
      <c r="E16" s="75"/>
      <c r="F16" s="41"/>
      <c r="G16" s="43" t="s">
        <v>18</v>
      </c>
      <c r="H16" s="75"/>
      <c r="I16" s="75"/>
      <c r="J16" s="43"/>
      <c r="K16" s="43"/>
      <c r="L16" s="75"/>
      <c r="M16" s="75"/>
      <c r="N16" s="43"/>
      <c r="O16" s="43"/>
      <c r="P16" s="43"/>
      <c r="Q16" s="75"/>
      <c r="R16" s="43"/>
      <c r="S16" s="43"/>
      <c r="U16" s="43"/>
      <c r="V16" s="43"/>
      <c r="X16" s="43"/>
      <c r="Y16" s="43"/>
    </row>
    <row r="17" spans="1:34" ht="24.95" customHeight="1" x14ac:dyDescent="0.4">
      <c r="A17" s="40"/>
      <c r="B17" s="75"/>
      <c r="C17" s="75"/>
      <c r="D17" s="75"/>
      <c r="E17" s="75"/>
      <c r="F17" s="41"/>
      <c r="G17" s="43" t="s">
        <v>19</v>
      </c>
      <c r="H17" s="75"/>
      <c r="I17" s="75"/>
      <c r="J17" s="43"/>
      <c r="K17" s="43"/>
      <c r="L17" s="75"/>
      <c r="M17" s="75"/>
      <c r="N17" s="43"/>
      <c r="O17" s="43"/>
      <c r="P17" s="43"/>
      <c r="Q17" s="75"/>
      <c r="R17" s="43"/>
      <c r="S17" s="43"/>
      <c r="U17" s="43"/>
      <c r="V17" s="43"/>
      <c r="X17" s="43"/>
      <c r="Y17" s="43"/>
    </row>
    <row r="18" spans="1:34" ht="9.9499999999999993" customHeight="1" x14ac:dyDescent="0.4">
      <c r="A18" s="40"/>
      <c r="B18" s="75"/>
      <c r="C18" s="75"/>
      <c r="D18" s="75"/>
      <c r="E18" s="75"/>
      <c r="H18" s="75"/>
      <c r="I18" s="75"/>
      <c r="J18" s="75"/>
      <c r="K18" s="75"/>
      <c r="L18" s="75"/>
      <c r="M18" s="75"/>
      <c r="N18" s="75"/>
      <c r="O18" s="75"/>
      <c r="P18" s="75"/>
      <c r="Q18" s="75"/>
      <c r="R18" s="75"/>
      <c r="S18" s="75"/>
    </row>
    <row r="19" spans="1:34" ht="24.95" customHeight="1" x14ac:dyDescent="0.4">
      <c r="A19" s="40" t="s">
        <v>20</v>
      </c>
      <c r="B19" s="43" t="s">
        <v>21</v>
      </c>
      <c r="D19" s="75"/>
      <c r="E19" s="75"/>
      <c r="G19" s="75"/>
      <c r="H19" s="75"/>
      <c r="I19" s="75"/>
      <c r="J19" s="75"/>
      <c r="K19" s="75"/>
      <c r="L19" s="75"/>
      <c r="M19" s="75"/>
      <c r="N19" s="75"/>
      <c r="O19" s="75"/>
      <c r="P19" s="75"/>
      <c r="Q19" s="75"/>
      <c r="R19" s="75"/>
      <c r="S19" s="75"/>
    </row>
    <row r="20" spans="1:34" ht="5.0999999999999996" customHeight="1" x14ac:dyDescent="0.4">
      <c r="A20" s="40"/>
      <c r="B20" s="43"/>
      <c r="D20" s="75"/>
      <c r="E20" s="75"/>
      <c r="G20" s="75"/>
      <c r="H20" s="75"/>
      <c r="I20" s="75"/>
      <c r="J20" s="75"/>
      <c r="K20" s="75"/>
      <c r="L20" s="75"/>
      <c r="M20" s="75"/>
      <c r="N20" s="75"/>
      <c r="O20" s="75"/>
      <c r="P20" s="75"/>
      <c r="Q20" s="75"/>
      <c r="R20" s="75"/>
      <c r="S20" s="75"/>
    </row>
    <row r="21" spans="1:34" ht="24.95" customHeight="1" x14ac:dyDescent="0.4">
      <c r="A21" s="40"/>
      <c r="B21" s="43"/>
      <c r="D21" s="75"/>
      <c r="E21" s="75"/>
      <c r="F21" s="41"/>
      <c r="G21" s="43" t="s">
        <v>22</v>
      </c>
      <c r="H21" s="75"/>
      <c r="I21" s="75"/>
      <c r="J21" s="75"/>
      <c r="K21" s="75"/>
      <c r="L21" s="75"/>
      <c r="M21" s="75"/>
      <c r="N21" s="75"/>
      <c r="O21" s="75"/>
      <c r="P21" s="75"/>
      <c r="Q21" s="75"/>
      <c r="R21" s="75"/>
      <c r="S21" s="75"/>
    </row>
    <row r="22" spans="1:34" ht="24.95" customHeight="1" x14ac:dyDescent="0.4">
      <c r="A22" s="40"/>
      <c r="B22" s="43"/>
      <c r="D22" s="75"/>
      <c r="E22" s="75"/>
      <c r="G22" s="39" t="s">
        <v>23</v>
      </c>
      <c r="H22" s="75"/>
      <c r="I22" s="75"/>
      <c r="J22" s="75"/>
      <c r="K22" s="75"/>
      <c r="L22" s="75"/>
      <c r="M22" s="75"/>
      <c r="N22" s="75"/>
      <c r="O22" s="75"/>
      <c r="P22" s="75"/>
      <c r="Q22" s="75"/>
      <c r="R22" s="75"/>
      <c r="S22" s="75"/>
    </row>
    <row r="23" spans="1:34" ht="24.95" customHeight="1" x14ac:dyDescent="0.4">
      <c r="A23" s="40"/>
      <c r="B23" s="43"/>
      <c r="D23" s="75"/>
      <c r="E23" s="75"/>
      <c r="G23" s="39" t="s">
        <v>24</v>
      </c>
      <c r="H23" s="75"/>
      <c r="I23" s="75"/>
      <c r="J23" s="75"/>
      <c r="K23" s="75"/>
      <c r="L23" s="75"/>
      <c r="M23" s="75"/>
      <c r="N23" s="75"/>
      <c r="O23" s="75"/>
      <c r="P23" s="75"/>
      <c r="Q23" s="75"/>
      <c r="R23" s="75"/>
      <c r="S23" s="75"/>
    </row>
    <row r="24" spans="1:34" ht="24.95" customHeight="1" x14ac:dyDescent="0.4">
      <c r="A24" s="40"/>
      <c r="B24" s="43"/>
      <c r="D24" s="75"/>
      <c r="E24" s="75"/>
      <c r="I24" s="43" t="s">
        <v>25</v>
      </c>
      <c r="J24" s="75"/>
      <c r="K24" s="75"/>
      <c r="L24" s="75"/>
      <c r="M24" s="75"/>
      <c r="N24" s="75"/>
      <c r="O24" s="76"/>
      <c r="P24" s="87"/>
      <c r="Q24" s="87"/>
      <c r="R24" s="87"/>
      <c r="S24" s="39" t="s">
        <v>26</v>
      </c>
      <c r="T24" s="91" t="s">
        <v>27</v>
      </c>
      <c r="U24" s="91"/>
      <c r="V24" s="91"/>
      <c r="W24" s="91"/>
      <c r="X24" s="74"/>
      <c r="Y24" s="39" t="s">
        <v>28</v>
      </c>
      <c r="Z24" s="75"/>
      <c r="AD24" s="75"/>
      <c r="AF24" s="75"/>
    </row>
    <row r="25" spans="1:34" ht="5.0999999999999996" customHeight="1" x14ac:dyDescent="0.4">
      <c r="A25" s="40"/>
      <c r="B25" s="43"/>
      <c r="D25" s="75"/>
      <c r="E25" s="75"/>
      <c r="G25" s="43"/>
      <c r="H25" s="75"/>
      <c r="J25" s="75"/>
      <c r="K25" s="75"/>
      <c r="L25" s="75"/>
      <c r="M25" s="75"/>
      <c r="N25" s="75"/>
      <c r="O25" s="76"/>
      <c r="P25" s="76"/>
      <c r="Q25" s="76"/>
      <c r="R25" s="76"/>
      <c r="S25" s="76"/>
      <c r="T25" s="76"/>
      <c r="U25" s="76"/>
      <c r="V25" s="76"/>
      <c r="W25" s="76"/>
      <c r="X25" s="76"/>
      <c r="Y25" s="76"/>
      <c r="Z25" s="76"/>
      <c r="AA25" s="76"/>
      <c r="AB25" s="76"/>
      <c r="AC25" s="76"/>
      <c r="AD25" s="76"/>
      <c r="AE25" s="76"/>
      <c r="AF25" s="76"/>
      <c r="AG25" s="76"/>
      <c r="AH25" s="76"/>
    </row>
    <row r="26" spans="1:34" ht="5.0999999999999996" customHeight="1" x14ac:dyDescent="0.4">
      <c r="A26" s="40"/>
      <c r="B26" s="43"/>
      <c r="D26" s="75"/>
      <c r="E26" s="75"/>
      <c r="H26" s="75"/>
      <c r="I26" s="75"/>
      <c r="J26" s="75"/>
      <c r="K26" s="75"/>
      <c r="L26" s="75"/>
      <c r="M26" s="75"/>
      <c r="N26" s="75"/>
      <c r="O26" s="75"/>
      <c r="P26" s="75"/>
      <c r="Q26" s="75"/>
      <c r="R26" s="75"/>
      <c r="S26" s="75"/>
    </row>
    <row r="27" spans="1:34" ht="24.95" customHeight="1" x14ac:dyDescent="0.4">
      <c r="A27" s="40"/>
      <c r="B27" s="43"/>
      <c r="D27" s="75"/>
      <c r="E27" s="75"/>
      <c r="F27" s="41"/>
      <c r="G27" s="39" t="s">
        <v>29</v>
      </c>
      <c r="H27" s="75"/>
      <c r="I27" s="75"/>
      <c r="J27" s="75"/>
      <c r="K27" s="75"/>
      <c r="L27" s="75"/>
      <c r="M27" s="75"/>
      <c r="N27" s="75"/>
      <c r="O27" s="75"/>
      <c r="P27" s="75"/>
      <c r="Q27" s="75"/>
      <c r="R27" s="75"/>
      <c r="S27" s="75"/>
    </row>
    <row r="28" spans="1:34" ht="9.9499999999999993" customHeight="1" x14ac:dyDescent="0.4">
      <c r="A28" s="40"/>
      <c r="B28" s="43"/>
      <c r="D28" s="75"/>
      <c r="E28" s="75"/>
      <c r="H28" s="75"/>
      <c r="I28" s="75"/>
      <c r="J28" s="75"/>
      <c r="K28" s="75"/>
      <c r="L28" s="75"/>
      <c r="M28" s="75"/>
      <c r="N28" s="75"/>
      <c r="O28" s="75"/>
      <c r="P28" s="75"/>
      <c r="Q28" s="75"/>
      <c r="R28" s="75"/>
      <c r="S28" s="75"/>
    </row>
    <row r="29" spans="1:34" ht="24.95" customHeight="1" x14ac:dyDescent="0.4">
      <c r="A29" s="40" t="s">
        <v>30</v>
      </c>
      <c r="B29" s="39" t="s">
        <v>31</v>
      </c>
      <c r="E29" s="75"/>
      <c r="G29" s="75"/>
      <c r="H29" s="75"/>
      <c r="I29" s="75"/>
      <c r="J29" s="75"/>
      <c r="K29" s="75"/>
      <c r="L29" s="77"/>
      <c r="M29" s="75"/>
      <c r="N29" s="75"/>
      <c r="O29" s="75"/>
      <c r="P29" s="75"/>
      <c r="Q29" s="75"/>
      <c r="R29" s="75"/>
      <c r="S29" s="75"/>
    </row>
    <row r="30" spans="1:34" ht="9.9499999999999993" customHeight="1" x14ac:dyDescent="0.4">
      <c r="A30" s="40"/>
      <c r="E30" s="75"/>
      <c r="G30" s="75"/>
      <c r="H30" s="75"/>
      <c r="I30" s="75"/>
      <c r="J30" s="75"/>
      <c r="K30" s="75"/>
      <c r="L30" s="75"/>
      <c r="M30" s="75"/>
      <c r="N30" s="75"/>
      <c r="O30" s="75"/>
      <c r="P30" s="75"/>
      <c r="Q30" s="75"/>
      <c r="R30" s="75"/>
      <c r="S30" s="75"/>
    </row>
    <row r="31" spans="1:34" ht="24.95" customHeight="1" x14ac:dyDescent="0.4">
      <c r="A31" s="40"/>
      <c r="B31" s="39" t="s">
        <v>32</v>
      </c>
      <c r="E31" s="75"/>
      <c r="G31" s="75"/>
      <c r="H31" s="75"/>
      <c r="I31" s="75"/>
      <c r="J31" s="75"/>
      <c r="K31" s="75"/>
      <c r="L31" s="75"/>
      <c r="M31" s="75"/>
      <c r="N31" s="75"/>
      <c r="O31" s="75"/>
      <c r="P31" s="75"/>
      <c r="Q31" s="75"/>
      <c r="R31" s="75"/>
      <c r="S31" s="75"/>
    </row>
    <row r="32" spans="1:34" ht="4.5" customHeight="1" x14ac:dyDescent="0.4">
      <c r="A32" s="40"/>
      <c r="E32" s="75"/>
      <c r="G32" s="75"/>
      <c r="H32" s="75"/>
      <c r="I32" s="75"/>
      <c r="J32" s="75"/>
      <c r="K32" s="75"/>
      <c r="L32" s="75"/>
      <c r="M32" s="75"/>
      <c r="N32" s="75"/>
      <c r="O32" s="75"/>
      <c r="P32" s="75"/>
      <c r="Q32" s="75"/>
      <c r="R32" s="75"/>
      <c r="S32" s="75"/>
    </row>
    <row r="33" spans="1:32" ht="24.95" customHeight="1" x14ac:dyDescent="0.4">
      <c r="A33" s="40"/>
      <c r="E33" s="75"/>
      <c r="F33" s="42" t="e">
        <f>IF(#REF!=1,"☑","□")</f>
        <v>#REF!</v>
      </c>
      <c r="G33" s="43" t="s">
        <v>33</v>
      </c>
      <c r="H33" s="75"/>
      <c r="I33" s="75"/>
      <c r="J33" s="75"/>
      <c r="K33" s="75"/>
      <c r="L33" s="75"/>
      <c r="M33" s="75"/>
      <c r="N33" s="75"/>
      <c r="O33" s="75"/>
      <c r="P33" s="75"/>
      <c r="Q33" s="75"/>
      <c r="R33" s="75"/>
      <c r="S33" s="75"/>
    </row>
    <row r="34" spans="1:32" ht="24.95" customHeight="1" x14ac:dyDescent="0.4">
      <c r="A34" s="40"/>
      <c r="E34" s="75"/>
      <c r="F34" s="42" t="e">
        <f>IF(#REF!=2,"☑","□")</f>
        <v>#REF!</v>
      </c>
      <c r="G34" s="43" t="s">
        <v>34</v>
      </c>
      <c r="H34" s="75"/>
      <c r="I34" s="75"/>
      <c r="J34" s="75"/>
      <c r="K34" s="75"/>
      <c r="L34" s="75"/>
      <c r="M34" s="75"/>
      <c r="N34" s="75"/>
      <c r="O34" s="75"/>
      <c r="P34" s="75"/>
      <c r="Q34" s="75"/>
      <c r="R34" s="75"/>
      <c r="S34" s="75"/>
    </row>
    <row r="35" spans="1:32" ht="24.95" customHeight="1" x14ac:dyDescent="0.4">
      <c r="A35" s="40"/>
      <c r="E35" s="75"/>
      <c r="F35" s="42" t="e">
        <f>IF(#REF!=3,"☑","□")</f>
        <v>#REF!</v>
      </c>
      <c r="G35" s="43" t="s">
        <v>35</v>
      </c>
      <c r="H35" s="75"/>
      <c r="I35" s="75"/>
      <c r="J35" s="75"/>
      <c r="K35" s="75"/>
      <c r="L35" s="75"/>
      <c r="M35" s="75"/>
      <c r="N35" s="75"/>
      <c r="O35" s="75"/>
      <c r="P35" s="75"/>
      <c r="Q35" s="75"/>
      <c r="R35" s="75"/>
      <c r="S35" s="75"/>
    </row>
    <row r="36" spans="1:32" ht="24.95" customHeight="1" x14ac:dyDescent="0.4">
      <c r="A36" s="40"/>
      <c r="E36" s="75"/>
      <c r="F36" s="42" t="e">
        <f>IF(#REF!=4,"☑","□")</f>
        <v>#REF!</v>
      </c>
      <c r="G36" s="43" t="s">
        <v>36</v>
      </c>
      <c r="H36" s="75"/>
      <c r="I36" s="75"/>
      <c r="J36" s="75"/>
      <c r="K36" s="75"/>
      <c r="L36" s="75"/>
      <c r="M36" s="75"/>
      <c r="N36" s="75"/>
      <c r="O36" s="75"/>
      <c r="P36" s="75"/>
      <c r="Q36" s="75"/>
      <c r="R36" s="75"/>
      <c r="S36" s="75"/>
      <c r="AC36" s="75"/>
    </row>
    <row r="37" spans="1:32" ht="9.9499999999999993" customHeight="1" x14ac:dyDescent="0.4">
      <c r="A37" s="40"/>
      <c r="E37" s="75"/>
      <c r="G37" s="43"/>
      <c r="H37" s="75"/>
      <c r="I37" s="75"/>
      <c r="J37" s="75"/>
      <c r="K37" s="75"/>
      <c r="L37" s="75"/>
      <c r="M37" s="75"/>
      <c r="N37" s="75"/>
      <c r="O37" s="75"/>
      <c r="P37" s="75"/>
      <c r="Q37" s="75"/>
      <c r="R37" s="75"/>
      <c r="S37" s="75"/>
    </row>
    <row r="38" spans="1:32" ht="24.95" customHeight="1" x14ac:dyDescent="0.4">
      <c r="A38" s="40"/>
      <c r="B38" s="43" t="s">
        <v>37</v>
      </c>
      <c r="D38" s="75"/>
      <c r="E38" s="75"/>
      <c r="I38" s="86"/>
      <c r="J38" s="86"/>
      <c r="K38" s="86"/>
      <c r="L38" s="86"/>
      <c r="M38" s="86"/>
      <c r="N38" s="86"/>
      <c r="O38" s="86"/>
      <c r="P38" s="75" t="s">
        <v>38</v>
      </c>
      <c r="R38" s="43" t="s">
        <v>39</v>
      </c>
      <c r="T38" s="75"/>
      <c r="V38" s="86"/>
      <c r="W38" s="86"/>
      <c r="X38" s="86"/>
      <c r="Y38" s="86"/>
      <c r="Z38" s="86"/>
      <c r="AA38" s="86"/>
      <c r="AB38" s="86"/>
      <c r="AC38" s="75" t="s">
        <v>40</v>
      </c>
    </row>
    <row r="39" spans="1:32" ht="9.9499999999999993" customHeight="1" x14ac:dyDescent="0.4">
      <c r="A39" s="40"/>
      <c r="B39" s="43"/>
      <c r="D39" s="75"/>
      <c r="E39" s="75"/>
      <c r="G39" s="75"/>
      <c r="H39" s="75"/>
      <c r="I39" s="75"/>
      <c r="J39" s="75"/>
      <c r="K39" s="75"/>
      <c r="L39" s="75"/>
      <c r="M39" s="75"/>
      <c r="N39" s="75"/>
      <c r="O39" s="75"/>
      <c r="P39" s="75"/>
      <c r="Q39" s="75"/>
      <c r="R39" s="75"/>
      <c r="S39" s="75"/>
    </row>
    <row r="40" spans="1:32" ht="20.100000000000001" customHeight="1" x14ac:dyDescent="0.4">
      <c r="A40" s="40"/>
      <c r="B40" s="43"/>
      <c r="D40" s="75"/>
      <c r="E40" s="75"/>
      <c r="F40" s="73" t="s">
        <v>41</v>
      </c>
      <c r="G40" s="75"/>
      <c r="H40" s="75"/>
      <c r="I40" s="75"/>
      <c r="J40" s="75"/>
      <c r="K40" s="75"/>
      <c r="L40" s="75"/>
      <c r="M40" s="75"/>
      <c r="N40" s="75"/>
      <c r="O40" s="75"/>
      <c r="P40" s="75"/>
      <c r="Q40" s="75"/>
      <c r="R40" s="75"/>
      <c r="S40" s="75"/>
    </row>
    <row r="41" spans="1:32" ht="20.100000000000001" customHeight="1" x14ac:dyDescent="0.4">
      <c r="A41" s="40"/>
      <c r="B41" s="43"/>
      <c r="D41" s="75"/>
      <c r="E41" s="75"/>
      <c r="F41" s="73" t="s">
        <v>42</v>
      </c>
      <c r="G41" s="75"/>
      <c r="H41" s="75"/>
      <c r="I41" s="75"/>
      <c r="J41" s="75"/>
      <c r="K41" s="75"/>
      <c r="L41" s="75"/>
      <c r="M41" s="75"/>
      <c r="N41" s="75"/>
      <c r="O41" s="75"/>
      <c r="P41" s="75"/>
      <c r="Q41" s="75"/>
      <c r="R41" s="75"/>
      <c r="S41" s="75"/>
      <c r="AE41" s="80"/>
      <c r="AF41" s="80"/>
    </row>
    <row r="42" spans="1:32" ht="20.100000000000001" customHeight="1" x14ac:dyDescent="0.4">
      <c r="A42" s="40"/>
      <c r="B42" s="43"/>
      <c r="D42" s="75"/>
      <c r="E42" s="75"/>
      <c r="F42" s="73" t="s">
        <v>43</v>
      </c>
      <c r="G42" s="75"/>
      <c r="H42" s="75"/>
      <c r="I42" s="75"/>
      <c r="J42" s="75"/>
      <c r="K42" s="75"/>
      <c r="L42" s="75"/>
      <c r="M42" s="75"/>
      <c r="N42" s="75"/>
      <c r="O42" s="75"/>
      <c r="P42" s="75"/>
      <c r="Q42" s="75"/>
      <c r="R42" s="75"/>
      <c r="S42" s="75"/>
      <c r="AE42" s="80"/>
      <c r="AF42" s="80"/>
    </row>
    <row r="43" spans="1:32" ht="20.100000000000001" customHeight="1" x14ac:dyDescent="0.4">
      <c r="A43" s="40"/>
      <c r="B43" s="43"/>
      <c r="D43" s="75"/>
      <c r="E43" s="75"/>
      <c r="F43" s="73" t="s">
        <v>44</v>
      </c>
      <c r="G43" s="75"/>
      <c r="H43" s="75"/>
      <c r="I43" s="75"/>
      <c r="J43" s="75"/>
      <c r="K43" s="75"/>
      <c r="L43" s="75"/>
      <c r="M43" s="75"/>
      <c r="N43" s="75"/>
      <c r="O43" s="75"/>
      <c r="P43" s="75"/>
      <c r="Q43" s="75"/>
      <c r="R43" s="75"/>
      <c r="S43" s="75"/>
      <c r="AE43" s="80"/>
      <c r="AF43" s="80"/>
    </row>
    <row r="44" spans="1:32" ht="9.9499999999999993" customHeight="1" x14ac:dyDescent="0.4">
      <c r="A44" s="40"/>
      <c r="B44" s="43"/>
      <c r="D44" s="75"/>
      <c r="E44" s="75"/>
      <c r="G44" s="75"/>
      <c r="H44" s="75"/>
      <c r="I44" s="75"/>
      <c r="J44" s="75"/>
      <c r="K44" s="75"/>
      <c r="L44" s="75"/>
      <c r="M44" s="75"/>
      <c r="N44" s="75"/>
      <c r="O44" s="75"/>
      <c r="P44" s="75"/>
      <c r="Q44" s="75"/>
      <c r="R44" s="75"/>
      <c r="S44" s="75"/>
      <c r="AE44" s="80"/>
      <c r="AF44" s="80"/>
    </row>
    <row r="45" spans="1:32" ht="24.95" customHeight="1" x14ac:dyDescent="0.4">
      <c r="A45" s="40"/>
      <c r="B45" s="43" t="s">
        <v>45</v>
      </c>
      <c r="D45" s="75"/>
      <c r="E45" s="75"/>
      <c r="F45" s="39"/>
      <c r="I45" s="86"/>
      <c r="J45" s="86"/>
      <c r="K45" s="86"/>
      <c r="L45" s="86"/>
      <c r="M45" s="86"/>
      <c r="N45" s="86"/>
      <c r="O45" s="86"/>
      <c r="P45" s="75" t="s">
        <v>38</v>
      </c>
      <c r="R45" s="43" t="s">
        <v>39</v>
      </c>
      <c r="T45" s="75"/>
      <c r="V45" s="86"/>
      <c r="W45" s="86"/>
      <c r="X45" s="86"/>
      <c r="Y45" s="86"/>
      <c r="Z45" s="86"/>
      <c r="AA45" s="86"/>
      <c r="AB45" s="86"/>
      <c r="AC45" s="75" t="s">
        <v>40</v>
      </c>
      <c r="AE45" s="80"/>
      <c r="AF45" s="80"/>
    </row>
    <row r="46" spans="1:32" ht="9.9499999999999993" customHeight="1" x14ac:dyDescent="0.4">
      <c r="A46" s="40"/>
      <c r="B46" s="43"/>
      <c r="D46" s="75"/>
      <c r="E46" s="75"/>
      <c r="G46" s="75"/>
      <c r="H46" s="75"/>
      <c r="I46" s="75"/>
      <c r="J46" s="75"/>
      <c r="K46" s="75"/>
      <c r="L46" s="75"/>
      <c r="M46" s="75"/>
      <c r="N46" s="75"/>
      <c r="O46" s="75"/>
      <c r="P46" s="75"/>
      <c r="Q46" s="75"/>
      <c r="R46" s="75"/>
      <c r="S46" s="75"/>
      <c r="AE46" s="80"/>
      <c r="AF46" s="80"/>
    </row>
    <row r="47" spans="1:32" ht="20.100000000000001" customHeight="1" x14ac:dyDescent="0.4">
      <c r="A47" s="40"/>
      <c r="B47" s="43"/>
      <c r="D47" s="75"/>
      <c r="E47" s="75"/>
      <c r="F47" s="73" t="s">
        <v>46</v>
      </c>
      <c r="G47" s="75"/>
      <c r="H47" s="75"/>
      <c r="I47" s="75"/>
      <c r="J47" s="75"/>
      <c r="K47" s="75"/>
      <c r="L47" s="75"/>
      <c r="M47" s="75"/>
      <c r="N47" s="75"/>
      <c r="O47" s="75"/>
      <c r="P47" s="75"/>
      <c r="Q47" s="75"/>
      <c r="R47" s="75"/>
      <c r="S47" s="75"/>
      <c r="AE47" s="80"/>
      <c r="AF47" s="80"/>
    </row>
    <row r="48" spans="1:32" ht="20.100000000000001" customHeight="1" x14ac:dyDescent="0.4">
      <c r="A48" s="40"/>
      <c r="B48" s="43"/>
      <c r="D48" s="75"/>
      <c r="E48" s="75"/>
      <c r="F48" s="73" t="s">
        <v>47</v>
      </c>
      <c r="G48" s="75"/>
      <c r="H48" s="75"/>
      <c r="I48" s="75"/>
      <c r="J48" s="75"/>
      <c r="K48" s="75"/>
      <c r="L48" s="75"/>
      <c r="M48" s="75"/>
      <c r="N48" s="75"/>
      <c r="O48" s="75"/>
      <c r="P48" s="75"/>
      <c r="Q48" s="75"/>
      <c r="R48" s="75"/>
      <c r="S48" s="75"/>
      <c r="AE48" s="80"/>
      <c r="AF48" s="80"/>
    </row>
    <row r="49" spans="1:33" ht="20.100000000000001" customHeight="1" x14ac:dyDescent="0.4">
      <c r="A49" s="40"/>
      <c r="B49" s="43"/>
      <c r="D49" s="75"/>
      <c r="E49" s="75"/>
      <c r="F49" s="73" t="s">
        <v>48</v>
      </c>
      <c r="G49" s="75"/>
      <c r="H49" s="75"/>
      <c r="I49" s="75"/>
      <c r="J49" s="75"/>
      <c r="K49" s="75"/>
      <c r="L49" s="75"/>
      <c r="M49" s="75"/>
      <c r="N49" s="75"/>
      <c r="O49" s="75"/>
      <c r="P49" s="75"/>
      <c r="Q49" s="75"/>
      <c r="R49" s="75"/>
      <c r="S49" s="75"/>
    </row>
    <row r="50" spans="1:33" ht="20.100000000000001" customHeight="1" x14ac:dyDescent="0.4">
      <c r="A50" s="40"/>
      <c r="B50" s="43"/>
      <c r="D50" s="75"/>
      <c r="E50" s="75"/>
      <c r="F50" s="73" t="s">
        <v>49</v>
      </c>
      <c r="G50" s="75"/>
      <c r="H50" s="75"/>
      <c r="I50" s="75"/>
      <c r="J50" s="75"/>
      <c r="K50" s="75"/>
      <c r="L50" s="75"/>
      <c r="M50" s="75"/>
      <c r="N50" s="75"/>
      <c r="O50" s="75"/>
      <c r="P50" s="75"/>
      <c r="Q50" s="75"/>
      <c r="R50" s="75"/>
      <c r="S50" s="75"/>
    </row>
    <row r="51" spans="1:33" ht="20.100000000000001" customHeight="1" x14ac:dyDescent="0.4">
      <c r="A51" s="40"/>
      <c r="B51" s="43"/>
      <c r="D51" s="75"/>
      <c r="E51" s="75"/>
      <c r="F51" s="73" t="s">
        <v>44</v>
      </c>
      <c r="G51" s="75"/>
      <c r="H51" s="75"/>
      <c r="I51" s="75"/>
      <c r="J51" s="75"/>
      <c r="K51" s="75"/>
      <c r="L51" s="75"/>
      <c r="M51" s="75"/>
      <c r="N51" s="75"/>
      <c r="O51" s="75"/>
      <c r="P51" s="75"/>
      <c r="Q51" s="75"/>
      <c r="R51" s="75"/>
      <c r="S51" s="75"/>
    </row>
    <row r="52" spans="1:33" ht="9.9499999999999993" customHeight="1" x14ac:dyDescent="0.4">
      <c r="A52" s="40"/>
      <c r="B52" s="43"/>
      <c r="D52" s="75"/>
      <c r="E52" s="75"/>
      <c r="G52" s="75"/>
      <c r="H52" s="75"/>
      <c r="I52" s="75"/>
      <c r="J52" s="75"/>
      <c r="K52" s="75"/>
      <c r="L52" s="75"/>
      <c r="M52" s="75"/>
      <c r="N52" s="75"/>
      <c r="O52" s="75"/>
      <c r="P52" s="75"/>
      <c r="Q52" s="75"/>
      <c r="R52" s="75"/>
      <c r="S52" s="75"/>
    </row>
    <row r="53" spans="1:33" ht="24.95" customHeight="1" x14ac:dyDescent="0.4">
      <c r="A53" s="40"/>
      <c r="B53" s="39" t="s">
        <v>50</v>
      </c>
      <c r="C53" s="43" t="s">
        <v>51</v>
      </c>
      <c r="D53" s="75"/>
      <c r="E53" s="75"/>
      <c r="I53" s="95" t="str">
        <f>IFERROR(ROUNDDOWN(I38*12000*1.165/(I45*10),1),"")</f>
        <v/>
      </c>
      <c r="J53" s="95"/>
      <c r="K53" s="95"/>
      <c r="L53" s="95"/>
      <c r="M53" s="95"/>
      <c r="N53" s="95"/>
      <c r="O53" s="95"/>
      <c r="P53" s="75"/>
      <c r="Q53" s="75"/>
      <c r="R53" s="43" t="s">
        <v>39</v>
      </c>
      <c r="T53" s="75"/>
      <c r="V53" s="95" t="str">
        <f>IFERROR(ROUNDDOWN(V38*12000*1.165/(V45*10),1),"")</f>
        <v/>
      </c>
      <c r="W53" s="95"/>
      <c r="X53" s="95"/>
      <c r="Y53" s="95"/>
      <c r="Z53" s="95"/>
      <c r="AA53" s="95"/>
      <c r="AB53" s="95"/>
      <c r="AC53" s="75" t="s">
        <v>52</v>
      </c>
    </row>
    <row r="54" spans="1:33" ht="24.95" customHeight="1" x14ac:dyDescent="0.4">
      <c r="A54" s="40"/>
      <c r="C54" s="43"/>
      <c r="D54" s="75"/>
      <c r="E54" s="75"/>
      <c r="G54" s="75"/>
      <c r="H54" s="75"/>
      <c r="I54" s="75"/>
      <c r="J54" s="75"/>
      <c r="K54" s="75"/>
      <c r="L54" s="75"/>
      <c r="M54" s="75"/>
      <c r="N54" s="75"/>
      <c r="O54" s="75"/>
      <c r="P54" s="75"/>
      <c r="Q54" s="75"/>
      <c r="R54" s="75"/>
      <c r="S54" s="75"/>
    </row>
    <row r="55" spans="1:33" ht="24.95" customHeight="1" x14ac:dyDescent="0.4">
      <c r="A55" s="40"/>
      <c r="B55" s="91" t="s">
        <v>53</v>
      </c>
      <c r="C55" s="91"/>
      <c r="D55" s="91"/>
      <c r="E55" s="91"/>
      <c r="F55" s="93" t="s">
        <v>54</v>
      </c>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row>
    <row r="56" spans="1:33" ht="24.95" customHeight="1" x14ac:dyDescent="0.4">
      <c r="A56" s="40"/>
      <c r="B56" s="91"/>
      <c r="C56" s="91"/>
      <c r="D56" s="91"/>
      <c r="E56" s="91"/>
      <c r="F56" s="91" t="s">
        <v>55</v>
      </c>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row>
    <row r="57" spans="1:33" ht="5.0999999999999996" customHeight="1" x14ac:dyDescent="0.4">
      <c r="A57" s="40"/>
      <c r="B57" s="43"/>
      <c r="D57" s="75"/>
      <c r="E57" s="75"/>
      <c r="G57" s="75"/>
    </row>
    <row r="58" spans="1:33" ht="24.95" customHeight="1" x14ac:dyDescent="0.4">
      <c r="A58" s="40" t="s">
        <v>56</v>
      </c>
      <c r="B58" s="43" t="s">
        <v>57</v>
      </c>
      <c r="D58" s="75"/>
      <c r="E58" s="75"/>
      <c r="G58" s="75"/>
      <c r="H58" s="75"/>
      <c r="I58" s="75"/>
      <c r="J58" s="75"/>
      <c r="K58" s="75"/>
      <c r="L58" s="75"/>
      <c r="M58" s="75"/>
      <c r="N58" s="75"/>
      <c r="O58" s="75"/>
      <c r="P58" s="75"/>
      <c r="Q58" s="75"/>
      <c r="R58" s="75"/>
      <c r="S58" s="75"/>
    </row>
    <row r="59" spans="1:33" ht="5.0999999999999996" customHeight="1" x14ac:dyDescent="0.4">
      <c r="A59" s="40"/>
      <c r="B59" s="43"/>
      <c r="D59" s="75"/>
      <c r="E59" s="75"/>
      <c r="G59" s="75"/>
      <c r="H59" s="75"/>
      <c r="I59" s="75"/>
      <c r="J59" s="75"/>
      <c r="K59" s="75"/>
      <c r="L59" s="75"/>
      <c r="M59" s="75"/>
      <c r="N59" s="75"/>
      <c r="O59" s="75"/>
      <c r="P59" s="75"/>
      <c r="Q59" s="75"/>
      <c r="R59" s="75"/>
      <c r="S59" s="75"/>
    </row>
    <row r="60" spans="1:33" ht="24.95" customHeight="1" x14ac:dyDescent="0.4">
      <c r="A60" s="40"/>
      <c r="B60" s="43"/>
      <c r="D60" s="75"/>
      <c r="E60" s="75"/>
      <c r="G60" s="75"/>
      <c r="J60" s="94" t="e">
        <f>IF(#REF!&lt;=1.1,IF(#REF!&gt;=0.9,"☑","□"),"□")</f>
        <v>#REF!</v>
      </c>
      <c r="K60" s="94"/>
      <c r="L60" s="43" t="s">
        <v>58</v>
      </c>
      <c r="M60" s="75"/>
      <c r="N60" s="75"/>
      <c r="O60" s="75"/>
      <c r="P60" s="75"/>
      <c r="Q60" s="75"/>
      <c r="R60" s="75"/>
      <c r="S60" s="75"/>
      <c r="T60" s="75"/>
      <c r="U60" s="75"/>
      <c r="V60" s="75"/>
    </row>
    <row r="61" spans="1:33" ht="24.95" customHeight="1" x14ac:dyDescent="0.4">
      <c r="A61" s="40"/>
      <c r="B61" s="43"/>
      <c r="C61" s="39" t="s">
        <v>59</v>
      </c>
      <c r="D61" s="75"/>
      <c r="E61" s="75"/>
      <c r="G61" s="75"/>
      <c r="J61" s="94" t="e">
        <f>IF(#REF!&lt;=1.1,IF(#REF!&gt;=0.9,"☑","□"),"□")</f>
        <v>#REF!</v>
      </c>
      <c r="K61" s="94"/>
      <c r="L61" s="43" t="s">
        <v>60</v>
      </c>
      <c r="M61" s="75"/>
      <c r="N61" s="75"/>
      <c r="O61" s="75"/>
      <c r="P61" s="75"/>
      <c r="Q61" s="75"/>
      <c r="R61" s="75"/>
      <c r="S61" s="75"/>
      <c r="T61" s="75"/>
      <c r="U61" s="75"/>
      <c r="V61" s="75"/>
    </row>
    <row r="62" spans="1:33" ht="24.95" customHeight="1" x14ac:dyDescent="0.4">
      <c r="A62" s="40"/>
      <c r="B62" s="43"/>
      <c r="D62" s="75"/>
      <c r="E62" s="75"/>
      <c r="G62" s="75"/>
      <c r="J62" s="94" t="e">
        <f>IF(#REF!&lt;=1.1,IF(#REF!&gt;=0.9,"☑","□"),"□")</f>
        <v>#REF!</v>
      </c>
      <c r="K62" s="94"/>
      <c r="L62" s="43" t="s">
        <v>61</v>
      </c>
      <c r="M62" s="75"/>
      <c r="N62" s="75"/>
      <c r="O62" s="75"/>
      <c r="P62" s="75"/>
      <c r="Q62" s="75"/>
      <c r="R62" s="75"/>
      <c r="S62" s="75"/>
      <c r="T62" s="75"/>
      <c r="U62" s="75"/>
      <c r="V62" s="75"/>
    </row>
    <row r="63" spans="1:33" ht="5.0999999999999996" customHeight="1" x14ac:dyDescent="0.4">
      <c r="A63" s="40"/>
      <c r="B63" s="43"/>
      <c r="D63" s="75"/>
      <c r="E63" s="75"/>
      <c r="G63" s="75"/>
      <c r="H63" s="75"/>
      <c r="I63" s="75"/>
      <c r="J63" s="75"/>
      <c r="K63" s="75"/>
      <c r="L63" s="75"/>
      <c r="M63" s="75"/>
      <c r="N63" s="75"/>
      <c r="O63" s="75"/>
      <c r="P63" s="75"/>
      <c r="Q63" s="75"/>
      <c r="R63" s="75"/>
      <c r="S63" s="75"/>
    </row>
    <row r="64" spans="1:33" ht="24.95" customHeight="1" x14ac:dyDescent="0.4">
      <c r="A64" s="40" t="s">
        <v>62</v>
      </c>
      <c r="B64" s="43" t="s">
        <v>63</v>
      </c>
      <c r="D64" s="75"/>
      <c r="E64" s="75"/>
      <c r="G64" s="75"/>
      <c r="H64" s="75"/>
      <c r="I64" s="75"/>
      <c r="J64" s="75"/>
      <c r="K64" s="75"/>
      <c r="L64" s="75"/>
      <c r="M64" s="75"/>
      <c r="N64" s="75"/>
      <c r="O64" s="75"/>
      <c r="P64" s="75"/>
      <c r="Q64" s="75"/>
      <c r="R64" s="75"/>
      <c r="S64" s="75"/>
    </row>
    <row r="65" spans="1:28" ht="24.95" customHeight="1" x14ac:dyDescent="0.4">
      <c r="A65" s="40"/>
      <c r="B65" s="43"/>
      <c r="D65" s="75"/>
      <c r="E65" s="75"/>
      <c r="F65" s="75"/>
      <c r="G65" s="75"/>
      <c r="H65" s="75"/>
      <c r="I65" s="75"/>
      <c r="J65" s="75"/>
      <c r="K65" s="75"/>
      <c r="L65" s="75"/>
      <c r="M65" s="75"/>
      <c r="N65" s="75"/>
      <c r="O65" s="75"/>
      <c r="P65" s="92" t="str">
        <f>IFERROR(VLOOKUP("該当",#REF!,3,FALSE),"")</f>
        <v/>
      </c>
      <c r="Q65" s="92"/>
      <c r="R65" s="92"/>
      <c r="S65" s="92"/>
      <c r="T65" s="92"/>
      <c r="U65" s="92"/>
      <c r="V65" s="92"/>
      <c r="W65" s="92"/>
      <c r="X65" s="92"/>
      <c r="Y65" s="92"/>
      <c r="Z65" s="92"/>
      <c r="AB65" s="84"/>
    </row>
    <row r="66" spans="1:28" ht="24.95" customHeight="1" x14ac:dyDescent="0.4">
      <c r="A66" s="39" t="s">
        <v>64</v>
      </c>
    </row>
    <row r="67" spans="1:28" ht="24.95" customHeight="1" x14ac:dyDescent="0.4">
      <c r="A67" s="43" t="s">
        <v>65</v>
      </c>
    </row>
    <row r="68" spans="1:28" ht="24.95" customHeight="1" x14ac:dyDescent="0.4"/>
    <row r="69" spans="1:28" ht="24.95" customHeight="1" x14ac:dyDescent="0.4"/>
    <row r="70" spans="1:28" ht="24.95" customHeight="1" x14ac:dyDescent="0.4"/>
    <row r="71" spans="1:28" ht="24.95" customHeight="1" x14ac:dyDescent="0.4"/>
    <row r="72" spans="1:28" ht="24.95" customHeight="1" x14ac:dyDescent="0.4"/>
    <row r="73" spans="1:28" ht="24.95" customHeight="1" x14ac:dyDescent="0.4"/>
    <row r="74" spans="1:28" ht="24.95" customHeight="1" x14ac:dyDescent="0.4"/>
    <row r="75" spans="1:28" ht="24.95" customHeight="1" x14ac:dyDescent="0.4"/>
    <row r="76" spans="1:28" ht="24.95" customHeight="1" x14ac:dyDescent="0.4"/>
    <row r="77" spans="1:28" ht="24.95" customHeight="1" x14ac:dyDescent="0.4"/>
    <row r="78" spans="1:28" ht="24.95" customHeight="1" x14ac:dyDescent="0.4"/>
    <row r="79" spans="1:28" ht="24.95" customHeight="1" x14ac:dyDescent="0.4"/>
    <row r="80" spans="1:28"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row r="96" ht="24.95" customHeight="1" x14ac:dyDescent="0.4"/>
    <row r="97" ht="24.95" customHeight="1" x14ac:dyDescent="0.4"/>
    <row r="98" ht="24.95" customHeight="1" x14ac:dyDescent="0.4"/>
    <row r="99" ht="24.95" customHeight="1" x14ac:dyDescent="0.4"/>
  </sheetData>
  <mergeCells count="30">
    <mergeCell ref="B55:E56"/>
    <mergeCell ref="V53:AB53"/>
    <mergeCell ref="I53:O53"/>
    <mergeCell ref="J60:K60"/>
    <mergeCell ref="J61:K61"/>
    <mergeCell ref="N10:N11"/>
    <mergeCell ref="Q10:Q11"/>
    <mergeCell ref="T10:T11"/>
    <mergeCell ref="P65:Z65"/>
    <mergeCell ref="F55:AG55"/>
    <mergeCell ref="F56:AG56"/>
    <mergeCell ref="J62:K62"/>
    <mergeCell ref="P24:R24"/>
    <mergeCell ref="T24:W24"/>
    <mergeCell ref="A3:AH3"/>
    <mergeCell ref="I38:O38"/>
    <mergeCell ref="V38:AB38"/>
    <mergeCell ref="I45:O45"/>
    <mergeCell ref="V45:AB45"/>
    <mergeCell ref="H6:T6"/>
    <mergeCell ref="B6:G6"/>
    <mergeCell ref="B5:G5"/>
    <mergeCell ref="H5:T5"/>
    <mergeCell ref="K10:K11"/>
    <mergeCell ref="J10:J11"/>
    <mergeCell ref="W10:W11"/>
    <mergeCell ref="L10:M11"/>
    <mergeCell ref="O10:P11"/>
    <mergeCell ref="R10:S11"/>
    <mergeCell ref="U10:V11"/>
  </mergeCells>
  <phoneticPr fontId="1"/>
  <printOptions horizontalCentered="1"/>
  <pageMargins left="0.23622047244094491" right="0.23622047244094491" top="0.74803149606299213" bottom="0.74803149606299213" header="0.31496062992125984" footer="0.31496062992125984"/>
  <pageSetup paperSize="9" scale="5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20</xdr:row>
                    <xdr:rowOff>38100</xdr:rowOff>
                  </from>
                  <to>
                    <xdr:col>5</xdr:col>
                    <xdr:colOff>266700</xdr:colOff>
                    <xdr:row>20</xdr:row>
                    <xdr:rowOff>295275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26</xdr:row>
                    <xdr:rowOff>28575</xdr:rowOff>
                  </from>
                  <to>
                    <xdr:col>5</xdr:col>
                    <xdr:colOff>266700</xdr:colOff>
                    <xdr:row>26</xdr:row>
                    <xdr:rowOff>295275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66675</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66675</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66675</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66675</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5</xdr:col>
                    <xdr:colOff>28575</xdr:colOff>
                    <xdr:row>16</xdr:row>
                    <xdr:rowOff>38100</xdr:rowOff>
                  </from>
                  <to>
                    <xdr:col>5</xdr:col>
                    <xdr:colOff>266700</xdr:colOff>
                    <xdr:row>16</xdr:row>
                    <xdr:rowOff>295275</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97"/>
  <sheetViews>
    <sheetView showGridLines="0" view="pageBreakPreview" zoomScaleNormal="100" zoomScaleSheetLayoutView="100" zoomScalePageLayoutView="85" workbookViewId="0">
      <selection activeCell="A2" sqref="A2:AG2"/>
    </sheetView>
  </sheetViews>
  <sheetFormatPr defaultColWidth="8.625" defaultRowHeight="13.5" x14ac:dyDescent="0.4"/>
  <cols>
    <col min="1" max="18" width="2.625" style="4" customWidth="1"/>
    <col min="19" max="19" width="3.5" style="4" customWidth="1"/>
    <col min="20" max="26" width="2.625" style="4" customWidth="1"/>
    <col min="27" max="27" width="3.125" style="4" customWidth="1"/>
    <col min="28" max="40" width="2.625" style="4" customWidth="1"/>
    <col min="41" max="16384" width="8.625" style="4"/>
  </cols>
  <sheetData>
    <row r="1" spans="1:33" ht="16.350000000000001" customHeight="1" x14ac:dyDescent="0.4">
      <c r="A1" s="3" t="s">
        <v>66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350000000000001" customHeight="1" x14ac:dyDescent="0.4">
      <c r="A2" s="115" t="s">
        <v>67</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row>
    <row r="3" spans="1:33" ht="7.3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23" t="s">
        <v>68</v>
      </c>
      <c r="R4" s="123"/>
      <c r="S4" s="123"/>
      <c r="T4" s="123"/>
      <c r="U4" s="123"/>
      <c r="V4" s="124" t="str">
        <f>IF(様式93_処遇改善!H5="","",様式93_処遇改善!H5)</f>
        <v/>
      </c>
      <c r="W4" s="125"/>
      <c r="X4" s="125"/>
      <c r="Y4" s="125"/>
      <c r="Z4" s="125"/>
      <c r="AA4" s="125"/>
      <c r="AB4" s="125"/>
      <c r="AC4" s="125"/>
      <c r="AD4" s="125"/>
      <c r="AE4" s="125"/>
      <c r="AF4" s="125"/>
      <c r="AG4" s="126"/>
    </row>
    <row r="5" spans="1:33" ht="16.350000000000001" customHeight="1" x14ac:dyDescent="0.4">
      <c r="A5" s="3"/>
      <c r="B5" s="3"/>
      <c r="C5" s="3"/>
      <c r="D5" s="3"/>
      <c r="E5" s="3"/>
      <c r="F5" s="3"/>
      <c r="G5" s="3"/>
      <c r="H5" s="3"/>
      <c r="I5" s="3"/>
      <c r="J5" s="3"/>
      <c r="K5" s="3"/>
      <c r="L5" s="3"/>
      <c r="M5" s="3"/>
      <c r="N5" s="3"/>
      <c r="O5" s="3"/>
      <c r="P5" s="3"/>
      <c r="Q5" s="3" t="s">
        <v>69</v>
      </c>
      <c r="R5" s="3"/>
      <c r="S5" s="3"/>
      <c r="T5" s="3"/>
      <c r="U5" s="3"/>
      <c r="V5" s="118" t="str">
        <f>IF(様式93_処遇改善!H6="","",様式93_処遇改善!H6)</f>
        <v/>
      </c>
      <c r="W5" s="119"/>
      <c r="X5" s="119"/>
      <c r="Y5" s="119"/>
      <c r="Z5" s="119"/>
      <c r="AA5" s="119"/>
      <c r="AB5" s="119"/>
      <c r="AC5" s="119"/>
      <c r="AD5" s="119"/>
      <c r="AE5" s="119"/>
      <c r="AF5" s="119"/>
      <c r="AG5" s="120"/>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350000000000001" customHeight="1" thickBot="1" x14ac:dyDescent="0.45">
      <c r="A7" s="2" t="s">
        <v>70</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350000000000001" customHeight="1" thickBot="1" x14ac:dyDescent="0.45">
      <c r="A8" s="23" t="s">
        <v>71</v>
      </c>
      <c r="B8" s="24" t="s">
        <v>72</v>
      </c>
      <c r="C8" s="24"/>
      <c r="D8" s="127"/>
      <c r="E8" s="127"/>
      <c r="F8" s="24" t="s">
        <v>73</v>
      </c>
      <c r="G8" s="127"/>
      <c r="H8" s="127"/>
      <c r="I8" s="24" t="s">
        <v>74</v>
      </c>
      <c r="J8" s="24"/>
      <c r="K8" s="24" t="s">
        <v>75</v>
      </c>
      <c r="L8" s="24" t="s">
        <v>72</v>
      </c>
      <c r="M8" s="24"/>
      <c r="N8" s="127"/>
      <c r="O8" s="127"/>
      <c r="P8" s="24" t="s">
        <v>73</v>
      </c>
      <c r="Q8" s="127"/>
      <c r="R8" s="127"/>
      <c r="S8" s="25" t="s">
        <v>74</v>
      </c>
      <c r="T8" s="3"/>
      <c r="U8" s="3"/>
      <c r="V8" s="3"/>
      <c r="W8" s="3"/>
      <c r="X8" s="3"/>
      <c r="Y8" s="3"/>
      <c r="Z8" s="3"/>
      <c r="AA8" s="3"/>
      <c r="AB8" s="3"/>
      <c r="AC8" s="3"/>
      <c r="AD8" s="3"/>
      <c r="AE8" s="3"/>
      <c r="AF8" s="3"/>
      <c r="AG8" s="3"/>
    </row>
    <row r="9" spans="1:33" ht="16.350000000000001" customHeight="1" x14ac:dyDescent="0.4">
      <c r="A9" s="3"/>
      <c r="D9" s="37"/>
      <c r="E9" s="37"/>
      <c r="G9" s="37"/>
      <c r="H9" s="37"/>
      <c r="N9" s="37"/>
      <c r="O9" s="37"/>
      <c r="Q9" s="37"/>
      <c r="R9" s="37"/>
      <c r="U9" s="3"/>
      <c r="V9" s="3"/>
      <c r="W9" s="3"/>
      <c r="X9" s="3"/>
      <c r="Y9" s="3"/>
      <c r="Z9" s="3"/>
      <c r="AA9" s="3"/>
      <c r="AB9" s="3"/>
      <c r="AC9" s="3"/>
      <c r="AD9" s="3"/>
      <c r="AE9" s="3"/>
      <c r="AF9" s="3"/>
      <c r="AG9" s="3"/>
    </row>
    <row r="10" spans="1:33" ht="16.350000000000001" customHeight="1" thickBot="1" x14ac:dyDescent="0.45">
      <c r="A10" s="2" t="s">
        <v>76</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350000000000001" customHeight="1" x14ac:dyDescent="0.4">
      <c r="A11" s="34" t="s">
        <v>77</v>
      </c>
      <c r="B11" s="35"/>
      <c r="C11" s="35"/>
      <c r="D11" s="35"/>
      <c r="E11" s="35"/>
      <c r="F11" s="35"/>
      <c r="G11" s="35"/>
      <c r="H11" s="35"/>
      <c r="I11" s="35"/>
      <c r="J11" s="35"/>
      <c r="K11" s="35"/>
      <c r="L11" s="35"/>
      <c r="M11" s="5"/>
      <c r="N11" s="5"/>
      <c r="O11" s="5"/>
      <c r="P11" s="5"/>
      <c r="Q11" s="5"/>
      <c r="R11" s="5"/>
      <c r="S11" s="5"/>
      <c r="T11" s="5"/>
      <c r="U11" s="5"/>
      <c r="V11" s="5"/>
      <c r="W11" s="5"/>
      <c r="X11" s="5"/>
      <c r="Y11" s="5"/>
      <c r="Z11" s="5"/>
      <c r="AA11" s="5"/>
      <c r="AB11" s="5"/>
      <c r="AC11" s="5"/>
      <c r="AD11" s="5"/>
      <c r="AE11" s="5"/>
      <c r="AF11" s="5"/>
      <c r="AG11" s="36"/>
    </row>
    <row r="12" spans="1:33" ht="16.350000000000001" customHeight="1" x14ac:dyDescent="0.4">
      <c r="A12" s="31"/>
      <c r="B12" s="32"/>
      <c r="C12" s="32"/>
      <c r="D12" s="32"/>
      <c r="E12" s="32"/>
      <c r="F12" s="32"/>
      <c r="G12" s="32"/>
      <c r="H12" s="32"/>
      <c r="I12" s="32"/>
      <c r="J12" s="32"/>
      <c r="K12" s="32"/>
      <c r="L12" s="32"/>
      <c r="M12" s="33" t="s">
        <v>78</v>
      </c>
      <c r="N12" s="33"/>
      <c r="O12" s="15" t="s">
        <v>79</v>
      </c>
      <c r="P12" s="121"/>
      <c r="Q12" s="121"/>
      <c r="R12" s="121"/>
      <c r="S12" s="121"/>
      <c r="T12" s="121"/>
      <c r="U12" s="121"/>
      <c r="V12" s="121"/>
      <c r="W12" s="121"/>
      <c r="X12" s="15" t="s">
        <v>80</v>
      </c>
      <c r="Y12" s="15" t="s">
        <v>81</v>
      </c>
      <c r="Z12" s="15" t="s">
        <v>82</v>
      </c>
      <c r="AA12" s="15"/>
      <c r="AB12" s="122" t="str">
        <f>IFERROR(VLOOKUP(P12,#REF!,2,FALSE),"")</f>
        <v/>
      </c>
      <c r="AC12" s="122"/>
      <c r="AD12" s="122"/>
      <c r="AE12" s="122"/>
      <c r="AF12" s="122"/>
      <c r="AG12" s="16" t="s">
        <v>83</v>
      </c>
    </row>
    <row r="13" spans="1:33" ht="16.350000000000001" customHeight="1" x14ac:dyDescent="0.4">
      <c r="A13" s="1" t="s">
        <v>84</v>
      </c>
      <c r="B13" s="6"/>
      <c r="C13" s="6"/>
      <c r="D13" s="6"/>
      <c r="E13" s="6"/>
      <c r="F13" s="6"/>
      <c r="G13" s="6"/>
      <c r="H13" s="6"/>
      <c r="I13" s="6"/>
      <c r="J13" s="6"/>
      <c r="K13" s="6"/>
      <c r="L13" s="6"/>
      <c r="M13" s="6"/>
      <c r="N13" s="6"/>
      <c r="O13" s="6"/>
      <c r="P13" s="6"/>
      <c r="Q13" s="6"/>
      <c r="R13" s="6"/>
      <c r="S13" s="6"/>
      <c r="T13" s="6"/>
      <c r="U13" s="6"/>
      <c r="V13" s="6"/>
      <c r="W13" s="6"/>
      <c r="X13" s="6"/>
      <c r="Y13" s="6"/>
      <c r="Z13" s="6"/>
      <c r="AA13" s="6"/>
      <c r="AB13" s="117" t="str">
        <f>IF(様式93_処遇改善!I45="","",様式93_処遇改善!I45*IF(Q8&lt;G8,(Q8+12-G8+1),(Q8-G8+1)))</f>
        <v/>
      </c>
      <c r="AC13" s="117"/>
      <c r="AD13" s="117"/>
      <c r="AE13" s="117"/>
      <c r="AF13" s="117"/>
      <c r="AG13" s="7" t="s">
        <v>85</v>
      </c>
    </row>
    <row r="14" spans="1:33" ht="16.350000000000001" customHeight="1" thickBot="1" x14ac:dyDescent="0.45">
      <c r="A14" s="8" t="s">
        <v>86</v>
      </c>
      <c r="B14" s="9"/>
      <c r="C14" s="9"/>
      <c r="D14" s="9"/>
      <c r="E14" s="9"/>
      <c r="F14" s="9"/>
      <c r="G14" s="9"/>
      <c r="H14" s="9"/>
      <c r="I14" s="9"/>
      <c r="J14" s="9"/>
      <c r="K14" s="9"/>
      <c r="L14" s="9"/>
      <c r="M14" s="9"/>
      <c r="N14" s="9"/>
      <c r="O14" s="9"/>
      <c r="P14" s="9"/>
      <c r="Q14" s="9"/>
      <c r="R14" s="9"/>
      <c r="S14" s="9"/>
      <c r="T14" s="9"/>
      <c r="U14" s="9"/>
      <c r="V14" s="9"/>
      <c r="W14" s="9"/>
      <c r="X14" s="9"/>
      <c r="Y14" s="9"/>
      <c r="Z14" s="9"/>
      <c r="AA14" s="9"/>
      <c r="AB14" s="116" t="str">
        <f>IFERROR(AB12*AB13*10,"")</f>
        <v/>
      </c>
      <c r="AC14" s="116"/>
      <c r="AD14" s="116"/>
      <c r="AE14" s="116"/>
      <c r="AF14" s="116"/>
      <c r="AG14" s="10" t="s">
        <v>87</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3"/>
      <c r="B16" s="3"/>
      <c r="C16" s="3"/>
      <c r="D16" s="22"/>
      <c r="E16" s="22"/>
      <c r="F16" s="3"/>
      <c r="G16" s="22"/>
      <c r="H16" s="22"/>
      <c r="I16" s="3"/>
      <c r="J16" s="3"/>
      <c r="K16" s="3"/>
      <c r="L16" s="3"/>
      <c r="M16" s="3"/>
      <c r="N16" s="22"/>
      <c r="O16" s="22"/>
      <c r="P16" s="3"/>
      <c r="Q16" s="22"/>
      <c r="R16" s="22"/>
      <c r="S16" s="3"/>
      <c r="T16" s="3"/>
      <c r="U16" s="3"/>
      <c r="V16" s="3"/>
      <c r="W16" s="3"/>
      <c r="X16" s="3"/>
      <c r="Y16" s="3"/>
      <c r="Z16" s="3"/>
      <c r="AA16" s="3"/>
      <c r="AB16" s="3"/>
      <c r="AC16" s="3"/>
      <c r="AD16" s="3"/>
      <c r="AE16" s="3"/>
      <c r="AF16" s="3"/>
      <c r="AG16" s="3"/>
    </row>
    <row r="17" spans="1:33" ht="16.350000000000001" customHeight="1" thickBot="1" x14ac:dyDescent="0.45">
      <c r="A17" s="2" t="s">
        <v>88</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ht="16.350000000000001" customHeight="1" x14ac:dyDescent="0.4">
      <c r="A18" s="11" t="s">
        <v>89</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3"/>
    </row>
    <row r="19" spans="1:33" ht="16.350000000000001" customHeight="1" x14ac:dyDescent="0.4">
      <c r="A19" s="14"/>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97"/>
      <c r="AC19" s="97"/>
      <c r="AD19" s="97"/>
      <c r="AE19" s="97"/>
      <c r="AF19" s="97"/>
      <c r="AG19" s="16" t="s">
        <v>87</v>
      </c>
    </row>
    <row r="20" spans="1:33" ht="16.350000000000001" customHeight="1" x14ac:dyDescent="0.4">
      <c r="A20" s="17" t="s">
        <v>90</v>
      </c>
      <c r="B20" s="3"/>
      <c r="C20" s="3"/>
      <c r="D20" s="3"/>
      <c r="E20" s="3"/>
      <c r="F20" s="3"/>
      <c r="G20" s="3"/>
      <c r="H20" s="3"/>
      <c r="I20" s="3"/>
      <c r="J20" s="3"/>
      <c r="K20" s="3"/>
      <c r="L20" s="3"/>
      <c r="M20" s="3"/>
      <c r="N20" s="3"/>
      <c r="O20" s="3"/>
      <c r="P20" s="3"/>
      <c r="Q20" s="3"/>
      <c r="R20" s="3"/>
      <c r="S20" s="3"/>
      <c r="T20" s="3"/>
      <c r="U20" s="3"/>
      <c r="V20" s="3"/>
      <c r="W20" s="3"/>
      <c r="X20" s="3"/>
      <c r="Y20" s="3"/>
      <c r="Z20" s="3"/>
      <c r="AA20" s="3"/>
      <c r="AB20" s="98"/>
      <c r="AC20" s="98"/>
      <c r="AD20" s="98"/>
      <c r="AE20" s="98"/>
      <c r="AF20" s="98"/>
      <c r="AG20" s="18" t="s">
        <v>87</v>
      </c>
    </row>
    <row r="21" spans="1:33" ht="16.350000000000001" customHeight="1" thickBot="1" x14ac:dyDescent="0.45">
      <c r="A21" s="19" t="s">
        <v>91</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99" t="str">
        <f>IF(AB19="","",AB19-AB20)</f>
        <v/>
      </c>
      <c r="AC21" s="99"/>
      <c r="AD21" s="99"/>
      <c r="AE21" s="99"/>
      <c r="AF21" s="99"/>
      <c r="AG21" s="21" t="s">
        <v>87</v>
      </c>
    </row>
    <row r="22" spans="1:33" ht="16.350000000000001" customHeight="1" thickBot="1" x14ac:dyDescent="0.45">
      <c r="A22" s="3"/>
      <c r="B22" s="3"/>
      <c r="C22" s="3"/>
      <c r="D22" s="3"/>
      <c r="E22" s="3"/>
      <c r="F22" s="3"/>
      <c r="G22" s="3"/>
      <c r="H22" s="3"/>
      <c r="I22" s="3"/>
      <c r="J22" s="3"/>
      <c r="K22" s="3"/>
      <c r="L22" s="3"/>
      <c r="M22" s="3"/>
      <c r="N22" s="3"/>
      <c r="O22" s="3"/>
      <c r="P22" s="3"/>
      <c r="Q22" s="3"/>
      <c r="R22" s="3"/>
      <c r="S22" s="8" t="s">
        <v>92</v>
      </c>
      <c r="T22" s="9"/>
      <c r="U22" s="9"/>
      <c r="V22" s="9"/>
      <c r="W22" s="9"/>
      <c r="X22" s="9"/>
      <c r="Y22" s="9"/>
      <c r="Z22" s="9"/>
      <c r="AA22" s="9"/>
      <c r="AB22" s="101" t="str">
        <f>IF(AB14="","",IF(AB14&gt;AB21,"問題あり","問題なし"))</f>
        <v/>
      </c>
      <c r="AC22" s="101"/>
      <c r="AD22" s="101"/>
      <c r="AE22" s="101"/>
      <c r="AF22" s="101"/>
      <c r="AG22" s="10"/>
    </row>
    <row r="23" spans="1:33" ht="15.6" customHeight="1" x14ac:dyDescent="0.4">
      <c r="A23" s="3"/>
      <c r="B23" s="3"/>
      <c r="C23" s="3"/>
      <c r="D23" s="22"/>
      <c r="E23" s="22"/>
      <c r="F23" s="3"/>
      <c r="G23" s="22"/>
      <c r="H23" s="22"/>
      <c r="I23" s="3"/>
      <c r="J23" s="3"/>
      <c r="K23" s="3"/>
      <c r="L23" s="3"/>
      <c r="M23" s="3"/>
      <c r="N23" s="22"/>
      <c r="O23" s="22"/>
      <c r="P23" s="3"/>
      <c r="Q23" s="22"/>
      <c r="R23" s="22"/>
      <c r="S23" s="3"/>
      <c r="T23" s="3"/>
      <c r="U23" s="3"/>
      <c r="V23" s="3"/>
      <c r="W23" s="3"/>
      <c r="X23" s="3"/>
      <c r="Y23" s="3"/>
      <c r="Z23" s="3"/>
      <c r="AA23" s="3"/>
      <c r="AB23" s="3"/>
      <c r="AC23" s="3"/>
      <c r="AD23" s="3"/>
      <c r="AE23" s="3"/>
      <c r="AF23" s="3"/>
      <c r="AG23" s="3"/>
    </row>
    <row r="24" spans="1:33" ht="16.350000000000001" customHeight="1" thickBot="1" x14ac:dyDescent="0.45">
      <c r="A24" s="2" t="s">
        <v>93</v>
      </c>
      <c r="B24" s="3"/>
      <c r="C24" s="3"/>
      <c r="D24" s="3"/>
      <c r="E24" s="3"/>
      <c r="F24" s="3"/>
      <c r="G24" s="3"/>
      <c r="H24" s="3"/>
      <c r="I24" s="3"/>
      <c r="J24" s="3"/>
      <c r="K24" s="3"/>
      <c r="L24" s="3"/>
      <c r="M24" s="3"/>
      <c r="N24" s="3"/>
      <c r="O24" s="3"/>
      <c r="P24" s="3"/>
      <c r="Q24" s="3"/>
      <c r="R24" s="3"/>
      <c r="S24" s="3"/>
      <c r="T24" s="3"/>
      <c r="U24" s="3"/>
      <c r="V24" s="3"/>
      <c r="W24" s="3"/>
      <c r="X24" s="3"/>
      <c r="Y24" s="3"/>
      <c r="Z24" s="3"/>
      <c r="AA24" s="3"/>
      <c r="AB24" s="22"/>
      <c r="AC24" s="22"/>
      <c r="AD24" s="22"/>
      <c r="AE24" s="22"/>
      <c r="AF24" s="22"/>
      <c r="AG24" s="3"/>
    </row>
    <row r="25" spans="1:33" ht="16.350000000000001" customHeight="1" x14ac:dyDescent="0.4">
      <c r="A25" s="44" t="s">
        <v>94</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102"/>
      <c r="AC25" s="102"/>
      <c r="AD25" s="102"/>
      <c r="AE25" s="102"/>
      <c r="AF25" s="102"/>
      <c r="AG25" s="46" t="s">
        <v>85</v>
      </c>
    </row>
    <row r="26" spans="1:33" ht="16.350000000000001" customHeight="1" x14ac:dyDescent="0.4">
      <c r="A26" s="1" t="s">
        <v>95</v>
      </c>
      <c r="B26" s="6"/>
      <c r="C26" s="6"/>
      <c r="D26" s="6"/>
      <c r="E26" s="6"/>
      <c r="F26" s="6"/>
      <c r="G26" s="6"/>
      <c r="H26" s="6"/>
      <c r="I26" s="6"/>
      <c r="J26" s="6"/>
      <c r="K26" s="6"/>
      <c r="L26" s="6"/>
      <c r="M26" s="6"/>
      <c r="N26" s="6"/>
      <c r="O26" s="6"/>
      <c r="P26" s="6"/>
      <c r="Q26" s="6"/>
      <c r="R26" s="6"/>
      <c r="S26" s="6"/>
      <c r="T26" s="6"/>
      <c r="U26" s="6"/>
      <c r="V26" s="6"/>
      <c r="W26" s="6"/>
      <c r="X26" s="6"/>
      <c r="Y26" s="6"/>
      <c r="Z26" s="6"/>
      <c r="AA26" s="6"/>
      <c r="AB26" s="100"/>
      <c r="AC26" s="100"/>
      <c r="AD26" s="100"/>
      <c r="AE26" s="100"/>
      <c r="AF26" s="100"/>
      <c r="AG26" s="7" t="s">
        <v>87</v>
      </c>
    </row>
    <row r="27" spans="1:33" ht="16.350000000000001" customHeight="1" x14ac:dyDescent="0.4">
      <c r="A27" s="17"/>
      <c r="B27" s="47" t="s">
        <v>96</v>
      </c>
      <c r="C27" s="3"/>
      <c r="D27" s="3"/>
      <c r="E27" s="3"/>
      <c r="F27" s="3"/>
      <c r="G27" s="3"/>
      <c r="H27" s="3"/>
      <c r="I27" s="3"/>
      <c r="J27" s="3"/>
      <c r="K27" s="3"/>
      <c r="L27" s="3"/>
      <c r="M27" s="3"/>
      <c r="N27" s="3"/>
      <c r="O27" s="3"/>
      <c r="P27" s="3"/>
      <c r="Q27" s="3"/>
      <c r="R27" s="3"/>
      <c r="S27" s="3"/>
      <c r="T27" s="3"/>
      <c r="U27" s="3"/>
      <c r="V27" s="3"/>
      <c r="W27" s="3"/>
      <c r="X27" s="3"/>
      <c r="Y27" s="3"/>
      <c r="Z27" s="3"/>
      <c r="AA27" s="3"/>
      <c r="AB27" s="98"/>
      <c r="AC27" s="98"/>
      <c r="AD27" s="98"/>
      <c r="AE27" s="98"/>
      <c r="AF27" s="98"/>
      <c r="AG27" s="18" t="s">
        <v>87</v>
      </c>
    </row>
    <row r="28" spans="1:33" ht="16.350000000000001" customHeight="1" x14ac:dyDescent="0.4">
      <c r="A28" s="17"/>
      <c r="B28" s="48" t="s">
        <v>97</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6"/>
    </row>
    <row r="29" spans="1:33" ht="16.350000000000001" customHeight="1" thickBot="1" x14ac:dyDescent="0.45">
      <c r="A29" s="8"/>
      <c r="B29" s="49" t="s">
        <v>98</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112" t="str">
        <f>IF(AB27="","",AB27/AB26*100)</f>
        <v/>
      </c>
      <c r="AC29" s="112"/>
      <c r="AD29" s="112"/>
      <c r="AE29" s="112"/>
      <c r="AF29" s="112"/>
      <c r="AG29" s="21" t="s">
        <v>99</v>
      </c>
    </row>
    <row r="30" spans="1:33" ht="16.350000000000001" customHeight="1" thickBot="1" x14ac:dyDescent="0.45">
      <c r="A30" s="3"/>
      <c r="B30" s="3"/>
      <c r="C30" s="3"/>
      <c r="D30" s="3"/>
      <c r="E30" s="3"/>
      <c r="F30" s="3"/>
      <c r="G30" s="3"/>
      <c r="H30" s="3"/>
      <c r="I30" s="3"/>
      <c r="J30" s="3"/>
      <c r="K30" s="3"/>
      <c r="L30" s="3"/>
      <c r="M30" s="3"/>
      <c r="N30" s="3"/>
      <c r="O30" s="3"/>
      <c r="P30" s="3"/>
      <c r="Q30" s="3"/>
      <c r="R30" s="3"/>
      <c r="S30" s="8" t="s">
        <v>100</v>
      </c>
      <c r="T30" s="9"/>
      <c r="U30" s="9"/>
      <c r="V30" s="9"/>
      <c r="W30" s="9"/>
      <c r="X30" s="9"/>
      <c r="Y30" s="9"/>
      <c r="Z30" s="9"/>
      <c r="AA30" s="9"/>
      <c r="AB30" s="101" t="str">
        <f>IF(AB29="","",IF(AB29&lt;2/3*100,"問題あり","問題なし"))</f>
        <v/>
      </c>
      <c r="AC30" s="101"/>
      <c r="AD30" s="101"/>
      <c r="AE30" s="101"/>
      <c r="AF30" s="101"/>
      <c r="AG30" s="10"/>
    </row>
    <row r="31" spans="1:33"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ht="15.75" customHeight="1" x14ac:dyDescent="0.4">
      <c r="A32" s="2" t="s">
        <v>101</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ht="15.75" customHeight="1" thickBot="1" x14ac:dyDescent="0.45">
      <c r="A33" s="2"/>
      <c r="B33" s="2" t="s">
        <v>102</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ht="16.350000000000001" customHeight="1" x14ac:dyDescent="0.4">
      <c r="A34" s="106" t="s">
        <v>103</v>
      </c>
      <c r="B34" s="107"/>
      <c r="C34" s="107"/>
      <c r="D34" s="107"/>
      <c r="E34" s="107"/>
      <c r="F34" s="107"/>
      <c r="G34" s="107"/>
      <c r="H34" s="107"/>
      <c r="I34" s="12"/>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3"/>
    </row>
    <row r="35" spans="1:33" ht="16.350000000000001" customHeight="1" x14ac:dyDescent="0.4">
      <c r="A35" s="108"/>
      <c r="B35" s="109"/>
      <c r="C35" s="109"/>
      <c r="D35" s="109"/>
      <c r="E35" s="109"/>
      <c r="F35" s="109"/>
      <c r="G35" s="109"/>
      <c r="H35" s="109"/>
      <c r="I35" s="3"/>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8"/>
    </row>
    <row r="36" spans="1:33" ht="16.350000000000001" customHeight="1" x14ac:dyDescent="0.4">
      <c r="A36" s="110"/>
      <c r="B36" s="111"/>
      <c r="C36" s="111"/>
      <c r="D36" s="111"/>
      <c r="E36" s="111"/>
      <c r="F36" s="111"/>
      <c r="G36" s="111"/>
      <c r="H36" s="111"/>
      <c r="I36" s="1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6"/>
    </row>
    <row r="37" spans="1:33" ht="16.350000000000001" customHeight="1" x14ac:dyDescent="0.4">
      <c r="A37" s="26" t="s">
        <v>104</v>
      </c>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50"/>
      <c r="AC37" s="50"/>
      <c r="AD37" s="50"/>
      <c r="AE37" s="50"/>
      <c r="AF37" s="50"/>
      <c r="AG37" s="51"/>
    </row>
    <row r="38" spans="1:33" ht="16.350000000000001" customHeight="1" x14ac:dyDescent="0.4">
      <c r="A38" s="14" t="s">
        <v>105</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13"/>
      <c r="AC38" s="113"/>
      <c r="AD38" s="113"/>
      <c r="AE38" s="113"/>
      <c r="AF38" s="113"/>
      <c r="AG38" s="52" t="s">
        <v>85</v>
      </c>
    </row>
    <row r="39" spans="1:33" ht="16.350000000000001" customHeight="1" x14ac:dyDescent="0.4">
      <c r="A39" s="26" t="s">
        <v>106</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53"/>
      <c r="AC39" s="53"/>
      <c r="AD39" s="53"/>
      <c r="AE39" s="53"/>
      <c r="AF39" s="53"/>
      <c r="AG39" s="51"/>
    </row>
    <row r="40" spans="1:33" ht="16.350000000000001" customHeight="1" x14ac:dyDescent="0.4">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13"/>
      <c r="AC40" s="113"/>
      <c r="AD40" s="113"/>
      <c r="AE40" s="113"/>
      <c r="AF40" s="113"/>
      <c r="AG40" s="52" t="s">
        <v>87</v>
      </c>
    </row>
    <row r="41" spans="1:33" ht="16.350000000000001" customHeight="1" x14ac:dyDescent="0.4">
      <c r="A41" s="17"/>
      <c r="B41" s="47" t="s">
        <v>107</v>
      </c>
      <c r="C41" s="3"/>
      <c r="D41" s="3"/>
      <c r="E41" s="3"/>
      <c r="F41" s="3"/>
      <c r="G41" s="3"/>
      <c r="H41" s="3"/>
      <c r="I41" s="3"/>
      <c r="J41" s="3"/>
      <c r="K41" s="3"/>
      <c r="L41" s="3"/>
      <c r="M41" s="3"/>
      <c r="N41" s="3"/>
      <c r="O41" s="3"/>
      <c r="P41" s="3"/>
      <c r="Q41" s="3"/>
      <c r="R41" s="3"/>
      <c r="S41" s="3"/>
      <c r="T41" s="3"/>
      <c r="U41" s="3"/>
      <c r="V41" s="3"/>
      <c r="W41" s="3"/>
      <c r="X41" s="3"/>
      <c r="Y41" s="3"/>
      <c r="Z41" s="3"/>
      <c r="AA41" s="3"/>
      <c r="AB41" s="114"/>
      <c r="AC41" s="114"/>
      <c r="AD41" s="114"/>
      <c r="AE41" s="114"/>
      <c r="AF41" s="114"/>
      <c r="AG41" s="18" t="s">
        <v>87</v>
      </c>
    </row>
    <row r="42" spans="1:33" ht="16.350000000000001" customHeight="1" x14ac:dyDescent="0.4">
      <c r="A42" s="17"/>
      <c r="B42" s="48" t="s">
        <v>97</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6"/>
    </row>
    <row r="43" spans="1:33" ht="16.350000000000001" customHeight="1" thickBot="1" x14ac:dyDescent="0.45">
      <c r="A43" s="8"/>
      <c r="B43" s="49" t="s">
        <v>108</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112" t="str">
        <f>IF(AB41="","",AB41/AB40*100)</f>
        <v/>
      </c>
      <c r="AC43" s="112"/>
      <c r="AD43" s="112"/>
      <c r="AE43" s="112"/>
      <c r="AF43" s="112"/>
      <c r="AG43" s="21" t="s">
        <v>99</v>
      </c>
    </row>
    <row r="44" spans="1:33" ht="17.45" customHeight="1" thickBot="1" x14ac:dyDescent="0.45">
      <c r="A44" s="3"/>
      <c r="B44" s="3"/>
      <c r="C44" s="3"/>
      <c r="D44" s="3"/>
      <c r="E44" s="3"/>
      <c r="F44" s="3"/>
      <c r="G44" s="3"/>
      <c r="H44" s="3"/>
      <c r="I44" s="3"/>
      <c r="J44" s="3"/>
      <c r="K44" s="3"/>
      <c r="L44" s="3"/>
      <c r="M44" s="3"/>
      <c r="N44" s="3"/>
      <c r="O44" s="3"/>
      <c r="P44" s="3"/>
      <c r="Q44" s="3"/>
      <c r="R44" s="3"/>
      <c r="S44" s="8" t="s">
        <v>109</v>
      </c>
      <c r="T44" s="9"/>
      <c r="U44" s="9"/>
      <c r="V44" s="9"/>
      <c r="W44" s="9"/>
      <c r="X44" s="9"/>
      <c r="Y44" s="9"/>
      <c r="Z44" s="9"/>
      <c r="AA44" s="9"/>
      <c r="AB44" s="101" t="str">
        <f>IF(AB43="","",IF(AB43&lt;2/3*100,"問題あり","問題なし"))</f>
        <v/>
      </c>
      <c r="AC44" s="101"/>
      <c r="AD44" s="101"/>
      <c r="AE44" s="101"/>
      <c r="AF44" s="101"/>
      <c r="AG44" s="10"/>
    </row>
    <row r="45" spans="1:33" ht="15.6" customHeight="1" x14ac:dyDescent="0.4">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22"/>
      <c r="AC45" s="22"/>
      <c r="AD45" s="22"/>
      <c r="AE45" s="22"/>
      <c r="AF45" s="22"/>
      <c r="AG45" s="3"/>
    </row>
    <row r="46" spans="1:33" ht="5.45" customHeight="1" x14ac:dyDescent="0.4">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22"/>
      <c r="AC46" s="22"/>
      <c r="AD46" s="22"/>
      <c r="AE46" s="22"/>
      <c r="AF46" s="22"/>
      <c r="AG46" s="3"/>
    </row>
    <row r="47" spans="1:33" ht="16.350000000000001" customHeight="1" thickBot="1" x14ac:dyDescent="0.45">
      <c r="A47" s="2" t="s">
        <v>110</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ht="16.350000000000001" customHeight="1" x14ac:dyDescent="0.4">
      <c r="A48" s="11" t="s">
        <v>111</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3"/>
    </row>
    <row r="49" spans="1:33" ht="16.350000000000001" customHeight="1" x14ac:dyDescent="0.4">
      <c r="A49" s="17"/>
      <c r="B49" s="3"/>
      <c r="C49" s="3" t="s">
        <v>112</v>
      </c>
      <c r="D49" s="3"/>
      <c r="E49" s="3"/>
      <c r="F49" s="3"/>
      <c r="G49" s="72" t="s">
        <v>113</v>
      </c>
      <c r="H49" s="3"/>
      <c r="I49" s="3"/>
      <c r="J49" s="3"/>
      <c r="K49" s="3"/>
      <c r="L49" s="3"/>
      <c r="M49" s="3"/>
      <c r="N49" s="3"/>
      <c r="O49" s="3"/>
      <c r="P49" s="3"/>
      <c r="Q49" s="3"/>
      <c r="R49" s="3"/>
      <c r="S49" s="3"/>
      <c r="T49" s="72" t="s">
        <v>114</v>
      </c>
      <c r="U49" s="3"/>
      <c r="V49" s="3"/>
      <c r="W49" s="3"/>
      <c r="X49" s="3"/>
      <c r="Y49" s="3"/>
      <c r="Z49" s="3"/>
      <c r="AA49" s="3"/>
      <c r="AB49" s="3"/>
      <c r="AC49" s="3"/>
      <c r="AD49" s="3"/>
      <c r="AE49" s="3"/>
      <c r="AF49" s="3"/>
      <c r="AG49" s="18"/>
    </row>
    <row r="50" spans="1:33" ht="16.350000000000001" customHeight="1" x14ac:dyDescent="0.4">
      <c r="A50" s="17"/>
      <c r="B50" s="3"/>
      <c r="C50" s="3" t="s">
        <v>115</v>
      </c>
      <c r="D50" s="3"/>
      <c r="E50" s="3"/>
      <c r="G50" s="72" t="s">
        <v>116</v>
      </c>
      <c r="H50" s="3"/>
      <c r="I50" s="3"/>
      <c r="J50" s="3"/>
      <c r="K50" s="3"/>
      <c r="L50" s="3"/>
      <c r="M50" s="3"/>
      <c r="N50" s="3"/>
      <c r="O50" s="3"/>
      <c r="P50" s="3"/>
      <c r="Q50" s="3"/>
      <c r="R50" s="3"/>
      <c r="S50" s="3"/>
      <c r="T50" s="72" t="s">
        <v>117</v>
      </c>
      <c r="U50" s="3"/>
      <c r="V50" s="3"/>
      <c r="W50" s="3"/>
      <c r="X50" s="3"/>
      <c r="Y50" s="3"/>
      <c r="Z50" s="3"/>
      <c r="AA50" s="3"/>
      <c r="AB50" s="3"/>
      <c r="AC50" s="3"/>
      <c r="AD50" s="3"/>
      <c r="AE50" s="3"/>
      <c r="AF50" s="3"/>
      <c r="AG50" s="18"/>
    </row>
    <row r="51" spans="1:33" ht="16.350000000000001" customHeight="1" x14ac:dyDescent="0.4">
      <c r="A51" s="17"/>
      <c r="B51" s="3"/>
      <c r="C51" s="4" t="s">
        <v>118</v>
      </c>
      <c r="D51" s="3"/>
      <c r="E51" s="3"/>
      <c r="F51" s="3" t="s">
        <v>79</v>
      </c>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18" t="s">
        <v>80</v>
      </c>
    </row>
    <row r="52" spans="1:33" ht="6.6" customHeight="1" x14ac:dyDescent="0.4">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6"/>
    </row>
    <row r="53" spans="1:33" ht="16.350000000000001" customHeight="1" x14ac:dyDescent="0.4">
      <c r="A53" s="26" t="s">
        <v>119</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row>
    <row r="54" spans="1:33" ht="16.350000000000001" customHeight="1" x14ac:dyDescent="0.4">
      <c r="A54" s="17"/>
      <c r="B54" s="3"/>
      <c r="C54" s="3" t="s">
        <v>120</v>
      </c>
      <c r="D54" s="3"/>
      <c r="E54" s="3"/>
      <c r="F54" s="3"/>
      <c r="G54" s="3"/>
      <c r="H54" s="3"/>
      <c r="I54" s="3"/>
      <c r="J54" s="3"/>
      <c r="K54" s="3"/>
      <c r="L54" s="3"/>
      <c r="M54" s="3" t="s">
        <v>121</v>
      </c>
      <c r="N54" s="3"/>
      <c r="O54" s="3"/>
      <c r="P54" s="3"/>
      <c r="Q54" s="3"/>
      <c r="R54" s="3"/>
      <c r="S54" s="3"/>
      <c r="T54" s="3"/>
      <c r="U54" s="3"/>
      <c r="V54" s="3"/>
      <c r="W54" s="3"/>
      <c r="X54" s="3"/>
      <c r="Y54" s="3"/>
      <c r="Z54" s="3"/>
      <c r="AA54" s="3"/>
      <c r="AB54" s="3"/>
      <c r="AC54" s="3"/>
      <c r="AD54" s="3"/>
      <c r="AE54" s="3"/>
      <c r="AF54" s="3"/>
      <c r="AG54" s="18"/>
    </row>
    <row r="55" spans="1:33" ht="15.6" customHeight="1" x14ac:dyDescent="0.4">
      <c r="A55" s="17"/>
      <c r="B55" s="3"/>
      <c r="C55" s="3" t="s">
        <v>122</v>
      </c>
      <c r="D55" s="3"/>
      <c r="E55" s="3"/>
      <c r="F55" s="3"/>
      <c r="G55" s="3"/>
      <c r="H55" s="3"/>
      <c r="I55" s="3"/>
      <c r="J55" s="3"/>
      <c r="K55" s="3"/>
      <c r="L55" s="96"/>
      <c r="M55" s="96"/>
      <c r="N55" s="96"/>
      <c r="O55" s="96"/>
      <c r="P55" s="96"/>
      <c r="Q55" s="96"/>
      <c r="R55" s="96"/>
      <c r="S55" s="96"/>
      <c r="T55" s="96"/>
      <c r="U55" s="96"/>
      <c r="V55" s="96"/>
      <c r="W55" s="96"/>
      <c r="X55" s="96"/>
      <c r="Y55" s="96"/>
      <c r="Z55" s="96"/>
      <c r="AA55" s="96"/>
      <c r="AB55" s="96"/>
      <c r="AC55" s="96"/>
      <c r="AD55" s="96"/>
      <c r="AE55" s="96"/>
      <c r="AF55" s="96"/>
      <c r="AG55" s="18" t="s">
        <v>80</v>
      </c>
    </row>
    <row r="56" spans="1:33" ht="5.45" customHeight="1" x14ac:dyDescent="0.4">
      <c r="A56" s="14"/>
      <c r="B56" s="15"/>
      <c r="C56" s="15"/>
      <c r="D56" s="15"/>
      <c r="E56" s="15"/>
      <c r="F56" s="15"/>
      <c r="G56" s="15"/>
      <c r="H56" s="15"/>
      <c r="I56" s="15"/>
      <c r="J56" s="15"/>
      <c r="K56" s="15"/>
      <c r="L56" s="29"/>
      <c r="M56" s="29"/>
      <c r="N56" s="29"/>
      <c r="O56" s="29"/>
      <c r="P56" s="29"/>
      <c r="Q56" s="29"/>
      <c r="R56" s="29"/>
      <c r="S56" s="29"/>
      <c r="T56" s="29"/>
      <c r="U56" s="29"/>
      <c r="V56" s="29"/>
      <c r="W56" s="29"/>
      <c r="X56" s="29"/>
      <c r="Y56" s="29"/>
      <c r="Z56" s="29"/>
      <c r="AA56" s="29"/>
      <c r="AB56" s="29"/>
      <c r="AC56" s="29"/>
      <c r="AD56" s="29"/>
      <c r="AE56" s="29"/>
      <c r="AF56" s="29"/>
      <c r="AG56" s="16"/>
    </row>
    <row r="57" spans="1:33" x14ac:dyDescent="0.4">
      <c r="A57" s="26" t="s">
        <v>123</v>
      </c>
      <c r="B57" s="27"/>
      <c r="C57" s="27"/>
      <c r="D57" s="27"/>
      <c r="E57" s="27"/>
      <c r="F57" s="27"/>
      <c r="G57" s="27"/>
      <c r="H57" s="27"/>
      <c r="I57" s="27"/>
      <c r="J57" s="27"/>
      <c r="K57" s="27"/>
      <c r="L57" s="30"/>
      <c r="M57" s="30"/>
      <c r="N57" s="30"/>
      <c r="O57" s="30"/>
      <c r="P57" s="30"/>
      <c r="Q57" s="30"/>
      <c r="R57" s="30"/>
      <c r="S57" s="30"/>
      <c r="T57" s="30"/>
      <c r="U57" s="30"/>
      <c r="V57" s="30"/>
      <c r="W57" s="30"/>
      <c r="X57" s="30"/>
      <c r="Y57" s="30"/>
      <c r="Z57" s="30"/>
      <c r="AA57" s="30"/>
      <c r="AB57" s="30"/>
      <c r="AC57" s="30"/>
      <c r="AD57" s="30"/>
      <c r="AE57" s="30"/>
      <c r="AF57" s="30"/>
      <c r="AG57" s="28"/>
    </row>
    <row r="58" spans="1:33" ht="49.35" customHeight="1" thickBot="1" x14ac:dyDescent="0.45">
      <c r="A58" s="8"/>
      <c r="B58" s="9"/>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350000000000001" customHeight="1" x14ac:dyDescent="0.4">
      <c r="A60" s="109" t="s">
        <v>124</v>
      </c>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row>
    <row r="61" spans="1:33" ht="16.350000000000001" customHeight="1" x14ac:dyDescent="0.4">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row>
    <row r="62" spans="1:33" ht="16.350000000000001"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row>
    <row r="63" spans="1:33" x14ac:dyDescent="0.4">
      <c r="A63" s="3"/>
      <c r="B63" s="3"/>
      <c r="C63" s="3" t="s">
        <v>72</v>
      </c>
      <c r="D63" s="3"/>
      <c r="E63" s="129"/>
      <c r="F63" s="129"/>
      <c r="G63" s="3" t="s">
        <v>73</v>
      </c>
      <c r="H63" s="129"/>
      <c r="I63" s="129"/>
      <c r="J63" s="3" t="s">
        <v>74</v>
      </c>
      <c r="K63" s="129"/>
      <c r="L63" s="129"/>
      <c r="M63" s="3" t="s">
        <v>125</v>
      </c>
      <c r="N63" s="3"/>
      <c r="O63" s="3"/>
      <c r="P63" s="3" t="s">
        <v>126</v>
      </c>
      <c r="Q63" s="3"/>
      <c r="R63" s="3"/>
      <c r="S63" s="3"/>
      <c r="T63" s="130"/>
      <c r="U63" s="130"/>
      <c r="V63" s="130"/>
      <c r="W63" s="130"/>
      <c r="X63" s="130"/>
      <c r="Y63" s="130"/>
      <c r="Z63" s="130"/>
      <c r="AA63" s="130"/>
      <c r="AB63" s="130"/>
      <c r="AC63" s="130"/>
      <c r="AD63" s="130"/>
      <c r="AE63" s="130"/>
      <c r="AF63" s="130"/>
      <c r="AG63" s="3"/>
    </row>
    <row r="64" spans="1:33" ht="16.350000000000001" customHeight="1" x14ac:dyDescent="0.4">
      <c r="A64" s="3"/>
      <c r="B64" s="3"/>
      <c r="C64" s="3"/>
      <c r="D64" s="3"/>
      <c r="E64" s="22"/>
      <c r="F64" s="22"/>
      <c r="G64" s="3"/>
      <c r="H64" s="22"/>
      <c r="I64" s="22"/>
      <c r="J64" s="3"/>
      <c r="K64" s="22"/>
      <c r="L64" s="22"/>
      <c r="M64" s="3"/>
      <c r="N64" s="3"/>
      <c r="O64" s="3"/>
      <c r="P64" s="3"/>
      <c r="Q64" s="3"/>
      <c r="R64" s="3"/>
      <c r="S64" s="3"/>
      <c r="T64" s="22"/>
      <c r="U64" s="22"/>
      <c r="V64" s="22"/>
      <c r="W64" s="22"/>
      <c r="X64" s="22"/>
      <c r="Y64" s="22"/>
      <c r="Z64" s="22"/>
      <c r="AA64" s="22"/>
      <c r="AB64" s="22"/>
      <c r="AC64" s="22"/>
      <c r="AD64" s="22"/>
      <c r="AE64" s="22"/>
      <c r="AF64" s="22"/>
      <c r="AG64" s="3"/>
    </row>
    <row r="65" spans="1:33" x14ac:dyDescent="0.4">
      <c r="A65" s="3" t="s">
        <v>127</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128</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129</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130</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131</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132</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133</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134</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135</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136</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137</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78"/>
      <c r="B76" s="79" t="s">
        <v>138</v>
      </c>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row>
    <row r="77" spans="1:33" ht="15" customHeight="1" x14ac:dyDescent="0.4">
      <c r="A77" s="82" t="s">
        <v>139</v>
      </c>
      <c r="B77" s="79"/>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row>
    <row r="78" spans="1:33" ht="15" customHeight="1" x14ac:dyDescent="0.4">
      <c r="A78" s="79"/>
      <c r="B78" s="82" t="s">
        <v>140</v>
      </c>
      <c r="C78" s="83"/>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row>
    <row r="79" spans="1:33" ht="15" customHeight="1" x14ac:dyDescent="0.4">
      <c r="A79" s="79"/>
      <c r="B79" s="82" t="s">
        <v>141</v>
      </c>
      <c r="C79" s="83"/>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row>
    <row r="80" spans="1:33" ht="15" customHeight="1" x14ac:dyDescent="0.4">
      <c r="A80" s="79"/>
      <c r="B80" s="82" t="s">
        <v>142</v>
      </c>
      <c r="C80" s="83"/>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row>
    <row r="81" spans="1:33" ht="15" customHeight="1" x14ac:dyDescent="0.4">
      <c r="A81" s="82" t="s">
        <v>143</v>
      </c>
      <c r="B81" s="79"/>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row>
    <row r="82" spans="1:33" ht="15" customHeight="1" x14ac:dyDescent="0.4">
      <c r="A82" s="78"/>
      <c r="B82" s="79" t="s">
        <v>144</v>
      </c>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row>
    <row r="83" spans="1:33" ht="15" customHeight="1" x14ac:dyDescent="0.4">
      <c r="A83" s="78"/>
      <c r="B83" s="79" t="s">
        <v>145</v>
      </c>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row>
    <row r="84" spans="1:33" ht="15" customHeight="1" x14ac:dyDescent="0.4">
      <c r="A84" s="78"/>
      <c r="B84" s="79" t="s">
        <v>146</v>
      </c>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row>
    <row r="85" spans="1:33" ht="15" customHeight="1" x14ac:dyDescent="0.4">
      <c r="A85" s="82" t="s">
        <v>147</v>
      </c>
      <c r="B85" s="79"/>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row>
    <row r="86" spans="1:33" ht="15" customHeight="1" x14ac:dyDescent="0.4">
      <c r="A86" s="78"/>
      <c r="B86" s="79" t="s">
        <v>148</v>
      </c>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row>
    <row r="87" spans="1:33" ht="15" customHeight="1" x14ac:dyDescent="0.4">
      <c r="A87" s="78"/>
      <c r="B87" s="79" t="s">
        <v>149</v>
      </c>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row>
    <row r="88" spans="1:33" ht="15" customHeight="1" x14ac:dyDescent="0.4">
      <c r="A88" s="82" t="s">
        <v>150</v>
      </c>
      <c r="B88" s="79"/>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row>
    <row r="89" spans="1:33" ht="15" customHeight="1" x14ac:dyDescent="0.4">
      <c r="A89" s="78"/>
      <c r="B89" s="79" t="s">
        <v>151</v>
      </c>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C58:AF58"/>
    <mergeCell ref="L55:AF55"/>
    <mergeCell ref="A60:AG61"/>
    <mergeCell ref="E63:F63"/>
    <mergeCell ref="H63:I63"/>
    <mergeCell ref="K63:L63"/>
    <mergeCell ref="T63:AF63"/>
    <mergeCell ref="AB43:AF43"/>
    <mergeCell ref="A2:AG2"/>
    <mergeCell ref="AB14:AF14"/>
    <mergeCell ref="AB13:AF13"/>
    <mergeCell ref="V5:AG5"/>
    <mergeCell ref="P12:W12"/>
    <mergeCell ref="AB12:AF12"/>
    <mergeCell ref="Q4:U4"/>
    <mergeCell ref="V4:AG4"/>
    <mergeCell ref="Q8:R8"/>
    <mergeCell ref="D8:E8"/>
    <mergeCell ref="G8:H8"/>
    <mergeCell ref="N8:O8"/>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s>
  <phoneticPr fontId="1"/>
  <dataValidations count="1">
    <dataValidation type="list" allowBlank="1" showInputMessage="1" showErrorMessage="1" sqref="P12:W12" xr:uid="{B408A040-FDD6-45BD-B9A5-AEECE9DD8112}">
      <formula1>#REF!</formula1>
    </dataValidation>
  </dataValidations>
  <pageMargins left="0.25" right="0.25" top="0.75" bottom="0.75" header="0.3" footer="0.3"/>
  <pageSetup paperSize="9"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28575</xdr:colOff>
                    <xdr:row>47</xdr:row>
                    <xdr:rowOff>142875</xdr:rowOff>
                  </from>
                  <to>
                    <xdr:col>2</xdr:col>
                    <xdr:colOff>104775</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142875</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28575</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28575</xdr:colOff>
                    <xdr:row>52</xdr:row>
                    <xdr:rowOff>180975</xdr:rowOff>
                  </from>
                  <to>
                    <xdr:col>2</xdr:col>
                    <xdr:colOff>85725</xdr:colOff>
                    <xdr:row>54</xdr:row>
                    <xdr:rowOff>28575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28575</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180975</xdr:rowOff>
                  </from>
                  <to>
                    <xdr:col>12</xdr:col>
                    <xdr:colOff>114300</xdr:colOff>
                    <xdr:row>54</xdr:row>
                    <xdr:rowOff>28575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28575</xdr:colOff>
                    <xdr:row>47</xdr:row>
                    <xdr:rowOff>142875</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28575</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28575</xdr:colOff>
                    <xdr:row>49</xdr:row>
                    <xdr:rowOff>180975</xdr:rowOff>
                  </from>
                  <to>
                    <xdr:col>2</xdr:col>
                    <xdr:colOff>85725</xdr:colOff>
                    <xdr:row>51</xdr:row>
                    <xdr:rowOff>28575</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180975</xdr:rowOff>
                  </from>
                  <to>
                    <xdr:col>6</xdr:col>
                    <xdr:colOff>114300</xdr:colOff>
                    <xdr:row>50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99"/>
  <sheetViews>
    <sheetView showGridLines="0" view="pageBreakPreview" topLeftCell="A55" zoomScaleNormal="100" zoomScaleSheetLayoutView="100" zoomScalePageLayoutView="85" workbookViewId="0">
      <selection activeCell="A2" sqref="A2:AG2"/>
    </sheetView>
  </sheetViews>
  <sheetFormatPr defaultColWidth="8.625" defaultRowHeight="13.5" x14ac:dyDescent="0.4"/>
  <cols>
    <col min="1" max="2" width="2.625" style="4" customWidth="1"/>
    <col min="3" max="3" width="4.625" style="4" customWidth="1"/>
    <col min="4" max="11" width="2.625" style="4" customWidth="1"/>
    <col min="12" max="12" width="1.625" style="4" customWidth="1"/>
    <col min="13" max="20" width="2.625" style="4" customWidth="1"/>
    <col min="21" max="21" width="3.5" style="4" customWidth="1"/>
    <col min="22" max="40" width="2.625" style="4" customWidth="1"/>
    <col min="41" max="16384" width="8.625" style="4"/>
  </cols>
  <sheetData>
    <row r="1" spans="1:33" ht="16.350000000000001" customHeight="1" x14ac:dyDescent="0.4">
      <c r="A1" s="3" t="s">
        <v>152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350000000000001" customHeight="1" x14ac:dyDescent="0.4">
      <c r="A2" s="115" t="s">
        <v>153</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row>
    <row r="3" spans="1:33" ht="7.3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23" t="s">
        <v>68</v>
      </c>
      <c r="T4" s="123"/>
      <c r="U4" s="123"/>
      <c r="V4" s="123"/>
      <c r="W4" s="123"/>
      <c r="X4" s="124" t="str">
        <f>IF(様式93_処遇改善!H5="","",様式93_処遇改善!H5)</f>
        <v/>
      </c>
      <c r="Y4" s="125"/>
      <c r="Z4" s="125"/>
      <c r="AA4" s="125"/>
      <c r="AB4" s="125"/>
      <c r="AC4" s="125"/>
      <c r="AD4" s="125"/>
      <c r="AE4" s="125"/>
      <c r="AF4" s="125"/>
      <c r="AG4" s="126"/>
    </row>
    <row r="5" spans="1:33" ht="16.350000000000001" customHeight="1" x14ac:dyDescent="0.4">
      <c r="A5" s="3"/>
      <c r="B5" s="3"/>
      <c r="C5" s="3"/>
      <c r="D5" s="3"/>
      <c r="E5" s="3"/>
      <c r="F5" s="3"/>
      <c r="G5" s="3"/>
      <c r="H5" s="3"/>
      <c r="I5" s="3"/>
      <c r="J5" s="3"/>
      <c r="K5" s="3"/>
      <c r="L5" s="3"/>
      <c r="M5" s="3"/>
      <c r="N5" s="3"/>
      <c r="O5" s="3"/>
      <c r="P5" s="3"/>
      <c r="Q5" s="3"/>
      <c r="R5" s="3"/>
      <c r="S5" s="3" t="s">
        <v>69</v>
      </c>
      <c r="T5" s="3"/>
      <c r="U5" s="3"/>
      <c r="V5" s="3"/>
      <c r="W5" s="3"/>
      <c r="X5" s="118" t="str">
        <f>IF(様式93_処遇改善!H6="","",様式93_処遇改善!H6)</f>
        <v/>
      </c>
      <c r="Y5" s="119"/>
      <c r="Z5" s="119"/>
      <c r="AA5" s="119"/>
      <c r="AB5" s="119"/>
      <c r="AC5" s="119"/>
      <c r="AD5" s="119"/>
      <c r="AE5" s="119"/>
      <c r="AF5" s="119"/>
      <c r="AG5" s="120"/>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350000000000001" customHeight="1" thickBot="1" x14ac:dyDescent="0.45">
      <c r="A7" s="2" t="s">
        <v>154</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350000000000001" customHeight="1" x14ac:dyDescent="0.4">
      <c r="A8" s="11" t="s">
        <v>155</v>
      </c>
      <c r="B8" s="12"/>
      <c r="C8" s="12"/>
      <c r="D8" s="12"/>
      <c r="E8" s="12"/>
      <c r="F8" s="12"/>
      <c r="G8" s="12"/>
      <c r="H8" s="12"/>
      <c r="I8" s="12"/>
      <c r="J8" s="12"/>
      <c r="K8" s="5"/>
      <c r="L8" s="12"/>
      <c r="M8" s="12"/>
      <c r="N8" s="12"/>
      <c r="O8" s="12"/>
      <c r="P8" s="12"/>
      <c r="Q8" s="12"/>
      <c r="R8" s="131"/>
      <c r="S8" s="132"/>
      <c r="T8" s="132"/>
      <c r="U8" s="132"/>
      <c r="V8" s="132"/>
      <c r="W8" s="132"/>
      <c r="X8" s="132"/>
      <c r="Y8" s="45"/>
      <c r="Z8" s="45"/>
      <c r="AA8" s="45"/>
      <c r="AB8" s="45"/>
      <c r="AC8" s="133"/>
      <c r="AD8" s="133"/>
      <c r="AE8" s="133"/>
      <c r="AF8" s="133"/>
      <c r="AG8" s="46"/>
    </row>
    <row r="9" spans="1:33" ht="16.350000000000001" customHeight="1" x14ac:dyDescent="0.4">
      <c r="A9" s="17"/>
      <c r="B9" s="136" t="s">
        <v>156</v>
      </c>
      <c r="C9" s="136"/>
      <c r="D9" s="136"/>
      <c r="E9" s="136"/>
      <c r="F9" s="136"/>
      <c r="G9" s="136"/>
      <c r="H9" s="136"/>
      <c r="I9" s="136"/>
      <c r="J9" s="136"/>
      <c r="K9" s="136"/>
      <c r="L9" s="136"/>
      <c r="M9" s="136"/>
      <c r="N9" s="136"/>
      <c r="O9" s="136"/>
      <c r="P9" s="136"/>
      <c r="Q9" s="136"/>
      <c r="R9" s="136"/>
      <c r="S9" s="142" t="s">
        <v>157</v>
      </c>
      <c r="T9" s="143"/>
      <c r="U9" s="143"/>
      <c r="V9" s="143"/>
      <c r="W9" s="143"/>
      <c r="X9" s="143"/>
      <c r="Y9" s="143"/>
      <c r="Z9" s="143"/>
      <c r="AA9" s="144"/>
      <c r="AB9" s="142" t="s">
        <v>82</v>
      </c>
      <c r="AC9" s="143"/>
      <c r="AD9" s="143"/>
      <c r="AE9" s="143"/>
      <c r="AF9" s="143"/>
      <c r="AG9" s="145"/>
    </row>
    <row r="10" spans="1:33" ht="16.350000000000001" customHeight="1" x14ac:dyDescent="0.4">
      <c r="A10" s="17"/>
      <c r="B10" s="54" t="s">
        <v>158</v>
      </c>
      <c r="C10" s="48" t="s">
        <v>72</v>
      </c>
      <c r="D10" s="138"/>
      <c r="E10" s="138"/>
      <c r="F10" s="15" t="s">
        <v>73</v>
      </c>
      <c r="G10" s="138"/>
      <c r="H10" s="138"/>
      <c r="I10" s="15" t="s">
        <v>74</v>
      </c>
      <c r="J10" s="15" t="s">
        <v>159</v>
      </c>
      <c r="K10" s="15" t="s">
        <v>160</v>
      </c>
      <c r="L10" s="15"/>
      <c r="M10" s="138"/>
      <c r="N10" s="138"/>
      <c r="O10" s="29" t="s">
        <v>73</v>
      </c>
      <c r="P10" s="138"/>
      <c r="Q10" s="138"/>
      <c r="R10" s="55" t="s">
        <v>74</v>
      </c>
      <c r="S10" s="48"/>
      <c r="T10" s="139"/>
      <c r="U10" s="139"/>
      <c r="V10" s="139"/>
      <c r="W10" s="139"/>
      <c r="X10" s="139"/>
      <c r="Y10" s="139"/>
      <c r="Z10" s="139"/>
      <c r="AA10" s="15"/>
      <c r="AB10" s="56"/>
      <c r="AC10" s="119" t="str">
        <f>IF(T10="","",VLOOKUP(T10,#REF!,2,FALSE))</f>
        <v/>
      </c>
      <c r="AD10" s="119"/>
      <c r="AE10" s="119"/>
      <c r="AF10" s="119"/>
      <c r="AG10" s="7" t="s">
        <v>83</v>
      </c>
    </row>
    <row r="11" spans="1:33" ht="16.350000000000001" customHeight="1" x14ac:dyDescent="0.4">
      <c r="A11" s="17"/>
      <c r="B11" s="54" t="s">
        <v>161</v>
      </c>
      <c r="C11" s="48" t="s">
        <v>72</v>
      </c>
      <c r="D11" s="138"/>
      <c r="E11" s="138"/>
      <c r="F11" s="15" t="s">
        <v>73</v>
      </c>
      <c r="G11" s="138"/>
      <c r="H11" s="138"/>
      <c r="I11" s="15" t="s">
        <v>74</v>
      </c>
      <c r="J11" s="15" t="s">
        <v>159</v>
      </c>
      <c r="K11" s="15" t="s">
        <v>160</v>
      </c>
      <c r="L11" s="15"/>
      <c r="M11" s="138"/>
      <c r="N11" s="138"/>
      <c r="O11" s="29" t="s">
        <v>73</v>
      </c>
      <c r="P11" s="138"/>
      <c r="Q11" s="138"/>
      <c r="R11" s="55" t="s">
        <v>74</v>
      </c>
      <c r="S11" s="48"/>
      <c r="T11" s="139"/>
      <c r="U11" s="139"/>
      <c r="V11" s="139"/>
      <c r="W11" s="139"/>
      <c r="X11" s="139"/>
      <c r="Y11" s="139"/>
      <c r="Z11" s="139"/>
      <c r="AA11" s="15"/>
      <c r="AB11" s="56"/>
      <c r="AC11" s="119" t="str">
        <f>IF(T11="","",VLOOKUP(T11,#REF!,2,FALSE))</f>
        <v/>
      </c>
      <c r="AD11" s="119"/>
      <c r="AE11" s="119"/>
      <c r="AF11" s="119"/>
      <c r="AG11" s="7" t="s">
        <v>83</v>
      </c>
    </row>
    <row r="12" spans="1:33" ht="16.350000000000001" customHeight="1" x14ac:dyDescent="0.4">
      <c r="A12" s="17"/>
      <c r="B12" s="54" t="s">
        <v>162</v>
      </c>
      <c r="C12" s="48" t="s">
        <v>72</v>
      </c>
      <c r="D12" s="138"/>
      <c r="E12" s="138"/>
      <c r="F12" s="15" t="s">
        <v>73</v>
      </c>
      <c r="G12" s="138"/>
      <c r="H12" s="138"/>
      <c r="I12" s="15" t="s">
        <v>74</v>
      </c>
      <c r="J12" s="15" t="s">
        <v>159</v>
      </c>
      <c r="K12" s="15" t="s">
        <v>160</v>
      </c>
      <c r="L12" s="15"/>
      <c r="M12" s="138"/>
      <c r="N12" s="138"/>
      <c r="O12" s="29" t="s">
        <v>73</v>
      </c>
      <c r="P12" s="138"/>
      <c r="Q12" s="138"/>
      <c r="R12" s="55" t="s">
        <v>74</v>
      </c>
      <c r="S12" s="48"/>
      <c r="T12" s="139"/>
      <c r="U12" s="139"/>
      <c r="V12" s="139"/>
      <c r="W12" s="139"/>
      <c r="X12" s="139"/>
      <c r="Y12" s="139"/>
      <c r="Z12" s="139"/>
      <c r="AA12" s="15"/>
      <c r="AB12" s="56"/>
      <c r="AC12" s="119" t="str">
        <f>IF(T12="","",VLOOKUP(T12,#REF!,2,FALSE))</f>
        <v/>
      </c>
      <c r="AD12" s="119"/>
      <c r="AE12" s="119"/>
      <c r="AF12" s="119"/>
      <c r="AG12" s="7" t="s">
        <v>83</v>
      </c>
    </row>
    <row r="13" spans="1:33" ht="16.350000000000001" customHeight="1" x14ac:dyDescent="0.4">
      <c r="A13" s="17"/>
      <c r="B13" s="57" t="s">
        <v>163</v>
      </c>
      <c r="C13" s="48" t="s">
        <v>72</v>
      </c>
      <c r="D13" s="138"/>
      <c r="E13" s="138"/>
      <c r="F13" s="15" t="s">
        <v>73</v>
      </c>
      <c r="G13" s="138"/>
      <c r="H13" s="138"/>
      <c r="I13" s="15" t="s">
        <v>74</v>
      </c>
      <c r="J13" s="15" t="s">
        <v>159</v>
      </c>
      <c r="K13" s="15" t="s">
        <v>160</v>
      </c>
      <c r="L13" s="15"/>
      <c r="M13" s="138"/>
      <c r="N13" s="138"/>
      <c r="O13" s="29" t="s">
        <v>73</v>
      </c>
      <c r="P13" s="138"/>
      <c r="Q13" s="138"/>
      <c r="R13" s="55" t="s">
        <v>74</v>
      </c>
      <c r="S13" s="48"/>
      <c r="T13" s="139"/>
      <c r="U13" s="139"/>
      <c r="V13" s="139"/>
      <c r="W13" s="139"/>
      <c r="X13" s="139"/>
      <c r="Y13" s="139"/>
      <c r="Z13" s="139"/>
      <c r="AA13" s="15"/>
      <c r="AB13" s="56"/>
      <c r="AC13" s="119" t="str">
        <f>IF(T13="","",VLOOKUP(T13,#REF!,2,FALSE))</f>
        <v/>
      </c>
      <c r="AD13" s="119"/>
      <c r="AE13" s="119"/>
      <c r="AF13" s="119"/>
      <c r="AG13" s="7" t="s">
        <v>83</v>
      </c>
    </row>
    <row r="14" spans="1:33" ht="16.350000000000001" customHeight="1" x14ac:dyDescent="0.4">
      <c r="A14" s="26" t="s">
        <v>164</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34"/>
      <c r="AD14" s="134"/>
      <c r="AE14" s="134"/>
      <c r="AF14" s="134"/>
      <c r="AG14" s="7"/>
    </row>
    <row r="15" spans="1:33" ht="16.350000000000001" customHeight="1" x14ac:dyDescent="0.4">
      <c r="A15" s="17"/>
      <c r="B15" s="136" t="s">
        <v>156</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42" t="s">
        <v>165</v>
      </c>
      <c r="AC15" s="143"/>
      <c r="AD15" s="143"/>
      <c r="AE15" s="143"/>
      <c r="AF15" s="143"/>
      <c r="AG15" s="145"/>
    </row>
    <row r="16" spans="1:33" ht="16.350000000000001" customHeight="1" x14ac:dyDescent="0.4">
      <c r="A16" s="17"/>
      <c r="B16" s="54" t="s">
        <v>158</v>
      </c>
      <c r="C16" s="48" t="s">
        <v>72</v>
      </c>
      <c r="D16" s="119" t="str">
        <f>IF(D10="","",D10)</f>
        <v/>
      </c>
      <c r="E16" s="119"/>
      <c r="F16" s="15" t="s">
        <v>73</v>
      </c>
      <c r="G16" s="119" t="str">
        <f>IF(G10="","",G10)</f>
        <v/>
      </c>
      <c r="H16" s="119"/>
      <c r="I16" s="15" t="s">
        <v>74</v>
      </c>
      <c r="J16" s="15" t="s">
        <v>159</v>
      </c>
      <c r="K16" s="15" t="s">
        <v>160</v>
      </c>
      <c r="L16" s="15"/>
      <c r="M16" s="119" t="str">
        <f>IF(M10="","",M10)</f>
        <v/>
      </c>
      <c r="N16" s="119"/>
      <c r="O16" s="29" t="s">
        <v>73</v>
      </c>
      <c r="P16" s="119" t="str">
        <f>IF(P10="","",P10)</f>
        <v/>
      </c>
      <c r="Q16" s="119"/>
      <c r="R16" s="29" t="s">
        <v>74</v>
      </c>
      <c r="S16" s="58"/>
      <c r="T16" s="58"/>
      <c r="U16" s="58"/>
      <c r="V16" s="58"/>
      <c r="W16" s="58"/>
      <c r="X16" s="58"/>
      <c r="Y16" s="58"/>
      <c r="Z16" s="58"/>
      <c r="AA16" s="59"/>
      <c r="AB16" s="56"/>
      <c r="AC16" s="140"/>
      <c r="AD16" s="140"/>
      <c r="AE16" s="140"/>
      <c r="AF16" s="140"/>
      <c r="AG16" s="7" t="s">
        <v>166</v>
      </c>
    </row>
    <row r="17" spans="1:33" ht="16.350000000000001" customHeight="1" x14ac:dyDescent="0.4">
      <c r="A17" s="17"/>
      <c r="B17" s="54" t="s">
        <v>161</v>
      </c>
      <c r="C17" s="48" t="s">
        <v>72</v>
      </c>
      <c r="D17" s="119" t="str">
        <f>IF(D11="","",D11)</f>
        <v/>
      </c>
      <c r="E17" s="119"/>
      <c r="F17" s="15" t="s">
        <v>73</v>
      </c>
      <c r="G17" s="119" t="str">
        <f>IF(G11="","",G11)</f>
        <v/>
      </c>
      <c r="H17" s="119"/>
      <c r="I17" s="15" t="s">
        <v>74</v>
      </c>
      <c r="J17" s="15" t="s">
        <v>159</v>
      </c>
      <c r="K17" s="15" t="s">
        <v>160</v>
      </c>
      <c r="L17" s="15"/>
      <c r="M17" s="119" t="str">
        <f>IF(M11="","",M11)</f>
        <v/>
      </c>
      <c r="N17" s="119"/>
      <c r="O17" s="29" t="s">
        <v>73</v>
      </c>
      <c r="P17" s="119" t="str">
        <f>IF(P11="","",P11)</f>
        <v/>
      </c>
      <c r="Q17" s="119"/>
      <c r="R17" s="29" t="s">
        <v>74</v>
      </c>
      <c r="S17" s="58"/>
      <c r="T17" s="58"/>
      <c r="U17" s="58"/>
      <c r="V17" s="58"/>
      <c r="W17" s="58"/>
      <c r="X17" s="58"/>
      <c r="Y17" s="58"/>
      <c r="Z17" s="58"/>
      <c r="AA17" s="59"/>
      <c r="AB17" s="56"/>
      <c r="AC17" s="140"/>
      <c r="AD17" s="140"/>
      <c r="AE17" s="140"/>
      <c r="AF17" s="140"/>
      <c r="AG17" s="7" t="s">
        <v>166</v>
      </c>
    </row>
    <row r="18" spans="1:33" ht="16.350000000000001" customHeight="1" x14ac:dyDescent="0.4">
      <c r="A18" s="17"/>
      <c r="B18" s="54" t="s">
        <v>162</v>
      </c>
      <c r="C18" s="48" t="s">
        <v>72</v>
      </c>
      <c r="D18" s="119" t="str">
        <f>IF(D12="","",D12)</f>
        <v/>
      </c>
      <c r="E18" s="119"/>
      <c r="F18" s="15" t="s">
        <v>73</v>
      </c>
      <c r="G18" s="119" t="str">
        <f>IF(G12="","",G12)</f>
        <v/>
      </c>
      <c r="H18" s="119"/>
      <c r="I18" s="15" t="s">
        <v>74</v>
      </c>
      <c r="J18" s="15" t="s">
        <v>159</v>
      </c>
      <c r="K18" s="15" t="s">
        <v>160</v>
      </c>
      <c r="L18" s="15"/>
      <c r="M18" s="119" t="str">
        <f>IF(M12="","",M12)</f>
        <v/>
      </c>
      <c r="N18" s="119"/>
      <c r="O18" s="29" t="s">
        <v>73</v>
      </c>
      <c r="P18" s="119" t="str">
        <f>IF(P12="","",P12)</f>
        <v/>
      </c>
      <c r="Q18" s="119"/>
      <c r="R18" s="29" t="s">
        <v>74</v>
      </c>
      <c r="S18" s="58"/>
      <c r="T18" s="58"/>
      <c r="U18" s="58"/>
      <c r="V18" s="58"/>
      <c r="W18" s="58"/>
      <c r="X18" s="58"/>
      <c r="Y18" s="58"/>
      <c r="Z18" s="58"/>
      <c r="AA18" s="59"/>
      <c r="AB18" s="56"/>
      <c r="AC18" s="140"/>
      <c r="AD18" s="140"/>
      <c r="AE18" s="140"/>
      <c r="AF18" s="140"/>
      <c r="AG18" s="7" t="s">
        <v>166</v>
      </c>
    </row>
    <row r="19" spans="1:33" ht="16.350000000000001" customHeight="1" x14ac:dyDescent="0.4">
      <c r="A19" s="60"/>
      <c r="B19" s="57" t="s">
        <v>163</v>
      </c>
      <c r="C19" s="48" t="s">
        <v>72</v>
      </c>
      <c r="D19" s="119" t="str">
        <f>IF(D13="","",D13)</f>
        <v/>
      </c>
      <c r="E19" s="119"/>
      <c r="F19" s="15" t="s">
        <v>73</v>
      </c>
      <c r="G19" s="119" t="str">
        <f>IF(G13="","",G13)</f>
        <v/>
      </c>
      <c r="H19" s="119"/>
      <c r="I19" s="15" t="s">
        <v>74</v>
      </c>
      <c r="J19" s="15" t="s">
        <v>159</v>
      </c>
      <c r="K19" s="15" t="s">
        <v>160</v>
      </c>
      <c r="L19" s="15"/>
      <c r="M19" s="119" t="str">
        <f>IF(M13="","",M13)</f>
        <v/>
      </c>
      <c r="N19" s="119"/>
      <c r="O19" s="29" t="s">
        <v>73</v>
      </c>
      <c r="P19" s="119" t="str">
        <f>IF(P13="","",P13)</f>
        <v/>
      </c>
      <c r="Q19" s="119"/>
      <c r="R19" s="29" t="s">
        <v>74</v>
      </c>
      <c r="S19" s="58"/>
      <c r="T19" s="29"/>
      <c r="U19" s="29"/>
      <c r="V19" s="29"/>
      <c r="W19" s="29"/>
      <c r="X19" s="29"/>
      <c r="Y19" s="29"/>
      <c r="Z19" s="29"/>
      <c r="AA19" s="29"/>
      <c r="AB19" s="56"/>
      <c r="AC19" s="140"/>
      <c r="AD19" s="140"/>
      <c r="AE19" s="140"/>
      <c r="AF19" s="140"/>
      <c r="AG19" s="7" t="s">
        <v>166</v>
      </c>
    </row>
    <row r="20" spans="1:33" ht="16.350000000000001" customHeight="1" x14ac:dyDescent="0.4">
      <c r="A20" s="17"/>
      <c r="B20" s="57" t="s">
        <v>167</v>
      </c>
      <c r="C20" s="15"/>
      <c r="D20" s="29"/>
      <c r="E20" s="29"/>
      <c r="F20" s="15"/>
      <c r="G20" s="29"/>
      <c r="H20" s="29"/>
      <c r="I20" s="15"/>
      <c r="J20" s="15"/>
      <c r="K20" s="15"/>
      <c r="L20" s="15"/>
      <c r="M20" s="29"/>
      <c r="N20" s="29"/>
      <c r="O20" s="29"/>
      <c r="P20" s="29"/>
      <c r="Q20" s="29"/>
      <c r="R20" s="29"/>
      <c r="S20" s="29"/>
      <c r="T20" s="29"/>
      <c r="U20" s="29"/>
      <c r="V20" s="29"/>
      <c r="W20" s="29"/>
      <c r="X20" s="29"/>
      <c r="Y20" s="29"/>
      <c r="Z20" s="29"/>
      <c r="AA20" s="29"/>
      <c r="AB20" s="56"/>
      <c r="AC20" s="137" t="str">
        <f>IF(AC16="","",SUM(AC16:AF19))</f>
        <v/>
      </c>
      <c r="AD20" s="137"/>
      <c r="AE20" s="137"/>
      <c r="AF20" s="137"/>
      <c r="AG20" s="7" t="s">
        <v>166</v>
      </c>
    </row>
    <row r="21" spans="1:33" ht="16.350000000000001" customHeight="1" x14ac:dyDescent="0.4">
      <c r="A21" s="26" t="s">
        <v>168</v>
      </c>
      <c r="B21" s="61"/>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35"/>
      <c r="AD21" s="135"/>
      <c r="AE21" s="135"/>
      <c r="AF21" s="135"/>
      <c r="AG21" s="16"/>
    </row>
    <row r="22" spans="1:33" ht="16.350000000000001" customHeight="1" x14ac:dyDescent="0.4">
      <c r="A22" s="17"/>
      <c r="B22" s="136" t="s">
        <v>156</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42"/>
      <c r="AB22" s="142" t="s">
        <v>169</v>
      </c>
      <c r="AC22" s="143"/>
      <c r="AD22" s="143"/>
      <c r="AE22" s="143"/>
      <c r="AF22" s="143"/>
      <c r="AG22" s="145"/>
    </row>
    <row r="23" spans="1:33" ht="16.350000000000001" customHeight="1" x14ac:dyDescent="0.4">
      <c r="A23" s="17"/>
      <c r="B23" s="54" t="s">
        <v>158</v>
      </c>
      <c r="C23" s="48" t="s">
        <v>72</v>
      </c>
      <c r="D23" s="119" t="str">
        <f>IF(D10="","",D10)</f>
        <v/>
      </c>
      <c r="E23" s="119"/>
      <c r="F23" s="15" t="s">
        <v>73</v>
      </c>
      <c r="G23" s="119" t="str">
        <f>IF(G10="","",G10)</f>
        <v/>
      </c>
      <c r="H23" s="119"/>
      <c r="I23" s="15" t="s">
        <v>74</v>
      </c>
      <c r="J23" s="15" t="s">
        <v>159</v>
      </c>
      <c r="K23" s="15" t="s">
        <v>160</v>
      </c>
      <c r="L23" s="15"/>
      <c r="M23" s="119" t="str">
        <f>IF(M10="","",M10)</f>
        <v/>
      </c>
      <c r="N23" s="119"/>
      <c r="O23" s="29" t="s">
        <v>73</v>
      </c>
      <c r="P23" s="119" t="str">
        <f>IF(P10="","",P10)</f>
        <v/>
      </c>
      <c r="Q23" s="119"/>
      <c r="R23" s="29" t="s">
        <v>74</v>
      </c>
      <c r="S23" s="58"/>
      <c r="T23" s="58"/>
      <c r="U23" s="58"/>
      <c r="V23" s="58"/>
      <c r="W23" s="58"/>
      <c r="X23" s="58"/>
      <c r="Y23" s="58"/>
      <c r="Z23" s="58"/>
      <c r="AA23" s="58"/>
      <c r="AB23" s="56"/>
      <c r="AC23" s="137" t="str">
        <f>IFERROR(AC10*AC16*10,"")</f>
        <v/>
      </c>
      <c r="AD23" s="137"/>
      <c r="AE23" s="137"/>
      <c r="AF23" s="137"/>
      <c r="AG23" s="7" t="s">
        <v>87</v>
      </c>
    </row>
    <row r="24" spans="1:33" ht="16.350000000000001" customHeight="1" x14ac:dyDescent="0.4">
      <c r="A24" s="17"/>
      <c r="B24" s="54" t="s">
        <v>161</v>
      </c>
      <c r="C24" s="48" t="s">
        <v>72</v>
      </c>
      <c r="D24" s="119" t="str">
        <f>IF(D11="","",D11)</f>
        <v/>
      </c>
      <c r="E24" s="119"/>
      <c r="F24" s="15" t="s">
        <v>73</v>
      </c>
      <c r="G24" s="119" t="str">
        <f>IF(G11="","",G11)</f>
        <v/>
      </c>
      <c r="H24" s="119"/>
      <c r="I24" s="15" t="s">
        <v>74</v>
      </c>
      <c r="J24" s="15" t="s">
        <v>159</v>
      </c>
      <c r="K24" s="15" t="s">
        <v>160</v>
      </c>
      <c r="L24" s="15"/>
      <c r="M24" s="119" t="str">
        <f>IF(M11="","",M11)</f>
        <v/>
      </c>
      <c r="N24" s="119"/>
      <c r="O24" s="29" t="s">
        <v>73</v>
      </c>
      <c r="P24" s="119" t="str">
        <f>IF(P11="","",P11)</f>
        <v/>
      </c>
      <c r="Q24" s="119"/>
      <c r="R24" s="29" t="s">
        <v>74</v>
      </c>
      <c r="S24" s="58"/>
      <c r="T24" s="58"/>
      <c r="U24" s="58"/>
      <c r="V24" s="58"/>
      <c r="W24" s="58"/>
      <c r="X24" s="58"/>
      <c r="Y24" s="58"/>
      <c r="Z24" s="58"/>
      <c r="AA24" s="58"/>
      <c r="AB24" s="56"/>
      <c r="AC24" s="137" t="str">
        <f>IFERROR(AC11*AC17*10,"")</f>
        <v/>
      </c>
      <c r="AD24" s="137"/>
      <c r="AE24" s="137"/>
      <c r="AF24" s="137"/>
      <c r="AG24" s="7" t="s">
        <v>87</v>
      </c>
    </row>
    <row r="25" spans="1:33" ht="16.350000000000001" customHeight="1" x14ac:dyDescent="0.4">
      <c r="A25" s="17"/>
      <c r="B25" s="54" t="s">
        <v>162</v>
      </c>
      <c r="C25" s="48" t="s">
        <v>72</v>
      </c>
      <c r="D25" s="119" t="str">
        <f>IF(D12="","",D12)</f>
        <v/>
      </c>
      <c r="E25" s="119"/>
      <c r="F25" s="15" t="s">
        <v>73</v>
      </c>
      <c r="G25" s="119" t="str">
        <f>IF(G12="","",G12)</f>
        <v/>
      </c>
      <c r="H25" s="119"/>
      <c r="I25" s="15" t="s">
        <v>74</v>
      </c>
      <c r="J25" s="15" t="s">
        <v>159</v>
      </c>
      <c r="K25" s="15" t="s">
        <v>160</v>
      </c>
      <c r="L25" s="15"/>
      <c r="M25" s="119" t="str">
        <f>IF(M12="","",M12)</f>
        <v/>
      </c>
      <c r="N25" s="119"/>
      <c r="O25" s="29" t="s">
        <v>73</v>
      </c>
      <c r="P25" s="119" t="str">
        <f>IF(P12="","",P12)</f>
        <v/>
      </c>
      <c r="Q25" s="119"/>
      <c r="R25" s="29" t="s">
        <v>74</v>
      </c>
      <c r="S25" s="58"/>
      <c r="T25" s="58"/>
      <c r="U25" s="58"/>
      <c r="V25" s="58"/>
      <c r="W25" s="58"/>
      <c r="X25" s="58"/>
      <c r="Y25" s="58"/>
      <c r="Z25" s="58"/>
      <c r="AA25" s="58"/>
      <c r="AB25" s="56"/>
      <c r="AC25" s="137" t="str">
        <f>IFERROR(AC12*AC18*10,"")</f>
        <v/>
      </c>
      <c r="AD25" s="137"/>
      <c r="AE25" s="137"/>
      <c r="AF25" s="137"/>
      <c r="AG25" s="7" t="s">
        <v>87</v>
      </c>
    </row>
    <row r="26" spans="1:33" ht="16.350000000000001" customHeight="1" x14ac:dyDescent="0.4">
      <c r="A26" s="17"/>
      <c r="B26" s="62" t="s">
        <v>163</v>
      </c>
      <c r="C26" s="56" t="s">
        <v>72</v>
      </c>
      <c r="D26" s="119" t="str">
        <f>IF(D13="","",D13)</f>
        <v/>
      </c>
      <c r="E26" s="119"/>
      <c r="F26" s="15" t="s">
        <v>73</v>
      </c>
      <c r="G26" s="119" t="str">
        <f>IF(G13="","",G13)</f>
        <v/>
      </c>
      <c r="H26" s="119"/>
      <c r="I26" s="15" t="s">
        <v>74</v>
      </c>
      <c r="J26" s="15" t="s">
        <v>159</v>
      </c>
      <c r="K26" s="15" t="s">
        <v>160</v>
      </c>
      <c r="L26" s="15"/>
      <c r="M26" s="119" t="str">
        <f>IF(M13="","",M13)</f>
        <v/>
      </c>
      <c r="N26" s="119"/>
      <c r="O26" s="29" t="s">
        <v>73</v>
      </c>
      <c r="P26" s="119" t="str">
        <f>IF(P13="","",P13)</f>
        <v/>
      </c>
      <c r="Q26" s="119"/>
      <c r="R26" s="29" t="s">
        <v>74</v>
      </c>
      <c r="S26" s="58"/>
      <c r="T26" s="29"/>
      <c r="U26" s="29"/>
      <c r="V26" s="29"/>
      <c r="W26" s="29"/>
      <c r="X26" s="29"/>
      <c r="Y26" s="29"/>
      <c r="Z26" s="29"/>
      <c r="AA26" s="29"/>
      <c r="AB26" s="56"/>
      <c r="AC26" s="137" t="str">
        <f>IFERROR(AC13*AC19*10,"")</f>
        <v/>
      </c>
      <c r="AD26" s="137"/>
      <c r="AE26" s="137"/>
      <c r="AF26" s="137"/>
      <c r="AG26" s="7" t="s">
        <v>87</v>
      </c>
    </row>
    <row r="27" spans="1:33" ht="16.350000000000001" customHeight="1" thickBot="1" x14ac:dyDescent="0.45">
      <c r="A27" s="8"/>
      <c r="B27" s="63" t="s">
        <v>167</v>
      </c>
      <c r="C27" s="9"/>
      <c r="D27" s="64"/>
      <c r="E27" s="64"/>
      <c r="F27" s="9"/>
      <c r="G27" s="64"/>
      <c r="H27" s="64"/>
      <c r="I27" s="9"/>
      <c r="J27" s="9"/>
      <c r="K27" s="9"/>
      <c r="L27" s="9"/>
      <c r="M27" s="64"/>
      <c r="N27" s="64"/>
      <c r="O27" s="64"/>
      <c r="P27" s="64"/>
      <c r="Q27" s="64"/>
      <c r="R27" s="64"/>
      <c r="S27" s="64"/>
      <c r="T27" s="64"/>
      <c r="U27" s="64"/>
      <c r="V27" s="64"/>
      <c r="W27" s="64"/>
      <c r="X27" s="64"/>
      <c r="Y27" s="64"/>
      <c r="Z27" s="64"/>
      <c r="AA27" s="64"/>
      <c r="AB27" s="65"/>
      <c r="AC27" s="141" t="str">
        <f>IF(AC23="","",SUM(AC23:AF26))</f>
        <v/>
      </c>
      <c r="AD27" s="141"/>
      <c r="AE27" s="141"/>
      <c r="AF27" s="141"/>
      <c r="AG27" s="10" t="s">
        <v>87</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350000000000001" customHeight="1" thickBot="1" x14ac:dyDescent="0.45">
      <c r="A29" s="2" t="s">
        <v>170</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350000000000001" customHeight="1" x14ac:dyDescent="0.4">
      <c r="A30" s="44" t="s">
        <v>171</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146"/>
      <c r="AD30" s="146"/>
      <c r="AE30" s="146"/>
      <c r="AF30" s="146"/>
      <c r="AG30" s="46" t="s">
        <v>87</v>
      </c>
    </row>
    <row r="31" spans="1:33" ht="16.350000000000001" customHeight="1" x14ac:dyDescent="0.4">
      <c r="A31" s="17" t="s">
        <v>172</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98"/>
      <c r="AD31" s="98"/>
      <c r="AE31" s="98"/>
      <c r="AF31" s="98"/>
      <c r="AG31" s="18" t="s">
        <v>87</v>
      </c>
    </row>
    <row r="32" spans="1:33" ht="16.350000000000001" customHeight="1" thickBot="1" x14ac:dyDescent="0.45">
      <c r="A32" s="19" t="s">
        <v>173</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99" t="str">
        <f>IF(AC30="","",AC30-AC31)</f>
        <v/>
      </c>
      <c r="AD32" s="99"/>
      <c r="AE32" s="99"/>
      <c r="AF32" s="99"/>
      <c r="AG32" s="21" t="s">
        <v>87</v>
      </c>
    </row>
    <row r="33" spans="1:33" ht="16.350000000000001" customHeight="1" thickBot="1" x14ac:dyDescent="0.45">
      <c r="A33" s="3"/>
      <c r="B33" s="3"/>
      <c r="C33" s="3"/>
      <c r="D33" s="3"/>
      <c r="E33" s="3"/>
      <c r="F33" s="3"/>
      <c r="G33" s="3"/>
      <c r="H33" s="3"/>
      <c r="I33" s="3"/>
      <c r="J33" s="3"/>
      <c r="K33" s="3"/>
      <c r="L33" s="3"/>
      <c r="M33" s="3"/>
      <c r="N33" s="3"/>
      <c r="O33" s="3"/>
      <c r="P33" s="3"/>
      <c r="Q33" s="3"/>
      <c r="R33" s="3"/>
      <c r="S33" s="23" t="s">
        <v>174</v>
      </c>
      <c r="T33" s="24"/>
      <c r="U33" s="66"/>
      <c r="V33" s="9"/>
      <c r="W33" s="9"/>
      <c r="X33" s="9"/>
      <c r="Y33" s="9"/>
      <c r="Z33" s="9"/>
      <c r="AA33" s="9"/>
      <c r="AB33" s="9"/>
      <c r="AC33" s="101" t="str">
        <f>IF(AC27="","",IF(AC27&gt;AC32,"問題あり","問題なし"))</f>
        <v/>
      </c>
      <c r="AD33" s="101"/>
      <c r="AE33" s="101"/>
      <c r="AF33" s="101"/>
      <c r="AG33" s="10"/>
    </row>
    <row r="34" spans="1:33" ht="15.6" customHeight="1" x14ac:dyDescent="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22"/>
      <c r="AD34" s="22"/>
      <c r="AE34" s="22"/>
      <c r="AF34" s="22"/>
      <c r="AG34" s="3"/>
    </row>
    <row r="35" spans="1:33" ht="15.6" customHeight="1" thickBot="1" x14ac:dyDescent="0.45">
      <c r="A35" s="2" t="s">
        <v>175</v>
      </c>
      <c r="B35" s="3"/>
      <c r="C35" s="3"/>
      <c r="D35" s="3"/>
      <c r="E35" s="3"/>
      <c r="F35" s="3"/>
      <c r="G35" s="3"/>
      <c r="H35" s="3"/>
      <c r="I35" s="3"/>
      <c r="J35" s="3"/>
      <c r="K35" s="3"/>
      <c r="L35" s="3"/>
      <c r="M35" s="3"/>
      <c r="N35" s="3"/>
      <c r="O35" s="3"/>
      <c r="P35" s="3"/>
      <c r="Q35" s="3"/>
      <c r="R35" s="3"/>
      <c r="S35" s="3"/>
      <c r="T35" s="3"/>
      <c r="U35" s="3"/>
      <c r="V35" s="3"/>
      <c r="W35" s="3"/>
      <c r="X35" s="3"/>
      <c r="Y35" s="3"/>
      <c r="Z35" s="3"/>
      <c r="AA35" s="3"/>
      <c r="AB35" s="22"/>
      <c r="AC35" s="22"/>
      <c r="AD35" s="22"/>
      <c r="AE35" s="22"/>
      <c r="AF35" s="22"/>
      <c r="AG35" s="3"/>
    </row>
    <row r="36" spans="1:33" ht="15.6" customHeight="1" x14ac:dyDescent="0.4">
      <c r="A36" s="44" t="s">
        <v>176</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67"/>
      <c r="AC36" s="147"/>
      <c r="AD36" s="147"/>
      <c r="AE36" s="147"/>
      <c r="AF36" s="147"/>
      <c r="AG36" s="46" t="s">
        <v>85</v>
      </c>
    </row>
    <row r="37" spans="1:33" ht="15.6" customHeight="1" x14ac:dyDescent="0.4">
      <c r="A37" s="1" t="s">
        <v>177</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148"/>
      <c r="AD37" s="148"/>
      <c r="AE37" s="148"/>
      <c r="AF37" s="148"/>
      <c r="AG37" s="7" t="s">
        <v>87</v>
      </c>
    </row>
    <row r="38" spans="1:33" ht="15.6" customHeight="1" x14ac:dyDescent="0.4">
      <c r="A38" s="68"/>
      <c r="B38" s="47" t="s">
        <v>178</v>
      </c>
      <c r="C38" s="3"/>
      <c r="D38" s="3"/>
      <c r="E38" s="3"/>
      <c r="F38" s="3"/>
      <c r="G38" s="3"/>
      <c r="H38" s="3"/>
      <c r="I38" s="3"/>
      <c r="J38" s="3"/>
      <c r="K38" s="3"/>
      <c r="L38" s="3"/>
      <c r="M38" s="3"/>
      <c r="N38" s="3"/>
      <c r="O38" s="3"/>
      <c r="P38" s="3"/>
      <c r="Q38" s="3"/>
      <c r="R38" s="3"/>
      <c r="S38" s="3"/>
      <c r="T38" s="3"/>
      <c r="U38" s="3"/>
      <c r="V38" s="3"/>
      <c r="W38" s="3"/>
      <c r="X38" s="3"/>
      <c r="Y38" s="3"/>
      <c r="Z38" s="3"/>
      <c r="AA38" s="3"/>
      <c r="AB38" s="3"/>
      <c r="AC38" s="149"/>
      <c r="AD38" s="149"/>
      <c r="AE38" s="149"/>
      <c r="AF38" s="149"/>
      <c r="AG38" s="18" t="s">
        <v>87</v>
      </c>
    </row>
    <row r="39" spans="1:33" ht="15.6" customHeight="1" x14ac:dyDescent="0.4">
      <c r="A39" s="17"/>
      <c r="B39" s="48" t="s">
        <v>97</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6"/>
    </row>
    <row r="40" spans="1:33" ht="15.6" customHeight="1" thickBot="1" x14ac:dyDescent="0.45">
      <c r="A40" s="69"/>
      <c r="B40" s="49" t="s">
        <v>179</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112" t="str">
        <f>IF(AC38="","",AC38/AC37*100)</f>
        <v/>
      </c>
      <c r="AD40" s="112"/>
      <c r="AE40" s="112"/>
      <c r="AF40" s="112"/>
      <c r="AG40" s="21" t="s">
        <v>99</v>
      </c>
    </row>
    <row r="41" spans="1:33" ht="15.6" customHeight="1" thickBot="1" x14ac:dyDescent="0.45">
      <c r="A41" s="3"/>
      <c r="B41" s="3"/>
      <c r="C41" s="3"/>
      <c r="D41" s="3"/>
      <c r="E41" s="3"/>
      <c r="F41" s="3"/>
      <c r="G41" s="3"/>
      <c r="H41" s="3"/>
      <c r="I41" s="3"/>
      <c r="J41" s="3"/>
      <c r="K41" s="3"/>
      <c r="L41" s="3"/>
      <c r="M41" s="3"/>
      <c r="N41" s="3"/>
      <c r="O41" s="3"/>
      <c r="P41" s="3"/>
      <c r="Q41" s="3"/>
      <c r="R41" s="3"/>
      <c r="S41" s="3"/>
      <c r="T41" s="3"/>
      <c r="U41" s="23" t="s">
        <v>180</v>
      </c>
      <c r="V41" s="24"/>
      <c r="W41" s="24"/>
      <c r="X41" s="24"/>
      <c r="Y41" s="24"/>
      <c r="Z41" s="24"/>
      <c r="AA41" s="24"/>
      <c r="AB41" s="9"/>
      <c r="AC41" s="101" t="str">
        <f>IF(AC40="","",IF(AC40&lt;2/3*100,"問題あり","問題なし"))</f>
        <v/>
      </c>
      <c r="AD41" s="101"/>
      <c r="AE41" s="101"/>
      <c r="AF41" s="101"/>
      <c r="AG41" s="10"/>
    </row>
    <row r="42" spans="1:3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ht="15.6" customHeight="1" x14ac:dyDescent="0.4">
      <c r="A43" s="2" t="s">
        <v>181</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ht="16.350000000000001" customHeight="1" thickBot="1" x14ac:dyDescent="0.45">
      <c r="A44" s="2" t="s">
        <v>182</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ht="16.350000000000001" customHeight="1" x14ac:dyDescent="0.4">
      <c r="A45" s="106" t="s">
        <v>183</v>
      </c>
      <c r="B45" s="107"/>
      <c r="C45" s="107"/>
      <c r="D45" s="107"/>
      <c r="E45" s="107"/>
      <c r="F45" s="107"/>
      <c r="G45" s="107"/>
      <c r="H45" s="107"/>
      <c r="I45" s="107"/>
      <c r="J45" s="12"/>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3"/>
    </row>
    <row r="46" spans="1:33" ht="16.350000000000001" customHeight="1" x14ac:dyDescent="0.4">
      <c r="A46" s="108"/>
      <c r="B46" s="109"/>
      <c r="C46" s="109"/>
      <c r="D46" s="109"/>
      <c r="E46" s="109"/>
      <c r="F46" s="109"/>
      <c r="G46" s="109"/>
      <c r="H46" s="109"/>
      <c r="I46" s="109"/>
      <c r="J46" s="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8"/>
    </row>
    <row r="47" spans="1:33" ht="16.350000000000001" customHeight="1" x14ac:dyDescent="0.4">
      <c r="A47" s="110"/>
      <c r="B47" s="111"/>
      <c r="C47" s="111"/>
      <c r="D47" s="111"/>
      <c r="E47" s="111"/>
      <c r="F47" s="111"/>
      <c r="G47" s="111"/>
      <c r="H47" s="111"/>
      <c r="I47" s="111"/>
      <c r="J47" s="1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6"/>
    </row>
    <row r="48" spans="1:33" ht="16.350000000000001" customHeight="1" x14ac:dyDescent="0.4">
      <c r="A48" s="26" t="s">
        <v>184</v>
      </c>
      <c r="B48" s="26"/>
      <c r="C48" s="26"/>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50"/>
      <c r="AD48" s="50"/>
      <c r="AE48" s="50"/>
      <c r="AF48" s="50"/>
      <c r="AG48" s="51"/>
    </row>
    <row r="49" spans="1:33" ht="16.350000000000001" customHeight="1" x14ac:dyDescent="0.4">
      <c r="A49" s="14" t="s">
        <v>105</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1"/>
      <c r="AD49" s="151"/>
      <c r="AE49" s="151"/>
      <c r="AF49" s="151"/>
      <c r="AG49" s="52" t="s">
        <v>85</v>
      </c>
    </row>
    <row r="50" spans="1:33" ht="15.6" customHeight="1" x14ac:dyDescent="0.4">
      <c r="A50" s="26" t="s">
        <v>185</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50"/>
      <c r="AD50" s="50"/>
      <c r="AE50" s="50"/>
      <c r="AF50" s="50"/>
      <c r="AG50" s="51"/>
    </row>
    <row r="51" spans="1:33" ht="15.6" customHeight="1" x14ac:dyDescent="0.4">
      <c r="A51" s="17"/>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151"/>
      <c r="AD51" s="151"/>
      <c r="AE51" s="151"/>
      <c r="AF51" s="151"/>
      <c r="AG51" s="70" t="s">
        <v>87</v>
      </c>
    </row>
    <row r="52" spans="1:33" ht="15.6" customHeight="1" x14ac:dyDescent="0.4">
      <c r="A52" s="17"/>
      <c r="B52" s="71" t="s">
        <v>186</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150"/>
      <c r="AD52" s="150"/>
      <c r="AE52" s="150"/>
      <c r="AF52" s="150"/>
      <c r="AG52" s="28" t="s">
        <v>87</v>
      </c>
    </row>
    <row r="53" spans="1:33" ht="15.6" customHeight="1" x14ac:dyDescent="0.4">
      <c r="A53" s="17"/>
      <c r="B53" s="48" t="s">
        <v>97</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6"/>
    </row>
    <row r="54" spans="1:33" ht="15.6" customHeight="1" thickBot="1" x14ac:dyDescent="0.45">
      <c r="A54" s="8"/>
      <c r="B54" s="49" t="s">
        <v>187</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112" t="str">
        <f>IF(AC52="","",AC52/AC51*100)</f>
        <v/>
      </c>
      <c r="AD54" s="112"/>
      <c r="AE54" s="112"/>
      <c r="AF54" s="112"/>
      <c r="AG54" s="21" t="s">
        <v>99</v>
      </c>
    </row>
    <row r="55" spans="1:33" ht="15.6" customHeight="1" thickBot="1" x14ac:dyDescent="0.45">
      <c r="A55" s="3"/>
      <c r="B55" s="3"/>
      <c r="C55" s="3"/>
      <c r="D55" s="3"/>
      <c r="E55" s="3"/>
      <c r="F55" s="3"/>
      <c r="G55" s="3"/>
      <c r="H55" s="3"/>
      <c r="I55" s="3"/>
      <c r="J55" s="3"/>
      <c r="K55" s="3"/>
      <c r="L55" s="3"/>
      <c r="M55" s="3"/>
      <c r="N55" s="3"/>
      <c r="O55" s="3"/>
      <c r="P55" s="3"/>
      <c r="Q55" s="3"/>
      <c r="R55" s="3"/>
      <c r="S55" s="3"/>
      <c r="T55" s="3"/>
      <c r="U55" s="8" t="s">
        <v>188</v>
      </c>
      <c r="V55" s="9"/>
      <c r="W55" s="9"/>
      <c r="X55" s="9"/>
      <c r="Y55" s="9"/>
      <c r="Z55" s="9"/>
      <c r="AA55" s="9"/>
      <c r="AB55" s="9"/>
      <c r="AC55" s="101" t="str">
        <f>IF(AC54="","",IF(AC54&lt;2/3*100,"問題あり","問題なし"))</f>
        <v/>
      </c>
      <c r="AD55" s="101"/>
      <c r="AE55" s="101"/>
      <c r="AF55" s="101"/>
      <c r="AG55" s="10"/>
    </row>
    <row r="56" spans="1:33" ht="15.6" customHeight="1" x14ac:dyDescent="0.4">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22"/>
      <c r="AC56" s="22"/>
      <c r="AD56" s="22"/>
      <c r="AE56" s="22"/>
      <c r="AF56" s="22"/>
      <c r="AG56" s="3"/>
    </row>
    <row r="57" spans="1:33" ht="16.350000000000001" customHeight="1" thickBot="1" x14ac:dyDescent="0.45">
      <c r="A57" s="2" t="s">
        <v>189</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ht="16.350000000000001" customHeight="1" thickBot="1" x14ac:dyDescent="0.45">
      <c r="A58" s="23" t="s">
        <v>190</v>
      </c>
      <c r="B58" s="24"/>
      <c r="C58" s="24" t="s">
        <v>72</v>
      </c>
      <c r="D58" s="24"/>
      <c r="E58" s="127"/>
      <c r="F58" s="127"/>
      <c r="G58" s="24" t="s">
        <v>73</v>
      </c>
      <c r="H58" s="127"/>
      <c r="I58" s="127"/>
      <c r="J58" s="24" t="s">
        <v>74</v>
      </c>
      <c r="K58" s="24"/>
      <c r="L58" s="24" t="s">
        <v>75</v>
      </c>
      <c r="M58" s="24"/>
      <c r="N58" s="24" t="s">
        <v>72</v>
      </c>
      <c r="O58" s="24"/>
      <c r="P58" s="127"/>
      <c r="Q58" s="127"/>
      <c r="R58" s="24" t="s">
        <v>73</v>
      </c>
      <c r="S58" s="127"/>
      <c r="T58" s="127"/>
      <c r="U58" s="25" t="s">
        <v>74</v>
      </c>
      <c r="V58" s="3"/>
      <c r="W58" s="3"/>
      <c r="X58" s="3"/>
      <c r="Y58" s="3"/>
      <c r="Z58" s="3"/>
      <c r="AA58" s="3"/>
      <c r="AB58" s="3"/>
      <c r="AC58" s="3"/>
      <c r="AD58" s="3"/>
      <c r="AE58" s="3"/>
      <c r="AF58" s="3"/>
      <c r="AG58" s="3"/>
    </row>
    <row r="59" spans="1:33"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4.3499999999999996"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ht="14.45" customHeight="1" x14ac:dyDescent="0.4">
      <c r="A61" s="3" t="s">
        <v>191</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x14ac:dyDescent="0.4">
      <c r="A62" s="3" t="s">
        <v>192</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x14ac:dyDescent="0.4">
      <c r="A64" s="3"/>
      <c r="B64" s="3"/>
      <c r="C64" s="3"/>
      <c r="D64" s="3" t="s">
        <v>72</v>
      </c>
      <c r="E64" s="3"/>
      <c r="F64" s="129"/>
      <c r="G64" s="129"/>
      <c r="H64" s="3" t="s">
        <v>73</v>
      </c>
      <c r="I64" s="129"/>
      <c r="J64" s="129"/>
      <c r="K64" s="3" t="s">
        <v>74</v>
      </c>
      <c r="L64" s="129"/>
      <c r="M64" s="129"/>
      <c r="N64" s="3" t="s">
        <v>125</v>
      </c>
      <c r="O64" s="3"/>
      <c r="P64" s="3"/>
      <c r="Q64" s="3" t="s">
        <v>193</v>
      </c>
      <c r="R64" s="3"/>
      <c r="S64" s="3"/>
      <c r="T64" s="3"/>
      <c r="U64" s="130"/>
      <c r="V64" s="130"/>
      <c r="W64" s="130"/>
      <c r="X64" s="130"/>
      <c r="Y64" s="130"/>
      <c r="Z64" s="130"/>
      <c r="AA64" s="130"/>
      <c r="AB64" s="130"/>
      <c r="AC64" s="130"/>
      <c r="AD64" s="130"/>
      <c r="AE64" s="130"/>
      <c r="AF64" s="130"/>
      <c r="AG64" s="3"/>
    </row>
    <row r="65" spans="1:33" ht="11.1" customHeight="1" x14ac:dyDescent="0.4">
      <c r="A65" s="3"/>
      <c r="B65" s="3"/>
      <c r="C65" s="3"/>
      <c r="D65" s="3"/>
      <c r="E65" s="3"/>
      <c r="F65" s="22"/>
      <c r="G65" s="22"/>
      <c r="H65" s="3"/>
      <c r="I65" s="22"/>
      <c r="J65" s="22"/>
      <c r="K65" s="3"/>
      <c r="L65" s="22"/>
      <c r="M65" s="22"/>
      <c r="N65" s="3"/>
      <c r="O65" s="3"/>
      <c r="P65" s="3"/>
      <c r="Q65" s="3"/>
      <c r="R65" s="3"/>
      <c r="S65" s="3"/>
      <c r="T65" s="3"/>
      <c r="U65" s="22"/>
      <c r="V65" s="22"/>
      <c r="W65" s="22"/>
      <c r="X65" s="22"/>
      <c r="Y65" s="22"/>
      <c r="Z65" s="22"/>
      <c r="AA65" s="22"/>
      <c r="AB65" s="22"/>
      <c r="AC65" s="22"/>
      <c r="AD65" s="22"/>
      <c r="AE65" s="22"/>
      <c r="AF65" s="22"/>
      <c r="AG65" s="3"/>
    </row>
    <row r="66" spans="1:33" ht="11.1" customHeight="1" x14ac:dyDescent="0.4">
      <c r="A66" s="3"/>
      <c r="B66" s="3"/>
      <c r="C66" s="3"/>
      <c r="D66" s="3"/>
      <c r="E66" s="3"/>
      <c r="F66" s="22"/>
      <c r="G66" s="22"/>
      <c r="H66" s="3"/>
      <c r="I66" s="22"/>
      <c r="J66" s="22"/>
      <c r="K66" s="3"/>
      <c r="L66" s="22"/>
      <c r="M66" s="22"/>
      <c r="N66" s="3"/>
      <c r="O66" s="3"/>
      <c r="P66" s="3"/>
      <c r="Q66" s="3"/>
      <c r="R66" s="3"/>
      <c r="S66" s="3"/>
      <c r="T66" s="3"/>
      <c r="U66" s="22"/>
      <c r="V66" s="22"/>
      <c r="W66" s="22"/>
      <c r="X66" s="22"/>
      <c r="Y66" s="22"/>
      <c r="Z66" s="22"/>
      <c r="AA66" s="22"/>
      <c r="AB66" s="22"/>
      <c r="AC66" s="22"/>
      <c r="AD66" s="22"/>
      <c r="AE66" s="22"/>
      <c r="AF66" s="22"/>
      <c r="AG66" s="3"/>
    </row>
    <row r="67" spans="1:33" ht="17.100000000000001" customHeight="1" x14ac:dyDescent="0.4">
      <c r="A67" s="3" t="s">
        <v>127</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194</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195</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196</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197</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198</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199</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200</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82" t="s">
        <v>201</v>
      </c>
      <c r="B75" s="79"/>
      <c r="C75" s="78"/>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79"/>
      <c r="B76" s="82" t="s">
        <v>202</v>
      </c>
      <c r="C76" s="78"/>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79"/>
      <c r="B77" s="82" t="s">
        <v>203</v>
      </c>
      <c r="C77" s="78"/>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79"/>
      <c r="B78" s="82" t="s">
        <v>204</v>
      </c>
      <c r="C78" s="78"/>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81" t="s">
        <v>205</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206</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207</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208</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81" t="s">
        <v>209</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210</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row>
    <row r="87" spans="1:33" ht="15" customHeight="1" x14ac:dyDescent="0.4">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row>
    <row r="88" spans="1:33" ht="15" customHeight="1" x14ac:dyDescent="0.4">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 ref="AC32:AF32"/>
    <mergeCell ref="AC33:AF33"/>
    <mergeCell ref="AC31:AF31"/>
    <mergeCell ref="S58:T58"/>
    <mergeCell ref="AC36:AF36"/>
    <mergeCell ref="AC37:AF37"/>
    <mergeCell ref="AC38:AF38"/>
    <mergeCell ref="AC40:AF40"/>
    <mergeCell ref="AC41:AF41"/>
    <mergeCell ref="AC52:AF52"/>
    <mergeCell ref="AC54:AF54"/>
    <mergeCell ref="AC55:AF55"/>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s>
  <phoneticPr fontId="1"/>
  <dataValidations count="2">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 type="list" allowBlank="1" showInputMessage="1" showErrorMessage="1" sqref="T10:Z13" xr:uid="{00000000-0002-0000-0200-000001000000}">
      <formula1>#REF!</formula1>
    </dataValidation>
  </dataValidations>
  <pageMargins left="0.25" right="0.25" top="0.75" bottom="0.75" header="0.3" footer="0.3"/>
  <pageSetup paperSize="9" scale="97" fitToHeight="0" orientation="portrait" r:id="rId1"/>
  <rowBreaks count="1" manualBreakCount="1">
    <brk id="42"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様式93_処遇改善</vt:lpstr>
      <vt:lpstr>様式93の２_計画書</vt:lpstr>
      <vt:lpstr>様式93の３_実績報告書</vt:lpstr>
      <vt:lpstr>様式93_処遇改善!Print_Area</vt:lpstr>
      <vt:lpstr>様式93の２_計画書!Print_Area</vt:lpstr>
      <vt:lpstr>様式93の３_実績報告書!Print_Area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2024-04-16T01:50:41Z</dcterms:created>
  <dcterms:modified xsi:type="dcterms:W3CDTF">2024-04-16T01:50:44Z</dcterms:modified>
  <cp:category/>
  <cp:contentStatus/>
</cp:coreProperties>
</file>