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311" documentId="13_ncr:1_{D4584AF0-3E79-48E8-95C3-8B588E73A56B}" xr6:coauthVersionLast="47" xr6:coauthVersionMax="47" xr10:uidLastSave="{1F598236-E2AD-40B2-9636-ECF33D95F0AA}"/>
  <bookViews>
    <workbookView minimized="1" xWindow="-1080" yWindow="1185" windowWidth="28770" windowHeight="15450" xr2:uid="{5251C522-9CED-4A04-92CE-BD10E774812F}"/>
  </bookViews>
  <sheets>
    <sheet name="（教育内容）別添１_新旧対照表(学校以外)" sheetId="3" r:id="rId1"/>
    <sheet name="error word" sheetId="5" state="hidden" r:id="rId2"/>
    <sheet name="別添２_変更概要の詳細" sheetId="4" r:id="rId3"/>
    <sheet name="別添３教員の氏名等（学校以外）" sheetId="6" r:id="rId4"/>
    <sheet name="【学校以外】別添３のプルダウン（印刷はしないでください。）" sheetId="7" r:id="rId5"/>
    <sheet name="別添４（１）平面図" sheetId="8" r:id="rId6"/>
    <sheet name="別添４（２）校舎の各室の用途" sheetId="9" r:id="rId7"/>
    <sheet name="別添５備品の一覧" sheetId="10" r:id="rId8"/>
    <sheet name="変更概要リスト" sheetId="2" state="hidden" r:id="rId9"/>
  </sheets>
  <externalReferences>
    <externalReference r:id="rId10"/>
  </externalReferences>
  <definedNames>
    <definedName name="_xlnm._FilterDatabase" localSheetId="3" hidden="1">'別添３教員の氏名等（学校以外）'!$B$54:$H$56</definedName>
    <definedName name="_xlnm.Print_Area" localSheetId="0">'（教育内容）別添１_新旧対照表(学校以外)'!$B$2:$L$87</definedName>
    <definedName name="_xlnm.Print_Area" localSheetId="4">'【学校以外】別添３のプルダウン（印刷はしないでください。）'!$A$1:$M$23</definedName>
    <definedName name="_xlnm.Print_Area" localSheetId="2">別添２_変更概要の詳細!$B$2:$C$14</definedName>
    <definedName name="_xlnm.Print_Area" localSheetId="3">'別添３教員の氏名等（学校以外）'!$B$1:$P$62</definedName>
    <definedName name="_xlnm.Print_Area" localSheetId="5">'別添４（１）平面図'!$B$2:$N$55</definedName>
    <definedName name="_xlnm.Print_Area" localSheetId="6">'別添４（２）校舎の各室の用途'!$B$2:$H$42</definedName>
    <definedName name="_xlnm.Print_Area" localSheetId="7">別添５備品の一覧!$B$2:$G$52</definedName>
    <definedName name="_xlnm.Print_Titles" localSheetId="0">'（教育内容）別添１_新旧対照表(学校以外)'!$6:$9</definedName>
    <definedName name="学校以外_栄養と健康" localSheetId="5">[1]!学校以外用[栄養と健康]</definedName>
    <definedName name="学校以外_栄養と健康" localSheetId="6">[1]!学校以外用[栄養と健康]</definedName>
    <definedName name="学校以外_栄養と健康" localSheetId="7">[1]!学校以外用[栄養と健康]</definedName>
    <definedName name="学校以外_栄養と健康">学校以外用[栄養と健康]</definedName>
    <definedName name="学校以外_栄養の指導" localSheetId="5">[1]!学校以外用[栄養の指導]</definedName>
    <definedName name="学校以外_栄養の指導" localSheetId="6">[1]!学校以外用[栄養の指導]</definedName>
    <definedName name="学校以外_栄養の指導" localSheetId="7">[1]!学校以外用[栄養の指導]</definedName>
    <definedName name="学校以外_栄養の指導">学校以外用[栄養の指導]</definedName>
    <definedName name="学校以外_外国語" localSheetId="5">[1]!学校以外用[外国語]</definedName>
    <definedName name="学校以外_外国語" localSheetId="6">[1]!学校以外用[外国語]</definedName>
    <definedName name="学校以外_外国語" localSheetId="7">[1]!学校以外用[外国語]</definedName>
    <definedName name="学校以外_外国語">学校以外用[外国語]</definedName>
    <definedName name="学校以外_給食の運営" localSheetId="5">[1]!学校以外用[給食の運営]</definedName>
    <definedName name="学校以外_給食の運営" localSheetId="6">[1]!学校以外用[給食の運営]</definedName>
    <definedName name="学校以外_給食の運営" localSheetId="7">[1]!学校以外用[給食の運営]</definedName>
    <definedName name="学校以外_給食の運営">学校以外用[給食の運営]</definedName>
    <definedName name="学校以外_自然科学" localSheetId="5">[1]!学校以外用[自然科学]</definedName>
    <definedName name="学校以外_自然科学" localSheetId="6">[1]!学校以外用[自然科学]</definedName>
    <definedName name="学校以外_自然科学" localSheetId="7">[1]!学校以外用[自然科学]</definedName>
    <definedName name="学校以外_自然科学">学校以外用[自然科学]</definedName>
    <definedName name="学校以外_社会科学" localSheetId="5">[1]!学校以外用[社会科学]</definedName>
    <definedName name="学校以外_社会科学" localSheetId="6">[1]!学校以外用[社会科学]</definedName>
    <definedName name="学校以外_社会科学" localSheetId="7">[1]!学校以外用[社会科学]</definedName>
    <definedName name="学校以外_社会科学">学校以外用[社会科学]</definedName>
    <definedName name="学校以外_社会生活と健康" localSheetId="5">[1]!学校以外用[社会生活と健康]</definedName>
    <definedName name="学校以外_社会生活と健康" localSheetId="6">[1]!学校以外用[社会生活と健康]</definedName>
    <definedName name="学校以外_社会生活と健康" localSheetId="7">[1]!学校以外用[社会生活と健康]</definedName>
    <definedName name="学校以外_社会生活と健康">学校以外用[社会生活と健康]</definedName>
    <definedName name="学校以外_食品と衛生" localSheetId="5">[1]!学校以外用[食品と衛生]</definedName>
    <definedName name="学校以外_食品と衛生" localSheetId="6">[1]!学校以外用[食品と衛生]</definedName>
    <definedName name="学校以外_食品と衛生" localSheetId="7">[1]!学校以外用[食品と衛生]</definedName>
    <definedName name="学校以外_食品と衛生">学校以外用[食品と衛生]</definedName>
    <definedName name="学校以外_人体の構造と機能" localSheetId="5">[1]!学校以外用[人体の構造と機能]</definedName>
    <definedName name="学校以外_人体の構造と機能" localSheetId="6">[1]!学校以外用[人体の構造と機能]</definedName>
    <definedName name="学校以外_人体の構造と機能" localSheetId="7">[1]!学校以外用[人体の構造と機能]</definedName>
    <definedName name="学校以外_人体の構造と機能">学校以外用[人体の構造と機能]</definedName>
    <definedName name="学校以外_人文科学" localSheetId="5">[1]!学校以外用[人文科学]</definedName>
    <definedName name="学校以外_人文科学" localSheetId="6">[1]!学校以外用[人文科学]</definedName>
    <definedName name="学校以外_人文科学" localSheetId="7">[1]!学校以外用[人文科学]</definedName>
    <definedName name="学校以外_人文科学">学校以外用[人文科学]</definedName>
    <definedName name="学校以外_保健体育" localSheetId="5">[1]!学校以外用[保健体育]</definedName>
    <definedName name="学校以外_保健体育" localSheetId="6">[1]!学校以外用[保健体育]</definedName>
    <definedName name="学校以外_保健体育" localSheetId="7">[1]!学校以外用[保健体育]</definedName>
    <definedName name="学校以外_保健体育">学校以外用[保健体育]</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6" l="1"/>
  <c r="O27" i="6"/>
  <c r="P50" i="6"/>
  <c r="O50" i="6"/>
  <c r="P49" i="6"/>
  <c r="O49" i="6"/>
  <c r="P48" i="6"/>
  <c r="P51" i="6" s="1"/>
  <c r="O48" i="6"/>
  <c r="O51" i="6" s="1"/>
  <c r="P46" i="6"/>
  <c r="O46" i="6"/>
  <c r="P45" i="6"/>
  <c r="O45" i="6"/>
  <c r="P44" i="6"/>
  <c r="P47" i="6" s="1"/>
  <c r="O44" i="6"/>
  <c r="O47" i="6" s="1"/>
  <c r="P42" i="6"/>
  <c r="O42" i="6"/>
  <c r="P41" i="6"/>
  <c r="O41" i="6"/>
  <c r="P40" i="6"/>
  <c r="P43" i="6" s="1"/>
  <c r="O40" i="6"/>
  <c r="O43" i="6" s="1"/>
  <c r="P38" i="6"/>
  <c r="O38" i="6"/>
  <c r="P37" i="6"/>
  <c r="O37" i="6"/>
  <c r="P36" i="6"/>
  <c r="P39" i="6" s="1"/>
  <c r="O36" i="6"/>
  <c r="O39" i="6" s="1"/>
  <c r="P34" i="6"/>
  <c r="O34" i="6"/>
  <c r="P33" i="6"/>
  <c r="O33" i="6"/>
  <c r="P32" i="6"/>
  <c r="P35" i="6" s="1"/>
  <c r="O32" i="6"/>
  <c r="O35" i="6" s="1"/>
  <c r="P30" i="6"/>
  <c r="O30" i="6"/>
  <c r="P29" i="6"/>
  <c r="O29" i="6"/>
  <c r="P28" i="6"/>
  <c r="P31" i="6" s="1"/>
  <c r="O28" i="6"/>
  <c r="O31" i="6" s="1"/>
  <c r="P26" i="6"/>
  <c r="O26" i="6"/>
  <c r="P25" i="6"/>
  <c r="O25" i="6"/>
  <c r="P24" i="6"/>
  <c r="O24" i="6"/>
  <c r="P22" i="6"/>
  <c r="O22" i="6"/>
  <c r="P21" i="6"/>
  <c r="O21" i="6"/>
  <c r="P20" i="6"/>
  <c r="P23" i="6" s="1"/>
  <c r="O20" i="6"/>
  <c r="O23" i="6" s="1"/>
  <c r="P18" i="6"/>
  <c r="O18" i="6"/>
  <c r="P17" i="6"/>
  <c r="O17" i="6"/>
  <c r="P16" i="6"/>
  <c r="P19" i="6" s="1"/>
  <c r="O16" i="6"/>
  <c r="O19" i="6" s="1"/>
  <c r="P14" i="6"/>
  <c r="O14" i="6"/>
  <c r="P13" i="6"/>
  <c r="O13" i="6"/>
  <c r="P12" i="6"/>
  <c r="P15" i="6" s="1"/>
  <c r="O12" i="6"/>
  <c r="O15" i="6" s="1"/>
  <c r="P10" i="6"/>
  <c r="O10" i="6"/>
  <c r="P8" i="6"/>
  <c r="P11" i="6" s="1"/>
  <c r="O7" i="6"/>
  <c r="O11" i="6" s="1"/>
  <c r="K85" i="3"/>
  <c r="K86" i="3" s="1"/>
  <c r="J85" i="3"/>
  <c r="J86" i="3" s="1"/>
  <c r="H85" i="3"/>
  <c r="H86" i="3" s="1"/>
  <c r="G85" i="3"/>
  <c r="G86" i="3" s="1"/>
  <c r="H84" i="3" l="1"/>
  <c r="K38" i="3" l="1"/>
  <c r="H38" i="3"/>
  <c r="H35" i="3"/>
  <c r="K35" i="3"/>
  <c r="K29" i="3"/>
  <c r="H29" i="3"/>
  <c r="K21" i="3"/>
  <c r="H21" i="3"/>
  <c r="K16" i="3"/>
  <c r="H16" i="3"/>
  <c r="F25" i="5"/>
  <c r="F24" i="5"/>
  <c r="F4" i="5"/>
  <c r="F5" i="5"/>
  <c r="F6" i="5"/>
  <c r="F7" i="5"/>
  <c r="F8" i="5"/>
  <c r="F9" i="5"/>
  <c r="F10" i="5"/>
  <c r="F11" i="5"/>
  <c r="F12" i="5"/>
  <c r="F13" i="5"/>
  <c r="F14" i="5"/>
  <c r="F15" i="5"/>
  <c r="F16" i="5"/>
  <c r="F17" i="5"/>
  <c r="F18" i="5"/>
  <c r="F19" i="5"/>
  <c r="F20" i="5"/>
  <c r="F21" i="5"/>
  <c r="F22" i="5"/>
  <c r="F23" i="5"/>
  <c r="F26" i="5"/>
  <c r="F27" i="5"/>
  <c r="F28" i="5"/>
  <c r="F29" i="5"/>
  <c r="F3" i="5"/>
  <c r="H39" i="3" l="1"/>
  <c r="K39" i="3"/>
  <c r="O9" i="3"/>
  <c r="O8" i="3"/>
  <c r="O7" i="3"/>
  <c r="O6" i="3"/>
  <c r="O5" i="3"/>
  <c r="O4" i="3"/>
  <c r="O3" i="3"/>
  <c r="G75" i="3" l="1"/>
  <c r="H75" i="3"/>
  <c r="J75" i="3"/>
  <c r="K75" i="3"/>
  <c r="N75" i="3" l="1"/>
  <c r="J38" i="3"/>
  <c r="G38" i="3"/>
  <c r="J35" i="3"/>
  <c r="G35" i="3"/>
  <c r="J29" i="3"/>
  <c r="G29" i="3"/>
  <c r="J21" i="3"/>
  <c r="G21" i="3"/>
  <c r="J16" i="3"/>
  <c r="G16" i="3"/>
  <c r="G46" i="3"/>
  <c r="K84" i="3"/>
  <c r="J84" i="3"/>
  <c r="N84" i="3" s="1"/>
  <c r="G84" i="3"/>
  <c r="K80" i="3"/>
  <c r="N85" i="3" s="1"/>
  <c r="J80" i="3"/>
  <c r="H80" i="3"/>
  <c r="G80" i="3"/>
  <c r="K69" i="3"/>
  <c r="J69" i="3"/>
  <c r="H69" i="3"/>
  <c r="G69" i="3"/>
  <c r="K60" i="3"/>
  <c r="J60" i="3"/>
  <c r="N60" i="3" s="1"/>
  <c r="H60" i="3"/>
  <c r="G60" i="3"/>
  <c r="K46" i="3"/>
  <c r="J46" i="3"/>
  <c r="N46" i="3" s="1"/>
  <c r="H46" i="3"/>
  <c r="N80" i="3" l="1"/>
  <c r="G39" i="3"/>
  <c r="N70" i="3"/>
  <c r="N69" i="3"/>
  <c r="J39" i="3"/>
  <c r="N39" i="3" s="1"/>
  <c r="N8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BC233886-14E0-4108-BD36-DA3F5352DC7B}">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L6" authorId="0" shapeId="0" xr:uid="{A7F147BA-9F8B-4565-8561-F7DA208FD414}">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7" authorId="0" shapeId="0" xr:uid="{EDA092D4-0059-41BD-B4E0-2DC45F3E376E}">
      <text>
        <r>
          <rPr>
            <sz val="8"/>
            <color indexed="81"/>
            <rFont val="MS P ゴシック"/>
            <family val="3"/>
            <charset val="128"/>
          </rPr>
          <t>栄養士養成課程の必修科目のみの一覧にしてください。</t>
        </r>
      </text>
    </comment>
    <comment ref="C81" authorId="0" shapeId="0" xr:uid="{DB31AFFE-64EC-469A-9391-01AAC0A7FCD1}">
      <text>
        <r>
          <rPr>
            <sz val="8"/>
            <color indexed="81"/>
            <rFont val="MS P ゴシック"/>
            <family val="3"/>
            <charset val="128"/>
          </rPr>
          <t>「給食の運営」に係る校外実習を行う科目の名称の後に「※」を付けてください。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E03227F5-F56E-4ED4-B68A-70E0B22E3678}">
      <text>
        <r>
          <rPr>
            <sz val="9"/>
            <color indexed="81"/>
            <rFont val="MS P ゴシック"/>
            <family val="3"/>
            <charset val="128"/>
          </rPr>
          <t xml:space="preserve">授業科目の数に応じ、適宜行数を増減して作成してください。
</t>
        </r>
      </text>
    </comment>
    <comment ref="C6" authorId="0" shapeId="0" xr:uid="{0B275E5A-3BE4-401D-BE5A-6887C941C37F}">
      <text>
        <r>
          <rPr>
            <sz val="9"/>
            <color indexed="81"/>
            <rFont val="MS P ゴシック"/>
            <family val="3"/>
            <charset val="128"/>
          </rPr>
          <t xml:space="preserve">・各科目について、理由及び授業概要を記載してください。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なお、授業概要について、シラバスを添付いただいても構いません。
</t>
        </r>
        <r>
          <rPr>
            <sz val="8"/>
            <color indexed="81"/>
            <rFont val="MS P ゴシック"/>
            <family val="3"/>
            <charset val="128"/>
          </rPr>
          <t xml:space="preserve">（参考）
 栄養士法施行令の一部を改正する政令等の施行について
（平成13年９月21日健発第935号厚生労働省健康局長通知）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642E3837-3FB4-48C4-A79A-B9B4F96AF50D}">
      <text>
        <r>
          <rPr>
            <sz val="8"/>
            <color indexed="81"/>
            <rFont val="MS P ゴシック"/>
            <family val="3"/>
            <charset val="128"/>
          </rPr>
          <t>栄養士養成課程の科目を担当する教員のみの一覧にしてください。教員の人数に応じて、適宜欄を追加して作成してください。</t>
        </r>
      </text>
    </comment>
    <comment ref="F5" authorId="0" shapeId="0" xr:uid="{9D0ADB4F-E8D0-4E69-A198-D10149E70B73}">
      <text>
        <r>
          <rPr>
            <sz val="8"/>
            <color indexed="81"/>
            <rFont val="MS P ゴシック"/>
            <family val="3"/>
            <charset val="128"/>
          </rPr>
          <t>医師、管理栄養士の場合のみ記載してください。</t>
        </r>
      </text>
    </comment>
    <comment ref="H5" authorId="0" shapeId="0" xr:uid="{E2A31FF9-A673-4ECE-A630-A71DBE99D3D4}">
      <text>
        <r>
          <rPr>
            <sz val="8"/>
            <color indexed="81"/>
            <rFont val="MS P ゴシック"/>
            <family val="3"/>
            <charset val="128"/>
          </rPr>
          <t>栄養士養成課程の科目のみ入力ください。
まずは、別シートの「別添３のプルダウン」を作成してください。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6F257544-B12D-48C4-93D4-FFD15E6C9E89}">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61D5DEE7-8453-46F6-B0EC-73159FFB1E2C}">
      <text>
        <r>
          <rPr>
            <sz val="8"/>
            <color indexed="81"/>
            <rFont val="MS P ゴシック"/>
            <family val="3"/>
            <charset val="128"/>
          </rPr>
          <t>複数クラスを合同で行う授業の場合は、「１」としてください。</t>
        </r>
      </text>
    </comment>
    <comment ref="O5" authorId="0" shapeId="0" xr:uid="{DD18FD4C-54D7-4615-907E-10F16E3C1897}">
      <text>
        <r>
          <rPr>
            <sz val="8"/>
            <color indexed="81"/>
            <rFont val="MS P ゴシック"/>
            <family val="3"/>
            <charset val="128"/>
          </rPr>
          <t>校外実習は「－」とし、小計には含めないでください。</t>
        </r>
      </text>
    </comment>
    <comment ref="E54" authorId="0" shapeId="0" xr:uid="{7F1C1534-CCE5-41DF-8C47-2BE5DF8C5EA0}">
      <text>
        <r>
          <rPr>
            <sz val="8"/>
            <color indexed="81"/>
            <rFont val="MS P ゴシック"/>
            <family val="3"/>
            <charset val="128"/>
          </rPr>
          <t>栄養士養成課程の科目を担当する助手のみの一覧にしてください。</t>
        </r>
      </text>
    </comment>
    <comment ref="F54" authorId="0" shapeId="0" xr:uid="{ED34465F-831A-407A-848B-15EFE02CEF32}">
      <text>
        <r>
          <rPr>
            <sz val="8"/>
            <color indexed="81"/>
            <rFont val="MS P ゴシック"/>
            <family val="3"/>
            <charset val="128"/>
          </rPr>
          <t>管理栄養士の場合のみ記載してください。</t>
        </r>
      </text>
    </comment>
    <comment ref="H54" authorId="0" shapeId="0" xr:uid="{E8C112E2-2FE4-479D-981A-E3DD6D320D2F}">
      <text>
        <r>
          <rPr>
            <sz val="8"/>
            <color indexed="81"/>
            <rFont val="MS P ゴシック"/>
            <family val="3"/>
            <charset val="128"/>
          </rPr>
          <t>栄養士養成課程の科目のみ入力ください。
まずは、別シートの「別添３のプルダウン」を作成してください。
「教育内容」を入力すると、教育内容に対応した、貴養成施設の「科目名」を選択することができます。
また、助手の担当科目数に応じて、適宜欄を追加して作成してください。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113992C0-1C29-482C-BAAB-E1DAAAD0DFDE}">
      <text>
        <r>
          <rPr>
            <sz val="9"/>
            <color indexed="81"/>
            <rFont val="MS P ゴシック"/>
            <family val="3"/>
            <charset val="128"/>
          </rPr>
          <t>・栄養士養成施設が使用する専用及び共用の施設を示した平面図を提出してください。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97C24189-DD8D-4450-B4AE-8BFCCB30103A}">
      <text>
        <r>
          <rPr>
            <sz val="8"/>
            <color indexed="81"/>
            <rFont val="MS P ゴシック"/>
            <family val="3"/>
            <charset val="128"/>
          </rPr>
          <t>室名は平面図と整合させてください</t>
        </r>
      </text>
    </comment>
    <comment ref="F5" authorId="0" shapeId="0" xr:uid="{6C0E6079-2736-4A66-A05C-1696107B9802}">
      <text>
        <r>
          <rPr>
            <sz val="8"/>
            <color indexed="81"/>
            <rFont val="MS P ゴシック"/>
            <family val="3"/>
            <charset val="128"/>
          </rPr>
          <t>プルダウンから選択してください。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6237980F-7C6F-4A5C-938B-402B40249E23}">
      <text>
        <r>
          <rPr>
            <sz val="8"/>
            <color indexed="81"/>
            <rFont val="MS P ゴシック"/>
            <family val="3"/>
            <charset val="128"/>
          </rPr>
          <t>備品の数に応じ、適宜行数を増減して作成してください。</t>
        </r>
      </text>
    </comment>
    <comment ref="C51" authorId="0" shapeId="0" xr:uid="{9E3D6522-FC3E-4A48-9A56-7B0258DD6205}">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<sst xmlns="http://schemas.openxmlformats.org/spreadsheetml/2006/main" count="311" uniqueCount="204">
  <si>
    <t>旧</t>
  </si>
  <si>
    <t>新</t>
  </si>
  <si>
    <t>教育内容</t>
  </si>
  <si>
    <t>単位数</t>
  </si>
  <si>
    <t>科目名</t>
  </si>
  <si>
    <t>新設</t>
  </si>
  <si>
    <t>削除</t>
  </si>
  <si>
    <t>小計</t>
  </si>
  <si>
    <t>講義
又は
演習</t>
    <phoneticPr fontId="1"/>
  </si>
  <si>
    <t>実験
又は
実習</t>
    <phoneticPr fontId="1"/>
  </si>
  <si>
    <t>単位数</t>
    <phoneticPr fontId="1"/>
  </si>
  <si>
    <t>－</t>
  </si>
  <si>
    <t>基礎分野</t>
  </si>
  <si>
    <t>基礎分野合計</t>
  </si>
  <si>
    <t>外国語</t>
    <rPh sb="0" eb="3">
      <t>ガイコクゴ</t>
    </rPh>
    <phoneticPr fontId="1"/>
  </si>
  <si>
    <t>人文
科学</t>
    <phoneticPr fontId="1"/>
  </si>
  <si>
    <t>社会
科学</t>
    <phoneticPr fontId="1"/>
  </si>
  <si>
    <t>自然
科学</t>
    <phoneticPr fontId="1"/>
  </si>
  <si>
    <t>保健
体育</t>
    <phoneticPr fontId="1"/>
  </si>
  <si>
    <t>科目統合</t>
    <phoneticPr fontId="1"/>
  </si>
  <si>
    <t>科目分割</t>
    <phoneticPr fontId="1"/>
  </si>
  <si>
    <t>名称変更</t>
    <phoneticPr fontId="1"/>
  </si>
  <si>
    <t>単位数変更</t>
    <phoneticPr fontId="1"/>
  </si>
  <si>
    <t>新旧対照表</t>
    <phoneticPr fontId="1"/>
  </si>
  <si>
    <t>栄養士法施行規則の規定</t>
    <rPh sb="0" eb="3">
      <t>エイヨウシ</t>
    </rPh>
    <rPh sb="3" eb="4">
      <t>ホウ</t>
    </rPh>
    <rPh sb="4" eb="6">
      <t>セコウ</t>
    </rPh>
    <rPh sb="6" eb="8">
      <t>キソク</t>
    </rPh>
    <phoneticPr fontId="1"/>
  </si>
  <si>
    <t>（別添１）新旧対照表</t>
    <phoneticPr fontId="1"/>
  </si>
  <si>
    <t>人体の構造と機能</t>
    <phoneticPr fontId="1"/>
  </si>
  <si>
    <t>食品と衛生</t>
    <rPh sb="0" eb="2">
      <t>ショクヒン</t>
    </rPh>
    <rPh sb="3" eb="5">
      <t>エイセイ</t>
    </rPh>
    <phoneticPr fontId="1"/>
  </si>
  <si>
    <t>社会生活と健康</t>
    <rPh sb="2" eb="4">
      <t>セイカツ</t>
    </rPh>
    <phoneticPr fontId="1"/>
  </si>
  <si>
    <t>専門分野</t>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</si>
  <si>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</si>
  <si>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</si>
  <si>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</si>
  <si>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（別添２）変更概要の詳細</t>
    <rPh sb="5" eb="7">
      <t>ヘンコウ</t>
    </rPh>
    <rPh sb="7" eb="9">
      <t>ガイヨウ</t>
    </rPh>
    <rPh sb="10" eb="12">
      <t>ショウサイ</t>
    </rPh>
    <phoneticPr fontId="1"/>
  </si>
  <si>
    <t>科目名</t>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</si>
  <si>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</si>
  <si>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</si>
  <si>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</si>
  <si>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</si>
  <si>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</si>
  <si>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</si>
  <si>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</si>
  <si>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エラーリスト</t>
    <phoneticPr fontId="1"/>
  </si>
  <si>
    <t>「基礎分野」の合計</t>
    <rPh sb="1" eb="3">
      <t>キソ</t>
    </rPh>
    <rPh sb="3" eb="5">
      <t>ブンヤ</t>
    </rPh>
    <rPh sb="7" eb="9">
      <t>ゴウケイ</t>
    </rPh>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</si>
  <si>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</si>
  <si>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</si>
  <si>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</si>
  <si>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実験又は実習の単位数が×の場合：</t>
    <phoneticPr fontId="1"/>
  </si>
  <si>
    <t>「給食経営管理論」の「講義又は演習」は４単位以上、「実験又は実習」は１単位以上となるようにしてください</t>
    <rPh sb="1" eb="8">
      <t>キュウショクケイエイカンリロン</t>
    </rPh>
    <phoneticPr fontId="1"/>
  </si>
  <si>
    <t>「給食経営管理論」の「講義又は演習」は４単位以上となるようにしてください</t>
    <phoneticPr fontId="1"/>
  </si>
  <si>
    <t>「給食経営管理論」の「実験又は実習」は１単位以上となるようにしてください</t>
    <phoneticPr fontId="1"/>
  </si>
  <si>
    <t>「合計」（学校以外）のエラー</t>
    <rPh sb="1" eb="3">
      <t>ゴウケイ</t>
    </rPh>
    <rPh sb="5" eb="7">
      <t>ガッコウ</t>
    </rPh>
    <rPh sb="7" eb="9">
      <t>イガイ</t>
    </rPh>
    <phoneticPr fontId="1"/>
  </si>
  <si>
    <t>担当者確認欄</t>
    <rPh sb="0" eb="3">
      <t>タントウシャ</t>
    </rPh>
    <rPh sb="3" eb="5">
      <t>カクニン</t>
    </rPh>
    <rPh sb="5" eb="6">
      <t>ラン</t>
    </rPh>
    <phoneticPr fontId="1"/>
  </si>
  <si>
    <t>新設</t>
    <phoneticPr fontId="1"/>
  </si>
  <si>
    <t>科目の統合</t>
    <phoneticPr fontId="1"/>
  </si>
  <si>
    <t>科目の分割</t>
    <phoneticPr fontId="1"/>
  </si>
  <si>
    <t>単位数の変更</t>
    <rPh sb="0" eb="3">
      <t>タンイスウ</t>
    </rPh>
    <phoneticPr fontId="1"/>
  </si>
  <si>
    <t>履修方法の変更</t>
    <rPh sb="0" eb="2">
      <t>リシュウ</t>
    </rPh>
    <rPh sb="2" eb="4">
      <t>ホウホウ</t>
    </rPh>
    <rPh sb="5" eb="7">
      <t>ヘンコウ</t>
    </rPh>
    <phoneticPr fontId="1"/>
  </si>
  <si>
    <t>名称の変更</t>
    <rPh sb="0" eb="2">
      <t>メイショウ</t>
    </rPh>
    <phoneticPr fontId="1"/>
  </si>
  <si>
    <t>エラーチェック</t>
    <phoneticPr fontId="1"/>
  </si>
  <si>
    <t>変更概要</t>
    <phoneticPr fontId="1"/>
  </si>
  <si>
    <t>「社会生活と健康」のエラー</t>
    <rPh sb="1" eb="3">
      <t>シャカイ</t>
    </rPh>
    <rPh sb="3" eb="5">
      <t>セイカツ</t>
    </rPh>
    <rPh sb="6" eb="8">
      <t>ケンコウ</t>
    </rPh>
    <phoneticPr fontId="1"/>
  </si>
  <si>
    <t>「人体の構造と機能」のエラー</t>
    <phoneticPr fontId="1"/>
  </si>
  <si>
    <t>「食品と衛生」のエラー</t>
    <phoneticPr fontId="1"/>
  </si>
  <si>
    <t>「基礎分野」の「講義又は演習」は、12単位以上となるようにしてください</t>
    <rPh sb="1" eb="3">
      <t>キソ</t>
    </rPh>
    <rPh sb="3" eb="5">
      <t>ブンヤ</t>
    </rPh>
    <phoneticPr fontId="1"/>
  </si>
  <si>
    <t>「社会生活と健康」の「講義又は演習」は、４単位以上となるようにしてください</t>
    <phoneticPr fontId="1"/>
  </si>
  <si>
    <t>「人体の構造と機能」の「講義又は演習」は、８単位以上となるようにしてください</t>
    <phoneticPr fontId="1"/>
  </si>
  <si>
    <t>「食品と衛生」の「講義又は演習」は、６単位以上となるようにしてください</t>
    <phoneticPr fontId="1"/>
  </si>
  <si>
    <t>「栄養と健康」のエラー</t>
    <phoneticPr fontId="1"/>
  </si>
  <si>
    <t>「栄養と健康」の「講義又は演習」は８単位以上、「実験又は実習」は１単位以上となるようにしてください</t>
    <phoneticPr fontId="1"/>
  </si>
  <si>
    <t>「栄養と健康」の「講義又は演習」は８単位以上となるようにしてください</t>
    <phoneticPr fontId="1"/>
  </si>
  <si>
    <t>「栄養と健康」の「実験又は実習」は１単位以上となるようにしてください</t>
    <phoneticPr fontId="1"/>
  </si>
  <si>
    <t>「栄養の指導」のエラー</t>
    <phoneticPr fontId="1"/>
  </si>
  <si>
    <t>「栄養の指導」の「実験又は実習」は１単位以上となるようにしてください</t>
    <phoneticPr fontId="1"/>
  </si>
  <si>
    <t>「給食の運営」のエラー</t>
    <rPh sb="1" eb="3">
      <t>キュウショク</t>
    </rPh>
    <rPh sb="4" eb="6">
      <t>ウンエイ</t>
    </rPh>
    <phoneticPr fontId="1"/>
  </si>
  <si>
    <t>「社会生活と健康」「人体の構造と機能」「食品と衛生」のエラー</t>
    <phoneticPr fontId="1"/>
  </si>
  <si>
    <t>「社会生活と健康」「人体の構造と機能」「食品と衛生」の合計が「実験又は実習」は４単位以上となるようにしてください</t>
    <phoneticPr fontId="1"/>
  </si>
  <si>
    <t>「栄養の指導」の「講義又は演習」は６単位以上、「実験又は実習」は１単位以上となるようにしてください</t>
    <phoneticPr fontId="1"/>
  </si>
  <si>
    <t>「栄養の指導」の「講義又は演習」は６単位以上となるようにしてください</t>
    <phoneticPr fontId="1"/>
  </si>
  <si>
    <t>「栄養と健康」「栄養の指導」「給食の運営」のエラー</t>
    <phoneticPr fontId="1"/>
  </si>
  <si>
    <t>「合計」が「実験又は実習」は10単位以上となるようにしてください</t>
    <rPh sb="1" eb="3">
      <t>ゴウケイ</t>
    </rPh>
    <phoneticPr fontId="1"/>
  </si>
  <si>
    <t>「合計」が「講義又は演習」は36単位以上、「実験又は実習」は14単位以上となるようにしてください</t>
    <rPh sb="1" eb="3">
      <t>ゴウケイ</t>
    </rPh>
    <phoneticPr fontId="1"/>
  </si>
  <si>
    <t>「合計」が「講義又は演習」は36単位以上となるようにしてください</t>
    <rPh sb="1" eb="3">
      <t>ゴウケイ</t>
    </rPh>
    <phoneticPr fontId="1"/>
  </si>
  <si>
    <t>「合計」が「実験又は実習」は14単位以上となるようにしてください</t>
    <rPh sb="1" eb="3">
      <t>ゴウケイ</t>
    </rPh>
    <phoneticPr fontId="1"/>
  </si>
  <si>
    <t>※給食の運営に係る校外実習</t>
    <phoneticPr fontId="1"/>
  </si>
  <si>
    <t>専門分野合計</t>
    <rPh sb="0" eb="2">
      <t>センモン</t>
    </rPh>
    <rPh sb="2" eb="4">
      <t>ブンヤ</t>
    </rPh>
    <phoneticPr fontId="1"/>
  </si>
  <si>
    <t>合計</t>
    <rPh sb="0" eb="2">
      <t>ゴウケイ</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</si>
  <si>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</si>
  <si>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担当者使用欄</t>
    <rPh sb="0" eb="3">
      <t>タントウシャ</t>
    </rPh>
    <rPh sb="3" eb="5">
      <t>シヨウ</t>
    </rPh>
    <rPh sb="5" eb="6">
      <t>ラン</t>
    </rPh>
    <phoneticPr fontId="1"/>
  </si>
  <si>
    <t>プルダウン</t>
    <phoneticPr fontId="1"/>
  </si>
  <si>
    <t>専任兼任の別</t>
    <phoneticPr fontId="1"/>
  </si>
  <si>
    <t>資格</t>
    <rPh sb="0" eb="2">
      <t>シカク</t>
    </rPh>
    <phoneticPr fontId="1"/>
  </si>
  <si>
    <t>オムニバス・共同の旨</t>
    <rPh sb="6" eb="8">
      <t>キョウドウ</t>
    </rPh>
    <rPh sb="9" eb="10">
      <t>ムネ</t>
    </rPh>
    <phoneticPr fontId="1"/>
  </si>
  <si>
    <t>学校</t>
    <rPh sb="0" eb="2">
      <t>ガッコウ</t>
    </rPh>
    <phoneticPr fontId="1"/>
  </si>
  <si>
    <t>教員の氏名等</t>
  </si>
  <si>
    <t>専任</t>
    <rPh sb="0" eb="2">
      <t>センニン</t>
    </rPh>
    <phoneticPr fontId="1"/>
  </si>
  <si>
    <t>管理栄養士</t>
    <rPh sb="0" eb="2">
      <t>カンリ</t>
    </rPh>
    <rPh sb="2" eb="5">
      <t>エイヨウシ</t>
    </rPh>
    <phoneticPr fontId="1"/>
  </si>
  <si>
    <t>共同</t>
    <rPh sb="0" eb="2">
      <t>キョウドウ</t>
    </rPh>
    <phoneticPr fontId="1"/>
  </si>
  <si>
    <t>学校以外</t>
    <rPh sb="0" eb="2">
      <t>ガッコウ</t>
    </rPh>
    <rPh sb="2" eb="4">
      <t>イガイ</t>
    </rPh>
    <phoneticPr fontId="1"/>
  </si>
  <si>
    <t>職位</t>
    <phoneticPr fontId="1"/>
  </si>
  <si>
    <r>
      <t>氏　名</t>
    </r>
    <r>
      <rPr>
        <vertAlign val="superscript"/>
        <sz val="9"/>
        <color rgb="FF0070C0"/>
        <rFont val="ＭＳ 明朝"/>
        <family val="1"/>
        <charset val="128"/>
      </rPr>
      <t>　</t>
    </r>
    <rPh sb="0" eb="1">
      <t>フリ</t>
    </rPh>
    <rPh sb="2" eb="3">
      <t>ガナ</t>
    </rPh>
    <phoneticPr fontId="1"/>
  </si>
  <si>
    <t xml:space="preserve">資格 </t>
    <phoneticPr fontId="1"/>
  </si>
  <si>
    <t>教育内容</t>
    <rPh sb="0" eb="2">
      <t>キョウイク</t>
    </rPh>
    <rPh sb="2" eb="4">
      <t>ナイヨウ</t>
    </rPh>
    <phoneticPr fontId="1"/>
  </si>
  <si>
    <t>担当授業科目の名称</t>
    <phoneticPr fontId="1"/>
  </si>
  <si>
    <t>配当
年次（年）</t>
    <rPh sb="0" eb="2">
      <t>ハイトウ</t>
    </rPh>
    <rPh sb="3" eb="5">
      <t>ネンジ</t>
    </rPh>
    <rPh sb="6" eb="7">
      <t>ネン</t>
    </rPh>
    <phoneticPr fontId="1"/>
  </si>
  <si>
    <t>共同・オムニバスの旨</t>
    <rPh sb="0" eb="2">
      <t>キョウドウ</t>
    </rPh>
    <rPh sb="9" eb="10">
      <t>ムネ</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</si>
  <si>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</si>
  <si>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</si>
  <si>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学級数</t>
    <phoneticPr fontId="1"/>
  </si>
  <si>
    <t>開講期間（週）</t>
    <rPh sb="0" eb="2">
      <t>カイコウ</t>
    </rPh>
    <rPh sb="2" eb="4">
      <t>キカン</t>
    </rPh>
    <rPh sb="5" eb="6">
      <t>シュウ</t>
    </rPh>
    <phoneticPr fontId="1"/>
  </si>
  <si>
    <t>１週間当りの担当授業時間</t>
    <phoneticPr fontId="1"/>
  </si>
  <si>
    <t>兼任</t>
    <rPh sb="0" eb="2">
      <t>ケンニン</t>
    </rPh>
    <phoneticPr fontId="1"/>
  </si>
  <si>
    <t>医師</t>
    <rPh sb="0" eb="2">
      <t>イシ</t>
    </rPh>
    <phoneticPr fontId="1"/>
  </si>
  <si>
    <t>オムニバス</t>
    <phoneticPr fontId="1"/>
  </si>
  <si>
    <t>前期</t>
    <rPh sb="0" eb="2">
      <t>ゼンキ</t>
    </rPh>
    <phoneticPr fontId="1"/>
  </si>
  <si>
    <t>後期</t>
    <rPh sb="0" eb="2">
      <t>コウキ</t>
    </rPh>
    <phoneticPr fontId="1"/>
  </si>
  <si>
    <t>共同・オムニバス</t>
    <rPh sb="0" eb="2">
      <t>キョウドウ</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</si>
  <si>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</si>
  <si>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t>例1</t>
    <rPh sb="0" eb="1">
      <t>レイ</t>
    </rPh>
    <phoneticPr fontId="1"/>
  </si>
  <si>
    <t>専任</t>
  </si>
  <si>
    <t>教授</t>
  </si>
  <si>
    <t>管理栄養士</t>
  </si>
  <si>
    <t>社会生活と健康</t>
    <rPh sb="0" eb="2">
      <t>シャカイ</t>
    </rPh>
    <rPh sb="2" eb="4">
      <t>セイカツ</t>
    </rPh>
    <rPh sb="5" eb="7">
      <t>ケンコウ</t>
    </rPh>
    <phoneticPr fontId="1"/>
  </si>
  <si>
    <t>オムニバス</t>
  </si>
  <si>
    <t>チェックリスト</t>
    <phoneticPr fontId="1"/>
  </si>
  <si>
    <t>カントウ　エイコ</t>
    <phoneticPr fontId="1"/>
  </si>
  <si>
    <t>関東　栄子</t>
    <rPh sb="0" eb="2">
      <t>カントウ</t>
    </rPh>
    <rPh sb="3" eb="5">
      <t>エイコ</t>
    </rPh>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</si>
  <si>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</si>
  <si>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</si>
  <si>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例2</t>
    <rPh sb="0" eb="1">
      <t>レイ</t>
    </rPh>
    <phoneticPr fontId="1"/>
  </si>
  <si>
    <t>人体の構造と機能</t>
    <rPh sb="0" eb="2">
      <t>ジンタイ</t>
    </rPh>
    <rPh sb="3" eb="5">
      <t>コウゾウ</t>
    </rPh>
    <rPh sb="6" eb="8">
      <t>キノウ</t>
    </rPh>
    <phoneticPr fontId="1"/>
  </si>
  <si>
    <t>助手の氏名等</t>
    <rPh sb="0" eb="2">
      <t>ジョシュ</t>
    </rPh>
    <phoneticPr fontId="1"/>
  </si>
  <si>
    <t>専任兼任の別</t>
  </si>
  <si>
    <t>職位</t>
  </si>
  <si>
    <r>
      <t>氏　名</t>
    </r>
    <r>
      <rPr>
        <vertAlign val="superscript"/>
        <sz val="9"/>
        <rFont val="ＭＳ 明朝"/>
        <family val="1"/>
        <charset val="128"/>
      </rPr>
      <t>　</t>
    </r>
    <rPh sb="0" eb="1">
      <t>フリ</t>
    </rPh>
    <rPh sb="2" eb="3">
      <t>ガナ</t>
    </rPh>
    <phoneticPr fontId="1"/>
  </si>
  <si>
    <t>助手</t>
    <rPh sb="0" eb="2">
      <t>ジョシュ</t>
    </rPh>
    <phoneticPr fontId="1"/>
  </si>
  <si>
    <t>学校以外（専門学校）用【提出不要】</t>
    <rPh sb="0" eb="2">
      <t>ガッコウ</t>
    </rPh>
    <rPh sb="2" eb="4">
      <t>イガイ</t>
    </rPh>
    <rPh sb="5" eb="7">
      <t>センモン</t>
    </rPh>
    <rPh sb="7" eb="9">
      <t>ガッコウ</t>
    </rPh>
    <rPh sb="10" eb="11">
      <t>ヨウ</t>
    </rPh>
    <rPh sb="12" eb="14">
      <t>テイシュツ</t>
    </rPh>
    <rPh sb="14" eb="16">
      <t>フヨウ</t>
    </rPh>
    <phoneticPr fontId="1"/>
  </si>
  <si>
    <t>提出不要</t>
    <rPh sb="0" eb="2">
      <t>テイシュツ</t>
    </rPh>
    <rPh sb="2" eb="4">
      <t>フヨウ</t>
    </rPh>
    <phoneticPr fontId="1"/>
  </si>
  <si>
    <t>　栄養士養成課程科目を入力してください。</t>
    <rPh sb="1" eb="4">
      <t>エイヨウシ</t>
    </rPh>
    <rPh sb="4" eb="6">
      <t>ヨウセイ</t>
    </rPh>
    <rPh sb="6" eb="8">
      <t>カテイ</t>
    </rPh>
    <rPh sb="8" eb="10">
      <t>カモク</t>
    </rPh>
    <rPh sb="11" eb="13">
      <t>ニュウリョク</t>
    </rPh>
    <phoneticPr fontId="1"/>
  </si>
  <si>
    <t>人文科学</t>
    <rPh sb="0" eb="2">
      <t>ジンブン</t>
    </rPh>
    <rPh sb="2" eb="4">
      <t>カガク</t>
    </rPh>
    <phoneticPr fontId="1"/>
  </si>
  <si>
    <t>社会科学</t>
    <rPh sb="0" eb="2">
      <t>シャカイ</t>
    </rPh>
    <rPh sb="2" eb="4">
      <t>カガク</t>
    </rPh>
    <phoneticPr fontId="1"/>
  </si>
  <si>
    <t>自然科学</t>
    <rPh sb="0" eb="2">
      <t>シゼン</t>
    </rPh>
    <rPh sb="2" eb="4">
      <t>カガク</t>
    </rPh>
    <phoneticPr fontId="1"/>
  </si>
  <si>
    <t>保健体育</t>
    <rPh sb="0" eb="2">
      <t>ホケン</t>
    </rPh>
    <rPh sb="2" eb="4">
      <t>タイイク</t>
    </rPh>
    <phoneticPr fontId="1"/>
  </si>
  <si>
    <t>社会生活と健康</t>
    <rPh sb="0" eb="2">
      <t>シャカイセイカツ2</t>
    </rPh>
    <phoneticPr fontId="1"/>
  </si>
  <si>
    <t>人体の構造と機能</t>
    <rPh sb="0" eb="2">
      <t>ジンタイコウゾウ2</t>
    </rPh>
    <phoneticPr fontId="1"/>
  </si>
  <si>
    <t>食品と衛生</t>
    <rPh sb="0" eb="2">
      <t>ショクヒンエイセイ3</t>
    </rPh>
    <phoneticPr fontId="1"/>
  </si>
  <si>
    <t>栄養と健康</t>
    <rPh sb="0" eb="2">
      <t>エイヨウケンコウ4</t>
    </rPh>
    <phoneticPr fontId="1"/>
  </si>
  <si>
    <t>栄養の指導</t>
    <rPh sb="0" eb="2">
      <t>エイヨウシドウ5</t>
    </rPh>
    <phoneticPr fontId="1"/>
  </si>
  <si>
    <t>（１）平面図</t>
    <phoneticPr fontId="1"/>
  </si>
  <si>
    <t>（２）校舎の各室の用途</t>
    <phoneticPr fontId="1"/>
  </si>
  <si>
    <t>棟</t>
  </si>
  <si>
    <t>階</t>
  </si>
  <si>
    <t>室名</t>
  </si>
  <si>
    <t>用途</t>
    <phoneticPr fontId="1"/>
  </si>
  <si>
    <t>専用・共用の別</t>
    <phoneticPr fontId="1"/>
  </si>
  <si>
    <t>備考</t>
  </si>
  <si>
    <t>用途</t>
    <rPh sb="0" eb="2">
      <t>ヨウト</t>
    </rPh>
    <phoneticPr fontId="1"/>
  </si>
  <si>
    <t>○館</t>
  </si>
  <si>
    <t>１階</t>
  </si>
  <si>
    <t>○○○室</t>
    <phoneticPr fontId="1"/>
  </si>
  <si>
    <t>講義室</t>
  </si>
  <si>
    <t>専用</t>
  </si>
  <si>
    <t>○席</t>
  </si>
  <si>
    <t>専用</t>
    <phoneticPr fontId="1"/>
  </si>
  <si>
    <t>研究室</t>
  </si>
  <si>
    <t>研究室</t>
    <phoneticPr fontId="1"/>
  </si>
  <si>
    <t>共用</t>
    <rPh sb="0" eb="2">
      <t>キョウヨウ</t>
    </rPh>
    <phoneticPr fontId="1"/>
  </si>
  <si>
    <t>実験室</t>
    <rPh sb="0" eb="3">
      <t>ジッケンシツ</t>
    </rPh>
    <phoneticPr fontId="1"/>
  </si>
  <si>
    <t>実習室</t>
    <rPh sb="0" eb="2">
      <t>ジッシュウ</t>
    </rPh>
    <rPh sb="2" eb="3">
      <t>シツ</t>
    </rPh>
    <phoneticPr fontId="1"/>
  </si>
  <si>
    <t>給食実習室</t>
    <rPh sb="0" eb="2">
      <t>キュウショク</t>
    </rPh>
    <rPh sb="2" eb="4">
      <t>ジッシュウ</t>
    </rPh>
    <rPh sb="4" eb="5">
      <t>シツ</t>
    </rPh>
    <phoneticPr fontId="1"/>
  </si>
  <si>
    <t>更衣室</t>
  </si>
  <si>
    <t>ロッカー：○個
（○人使用可能）</t>
    <phoneticPr fontId="1"/>
  </si>
  <si>
    <t>更衣室</t>
    <phoneticPr fontId="1"/>
  </si>
  <si>
    <t>医務室</t>
  </si>
  <si>
    <t>医務室</t>
    <phoneticPr fontId="1"/>
  </si>
  <si>
    <t>運動場</t>
  </si>
  <si>
    <t>運動場</t>
    <phoneticPr fontId="1"/>
  </si>
  <si>
    <t>図書室</t>
    <rPh sb="0" eb="3">
      <t>トショシツ</t>
    </rPh>
    <phoneticPr fontId="1"/>
  </si>
  <si>
    <t>閲覧席：○席</t>
  </si>
  <si>
    <t>指定基準に基づく室名</t>
    <rPh sb="5" eb="6">
      <t>モト</t>
    </rPh>
    <rPh sb="8" eb="10">
      <t>シツメイ</t>
    </rPh>
    <phoneticPr fontId="1"/>
  </si>
  <si>
    <t>本学の室名</t>
    <rPh sb="0" eb="2">
      <t>ホンガク</t>
    </rPh>
    <phoneticPr fontId="1"/>
  </si>
  <si>
    <t>備えるべき備品</t>
    <phoneticPr fontId="1"/>
  </si>
  <si>
    <t>数量</t>
  </si>
  <si>
    <t>指定基準に基づく区分</t>
  </si>
  <si>
    <t>該当する備品名</t>
  </si>
  <si>
    <t>給食実習室
(実習食堂を備えるものに限る)</t>
    <phoneticPr fontId="1"/>
  </si>
  <si>
    <t>加熱調理機器</t>
    <phoneticPr fontId="1"/>
  </si>
  <si>
    <t>給食計画及び実務のためのコンピュータ</t>
    <phoneticPr fontId="1"/>
  </si>
  <si>
    <t>食器洗浄及び消毒用機器</t>
    <phoneticPr fontId="1"/>
  </si>
  <si>
    <t>食器戸棚</t>
    <phoneticPr fontId="1"/>
  </si>
  <si>
    <t>調理機器</t>
    <phoneticPr fontId="1"/>
  </si>
  <si>
    <t>調理台</t>
    <rPh sb="0" eb="2">
      <t>チョウリ</t>
    </rPh>
    <rPh sb="2" eb="3">
      <t>ダイ</t>
    </rPh>
    <phoneticPr fontId="1"/>
  </si>
  <si>
    <t>調理用具</t>
    <phoneticPr fontId="1"/>
  </si>
  <si>
    <t>電気冷蔵庫</t>
    <phoneticPr fontId="1"/>
  </si>
  <si>
    <t>流し</t>
    <phoneticPr fontId="1"/>
  </si>
  <si>
    <t>配膳及び配食用機器</t>
    <phoneticPr fontId="1"/>
  </si>
  <si>
    <t>使用する施設設備に変更なし</t>
    <phoneticPr fontId="1"/>
  </si>
  <si>
    <t>（様式例３－２：教育内容（学校以外））</t>
    <rPh sb="15" eb="17">
      <t>イガイ</t>
    </rPh>
    <phoneticPr fontId="1"/>
  </si>
  <si>
    <t>（様式例３－２：定員（学校以外））</t>
    <rPh sb="8" eb="10">
      <t>テイイン</t>
    </rPh>
    <rPh sb="11" eb="13">
      <t>ガッコウ</t>
    </rPh>
    <rPh sb="13" eb="15">
      <t>イガイ</t>
    </rPh>
    <phoneticPr fontId="1"/>
  </si>
  <si>
    <t>（別添３）変更後の教員の氏名、担当科目及び１週間当り担当授業時間数並びに専任又は兼任の別</t>
    <phoneticPr fontId="1"/>
  </si>
  <si>
    <t>（別添４）栄養士養成施設が使用する専用及び共用の施設を示した平面図、各室の用途</t>
    <phoneticPr fontId="1"/>
  </si>
  <si>
    <t>（別添５）給食実習室(実習食堂を備えるもの)に備えるべき備品の一覧</t>
    <phoneticPr fontId="1"/>
  </si>
  <si>
    <t>栄養士養成課程科目が全て網羅されているか確認しましたか。</t>
    <rPh sb="0" eb="3">
      <t>エイヨウシ</t>
    </rPh>
    <rPh sb="3" eb="5">
      <t>ヨウセイ</t>
    </rPh>
    <rPh sb="5" eb="7">
      <t>カテイ</t>
    </rPh>
    <rPh sb="7" eb="9">
      <t>カモク</t>
    </rPh>
    <rPh sb="10" eb="11">
      <t>スベ</t>
    </rPh>
    <rPh sb="12" eb="14">
      <t>モウラ</t>
    </rPh>
    <rPh sb="20" eb="22">
      <t>カクニン</t>
    </rPh>
    <phoneticPr fontId="1"/>
  </si>
  <si>
    <t>　別添３教員の氏名等で、「担当授業科目の名称」をプルダウンで選択できるようになります。</t>
    <rPh sb="1" eb="3">
      <t>ベッテン</t>
    </rPh>
    <rPh sb="4" eb="6">
      <t>キョウイン</t>
    </rPh>
    <rPh sb="7" eb="9">
      <t>シメイ</t>
    </rPh>
    <rPh sb="9" eb="10">
      <t>トウ</t>
    </rPh>
    <rPh sb="30" eb="32">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</si>
</sst>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11"/>
      <color theme="0" tint="-0.249977111117893"/>
      <name val="ＭＳ 明朝"/>
      <family val="1"/>
      <charset val="128"/>
    </font>
    <font>
      <sz val="12"/>
      <name val="ＭＳ 明朝"/>
      <family val="1"/>
      <charset val="128"/>
    </font>
    <font>
      <sz val="9"/>
      <color indexed="81"/>
      <name val="MS P ゴシック"/>
      <family val="3"/>
      <charset val="128"/>
    </font>
    <font>
      <sz val="8"/>
      <color indexed="81"/>
      <name val="MS P ゴシック"/>
      <family val="3"/>
      <charset val="128"/>
    </font>
    <font>
      <sz val="9"/>
      <color theme="1"/>
      <name val="Meiryo UI"/>
      <family val="3"/>
      <charset val="128"/>
    </font>
    <font>
      <sz val="9"/>
      <name val="Meiryo UI"/>
      <family val="3"/>
      <charset val="128"/>
    </font>
    <font>
      <b/>
      <sz val="11"/>
      <color rgb="FFFF0000"/>
      <name val="Meiryo UI"/>
      <family val="3"/>
      <charset val="128"/>
    </font>
    <font>
      <sz val="9"/>
      <color theme="0" tint="-0.249977111117893"/>
      <name val="ＭＳ 明朝"/>
      <family val="1"/>
      <charset val="128"/>
    </font>
    <font>
      <sz val="11"/>
      <name val="ＭＳ 明朝"/>
      <family val="1"/>
      <charset val="128"/>
    </font>
    <font>
      <b/>
      <sz val="11"/>
      <name val="Meiryo UI"/>
      <family val="3"/>
      <charset val="128"/>
    </font>
    <font>
      <sz val="11"/>
      <color theme="1"/>
      <name val="Meiryo UI"/>
      <family val="3"/>
      <charset val="128"/>
    </font>
    <font>
      <sz val="12"/>
      <color rgb="FF000000"/>
      <name val="ＭＳ 明朝"/>
      <family val="1"/>
      <charset val="128"/>
    </font>
    <font>
      <sz val="10.5"/>
      <color rgb="FF000000"/>
      <name val="ＭＳ 明朝"/>
      <family val="1"/>
      <charset val="128"/>
    </font>
    <font>
      <sz val="9"/>
      <name val="ＭＳ 明朝"/>
      <family val="1"/>
      <charset val="128"/>
    </font>
    <font>
      <sz val="11"/>
      <name val="Meiryo UI"/>
      <family val="3"/>
      <charset val="128"/>
    </font>
    <font>
      <sz val="11"/>
      <color theme="4"/>
      <name val="Meiryo UI"/>
      <family val="3"/>
      <charset val="128"/>
    </font>
    <font>
      <sz val="11"/>
      <color theme="4"/>
      <name val="ＭＳ 明朝"/>
      <family val="1"/>
      <charset val="128"/>
    </font>
    <font>
      <sz val="9"/>
      <color theme="4"/>
      <name val="Meiryo UI"/>
      <family val="3"/>
      <charset val="128"/>
    </font>
    <font>
      <sz val="9"/>
      <color theme="4"/>
      <name val="游明朝"/>
      <family val="1"/>
      <charset val="128"/>
    </font>
    <font>
      <vertAlign val="superscript"/>
      <sz val="9"/>
      <color rgb="FF0070C0"/>
      <name val="ＭＳ 明朝"/>
      <family val="1"/>
      <charset val="128"/>
    </font>
    <font>
      <b/>
      <sz val="9"/>
      <color rgb="FFFF0000"/>
      <name val="Meiryo UI"/>
      <family val="3"/>
      <charset val="128"/>
    </font>
    <font>
      <sz val="9"/>
      <color theme="4"/>
      <name val="ＭＳ 明朝"/>
      <family val="1"/>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10"/>
      <color theme="1"/>
      <name val="Meiryo UI"/>
      <family val="3"/>
      <charset val="128"/>
    </font>
    <font>
      <sz val="11"/>
      <color rgb="FFFF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9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medium">
        <color indexed="64"/>
      </bottom>
      <diagonal/>
    </border>
    <border>
      <left/>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double">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1">
    <xf numFmtId="0" fontId="0" fillId="0" borderId="0">
      <alignment vertical="center"/>
    </xf>
  </cellStyleXfs>
  <cellXfs count="359">
    <xf numFmtId="0" fontId="0" fillId="0" borderId="0" xfId="0">
      <alignment vertical="center"/>
    </xf>
    <xf numFmtId="0" fontId="4" fillId="0" borderId="0" xfId="0" applyFont="1">
      <alignment vertical="center"/>
    </xf>
    <xf numFmtId="0" fontId="5" fillId="0" borderId="0" xfId="0" applyFont="1" applyFill="1" applyAlignment="1">
      <alignment horizontal="center" vertical="center"/>
    </xf>
    <xf numFmtId="0" fontId="9" fillId="0" borderId="0" xfId="0" applyFont="1" applyFill="1" applyBorder="1">
      <alignment vertical="center"/>
    </xf>
    <xf numFmtId="0" fontId="4" fillId="0" borderId="0" xfId="0" applyFont="1" applyAlignment="1">
      <alignment horizontal="left" vertical="center"/>
    </xf>
    <xf numFmtId="0" fontId="10" fillId="0" borderId="0" xfId="0" applyFont="1" applyFill="1" applyBorder="1">
      <alignment vertical="center"/>
    </xf>
    <xf numFmtId="0" fontId="5" fillId="0" borderId="0" xfId="0" applyFont="1" applyFill="1" applyAlignment="1">
      <alignment horizontal="left"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shrinkToFit="1"/>
    </xf>
    <xf numFmtId="0" fontId="14" fillId="0" borderId="0" xfId="0" applyFont="1" applyAlignment="1">
      <alignment horizontal="center" vertical="center"/>
    </xf>
    <xf numFmtId="0" fontId="15" fillId="0" borderId="0" xfId="0" applyFont="1">
      <alignment vertical="center"/>
    </xf>
    <xf numFmtId="0" fontId="16" fillId="0" borderId="0" xfId="0" applyFont="1" applyFill="1" applyBorder="1" applyAlignment="1">
      <alignment vertical="center"/>
    </xf>
    <xf numFmtId="0" fontId="2" fillId="0" borderId="0" xfId="0" applyFont="1" applyFill="1" applyBorder="1" applyAlignment="1">
      <alignment vertical="center" wrapText="1"/>
    </xf>
    <xf numFmtId="0" fontId="2" fillId="0" borderId="6" xfId="0" applyFont="1" applyFill="1" applyBorder="1" applyAlignment="1">
      <alignment vertical="center" wrapText="1"/>
    </xf>
    <xf numFmtId="0" fontId="16" fillId="0" borderId="0" xfId="0" applyFont="1" applyFill="1" applyAlignment="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3" fillId="0" borderId="0" xfId="0" applyFont="1" applyFill="1">
      <alignment vertical="center"/>
    </xf>
    <xf numFmtId="0" fontId="15" fillId="0" borderId="34" xfId="0" applyFont="1" applyFill="1" applyBorder="1">
      <alignment vertical="center"/>
    </xf>
    <xf numFmtId="0" fontId="15" fillId="0" borderId="35" xfId="0" applyFont="1" applyFill="1" applyBorder="1">
      <alignment vertical="center"/>
    </xf>
    <xf numFmtId="0" fontId="6" fillId="0" borderId="0" xfId="0" applyFont="1" applyFill="1">
      <alignment vertical="center"/>
    </xf>
    <xf numFmtId="0" fontId="15" fillId="0" borderId="36" xfId="0" applyFont="1" applyFill="1" applyBorder="1">
      <alignment vertical="center"/>
    </xf>
    <xf numFmtId="0" fontId="15" fillId="0" borderId="37" xfId="0" applyFont="1" applyFill="1" applyBorder="1" applyAlignment="1">
      <alignment horizontal="left" vertical="center"/>
    </xf>
    <xf numFmtId="0" fontId="15" fillId="0" borderId="38" xfId="0" applyFont="1" applyFill="1" applyBorder="1">
      <alignment vertical="center"/>
    </xf>
    <xf numFmtId="0" fontId="15" fillId="0" borderId="39" xfId="0" applyFont="1" applyFill="1" applyBorder="1" applyAlignment="1">
      <alignment horizontal="left" vertical="center"/>
    </xf>
    <xf numFmtId="0" fontId="9" fillId="0" borderId="10" xfId="0" applyFont="1" applyFill="1" applyBorder="1">
      <alignment vertical="center"/>
    </xf>
    <xf numFmtId="0" fontId="9" fillId="0" borderId="10" xfId="0" applyFont="1" applyFill="1" applyBorder="1" applyAlignment="1">
      <alignmen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15" fillId="0" borderId="40" xfId="0" applyFont="1" applyFill="1" applyBorder="1">
      <alignment vertical="center"/>
    </xf>
    <xf numFmtId="0" fontId="15" fillId="0" borderId="41" xfId="0" applyFont="1" applyFill="1" applyBorder="1" applyAlignment="1">
      <alignment horizontal="left" vertical="center"/>
    </xf>
    <xf numFmtId="0" fontId="2" fillId="0" borderId="7" xfId="0" applyFont="1" applyFill="1" applyBorder="1" applyAlignment="1">
      <alignment horizontal="left" vertical="center" indent="2"/>
    </xf>
    <xf numFmtId="0" fontId="2" fillId="0" borderId="7" xfId="0" applyFont="1" applyFill="1" applyBorder="1" applyAlignment="1">
      <alignment horizontal="center" vertical="center"/>
    </xf>
    <xf numFmtId="0" fontId="2" fillId="0" borderId="22" xfId="0" applyFont="1" applyFill="1" applyBorder="1" applyAlignment="1">
      <alignment horizontal="left" vertical="center" wrapText="1"/>
    </xf>
    <xf numFmtId="0" fontId="2" fillId="0" borderId="24" xfId="0" applyFont="1" applyFill="1" applyBorder="1" applyAlignment="1">
      <alignment horizontal="left" vertical="center" indent="2"/>
    </xf>
    <xf numFmtId="0" fontId="2" fillId="0" borderId="9" xfId="0" applyFont="1" applyFill="1" applyBorder="1" applyAlignment="1">
      <alignment horizontal="center" vertical="center"/>
    </xf>
    <xf numFmtId="0" fontId="2" fillId="0" borderId="9" xfId="0" applyFont="1" applyFill="1" applyBorder="1" applyAlignment="1">
      <alignment horizontal="left" vertical="center" indent="2"/>
    </xf>
    <xf numFmtId="0" fontId="2" fillId="0" borderId="23" xfId="0" applyFont="1" applyFill="1" applyBorder="1" applyAlignment="1">
      <alignment horizontal="left" vertical="center" wrapText="1"/>
    </xf>
    <xf numFmtId="0" fontId="2" fillId="0" borderId="9" xfId="0" applyFont="1" applyFill="1" applyBorder="1" applyAlignment="1">
      <alignment horizontal="right" vertical="center" indent="1"/>
    </xf>
    <xf numFmtId="0" fontId="15" fillId="0" borderId="0" xfId="0" applyFont="1" applyFill="1" applyAlignment="1">
      <alignment horizontal="left" vertical="top"/>
    </xf>
    <xf numFmtId="0" fontId="2" fillId="0" borderId="20" xfId="0" applyFont="1" applyFill="1" applyBorder="1" applyAlignment="1">
      <alignment horizontal="center" vertical="center"/>
    </xf>
    <xf numFmtId="0" fontId="2" fillId="0" borderId="4" xfId="0" applyFont="1" applyFill="1" applyBorder="1" applyAlignment="1">
      <alignment horizontal="left" vertical="center" indent="2"/>
    </xf>
    <xf numFmtId="0" fontId="2" fillId="0" borderId="4" xfId="0" applyFont="1" applyFill="1" applyBorder="1" applyAlignment="1">
      <alignment horizontal="center" vertical="center"/>
    </xf>
    <xf numFmtId="0" fontId="2" fillId="0" borderId="25" xfId="0" applyFont="1" applyFill="1" applyBorder="1" applyAlignment="1">
      <alignment horizontal="left" vertical="center" wrapText="1"/>
    </xf>
    <xf numFmtId="0" fontId="16" fillId="0" borderId="0" xfId="0" applyFont="1" applyFill="1" applyAlignment="1">
      <alignment horizontal="left" vertical="center"/>
    </xf>
    <xf numFmtId="0" fontId="2" fillId="0" borderId="7" xfId="0" applyFont="1" applyFill="1" applyBorder="1" applyAlignment="1">
      <alignment horizontal="left" vertical="center" inden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indent="1"/>
    </xf>
    <xf numFmtId="0" fontId="2" fillId="0" borderId="9" xfId="0" applyFont="1" applyFill="1" applyBorder="1" applyAlignment="1">
      <alignment horizontal="left" vertical="center" wrapText="1"/>
    </xf>
    <xf numFmtId="0" fontId="2" fillId="0" borderId="0" xfId="0" applyFont="1" applyFill="1">
      <alignment vertical="center"/>
    </xf>
    <xf numFmtId="0" fontId="15" fillId="0" borderId="0" xfId="0" applyFont="1" applyFill="1">
      <alignment vertical="center"/>
    </xf>
    <xf numFmtId="0" fontId="2" fillId="0" borderId="11" xfId="0" applyFont="1" applyFill="1" applyBorder="1" applyAlignment="1">
      <alignment horizontal="center" vertical="center"/>
    </xf>
    <xf numFmtId="0" fontId="7" fillId="0" borderId="0" xfId="0" applyFont="1" applyFill="1">
      <alignment vertical="center"/>
    </xf>
    <xf numFmtId="0" fontId="10" fillId="0" borderId="0" xfId="0" applyFont="1" applyFill="1" applyAlignment="1">
      <alignment horizontal="left" vertical="center"/>
    </xf>
    <xf numFmtId="0" fontId="8" fillId="0" borderId="0" xfId="0" applyFont="1" applyFill="1" applyAlignment="1">
      <alignment horizontal="left" vertical="center" indent="1"/>
    </xf>
    <xf numFmtId="0" fontId="10" fillId="0" borderId="0" xfId="0" applyFont="1" applyFill="1">
      <alignment vertical="center"/>
    </xf>
    <xf numFmtId="0" fontId="17" fillId="0" borderId="0" xfId="0" applyFont="1" applyFill="1" applyAlignment="1">
      <alignment horizontal="center" vertical="center" wrapText="1"/>
    </xf>
    <xf numFmtId="0" fontId="11" fillId="0" borderId="0" xfId="0" applyFont="1" applyFill="1">
      <alignment vertical="center"/>
    </xf>
    <xf numFmtId="0" fontId="11" fillId="0" borderId="0" xfId="0" applyFont="1" applyFill="1" applyAlignment="1">
      <alignment vertical="center" wrapText="1"/>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28" xfId="0" applyFont="1" applyFill="1" applyBorder="1" applyAlignment="1">
      <alignment vertical="center" wrapText="1"/>
    </xf>
    <xf numFmtId="0" fontId="11" fillId="0" borderId="29" xfId="0" applyFont="1" applyFill="1" applyBorder="1" applyAlignment="1">
      <alignment vertical="center" wrapText="1"/>
    </xf>
    <xf numFmtId="0" fontId="11" fillId="0" borderId="30" xfId="0" applyFont="1" applyFill="1" applyBorder="1" applyAlignment="1">
      <alignment vertical="center" wrapText="1"/>
    </xf>
    <xf numFmtId="0" fontId="11" fillId="0" borderId="31" xfId="0" applyFont="1" applyFill="1" applyBorder="1" applyAlignment="1">
      <alignment vertical="center" wrapText="1"/>
    </xf>
    <xf numFmtId="0" fontId="11" fillId="0" borderId="32" xfId="0" applyFont="1" applyFill="1" applyBorder="1" applyAlignment="1">
      <alignment vertical="center" wrapText="1"/>
    </xf>
    <xf numFmtId="0" fontId="11" fillId="0" borderId="33" xfId="0" applyFont="1" applyFill="1" applyBorder="1" applyAlignment="1">
      <alignment vertical="center" wrapText="1"/>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pplyAlignment="1">
      <alignment horizontal="center" vertical="center"/>
    </xf>
    <xf numFmtId="0" fontId="24" fillId="0" borderId="0" xfId="0" applyFont="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15" fillId="0" borderId="0" xfId="0" applyFont="1" applyAlignment="1">
      <alignment horizontal="center" vertical="center"/>
    </xf>
    <xf numFmtId="0" fontId="27" fillId="0" borderId="0" xfId="0" applyFont="1">
      <alignment vertical="center"/>
    </xf>
    <xf numFmtId="0" fontId="20" fillId="0" borderId="0" xfId="0" applyFont="1" applyAlignment="1">
      <alignment vertical="center" wrapText="1"/>
    </xf>
    <xf numFmtId="0" fontId="24" fillId="0" borderId="0" xfId="0" applyFont="1" applyAlignment="1">
      <alignment horizontal="center" vertical="center"/>
    </xf>
    <xf numFmtId="0" fontId="26" fillId="0" borderId="7" xfId="0" applyFont="1" applyBorder="1" applyAlignment="1">
      <alignment horizontal="center" vertical="center"/>
    </xf>
    <xf numFmtId="0" fontId="15" fillId="2" borderId="4" xfId="0" applyFont="1" applyFill="1" applyBorder="1" applyAlignment="1">
      <alignment horizontal="center" vertical="center"/>
    </xf>
    <xf numFmtId="0" fontId="15" fillId="2" borderId="42" xfId="0" applyFont="1" applyFill="1" applyBorder="1" applyAlignment="1">
      <alignment horizontal="center" vertical="center"/>
    </xf>
    <xf numFmtId="0" fontId="14" fillId="2" borderId="42" xfId="0" applyFont="1" applyFill="1" applyBorder="1" applyAlignment="1">
      <alignment horizontal="center" vertical="center"/>
    </xf>
    <xf numFmtId="0" fontId="5" fillId="0" borderId="0" xfId="0" applyFont="1">
      <alignment vertical="center"/>
    </xf>
    <xf numFmtId="0" fontId="9" fillId="0" borderId="0" xfId="0" applyFont="1" applyAlignment="1">
      <alignment horizontal="left" vertical="center"/>
    </xf>
    <xf numFmtId="0" fontId="15" fillId="0" borderId="0" xfId="0" applyFont="1" applyAlignment="1">
      <alignment horizontal="left" vertical="center"/>
    </xf>
    <xf numFmtId="0" fontId="15" fillId="0" borderId="43" xfId="0" applyFont="1" applyBorder="1" applyAlignment="1">
      <alignment horizontal="left" vertical="center"/>
    </xf>
    <xf numFmtId="0" fontId="15" fillId="0" borderId="44" xfId="0" applyFont="1" applyBorder="1" applyAlignment="1">
      <alignment horizontal="left" vertical="center"/>
    </xf>
    <xf numFmtId="0" fontId="14" fillId="0" borderId="44" xfId="0" applyFont="1" applyBorder="1" applyAlignment="1">
      <alignment horizontal="left" vertical="center"/>
    </xf>
    <xf numFmtId="0" fontId="20" fillId="0" borderId="0" xfId="0" applyFont="1" applyAlignment="1">
      <alignment horizontal="left" vertical="center"/>
    </xf>
    <xf numFmtId="0" fontId="14" fillId="0" borderId="7" xfId="0" applyFont="1" applyBorder="1">
      <alignment vertical="center"/>
    </xf>
    <xf numFmtId="0" fontId="15" fillId="0" borderId="9" xfId="0" applyFont="1" applyBorder="1" applyAlignment="1">
      <alignment horizontal="left" vertical="center"/>
    </xf>
    <xf numFmtId="0" fontId="15" fillId="0" borderId="5" xfId="0" applyFont="1" applyBorder="1" applyAlignment="1">
      <alignment horizontal="left" vertical="center"/>
    </xf>
    <xf numFmtId="0" fontId="14" fillId="0" borderId="48" xfId="0" applyFont="1" applyBorder="1" applyAlignment="1">
      <alignment horizontal="left" vertical="center"/>
    </xf>
    <xf numFmtId="0" fontId="2" fillId="3" borderId="8"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14" fillId="0" borderId="52" xfId="0" applyFont="1" applyBorder="1" applyAlignment="1">
      <alignment horizontal="left" vertical="center"/>
    </xf>
    <xf numFmtId="0" fontId="31" fillId="4" borderId="12" xfId="0" applyFont="1" applyFill="1" applyBorder="1" applyAlignment="1">
      <alignment horizontal="left" vertical="center"/>
    </xf>
    <xf numFmtId="0" fontId="31" fillId="0" borderId="53" xfId="0" applyFont="1" applyBorder="1" applyAlignment="1">
      <alignment horizontal="left" vertical="center" wrapText="1"/>
    </xf>
    <xf numFmtId="0" fontId="31" fillId="0" borderId="54" xfId="0" applyFont="1" applyBorder="1" applyAlignment="1">
      <alignment horizontal="left" vertical="center" wrapText="1"/>
    </xf>
    <xf numFmtId="0" fontId="31" fillId="0" borderId="54"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56" xfId="0" applyFont="1" applyBorder="1" applyAlignment="1">
      <alignment horizontal="center" vertical="center" wrapText="1"/>
    </xf>
    <xf numFmtId="0" fontId="31" fillId="0" borderId="57" xfId="0" applyFont="1" applyBorder="1" applyAlignment="1">
      <alignment horizontal="center" vertical="center"/>
    </xf>
    <xf numFmtId="0" fontId="31" fillId="0" borderId="58" xfId="0" applyFont="1" applyBorder="1" applyAlignment="1">
      <alignment horizontal="center" vertical="center"/>
    </xf>
    <xf numFmtId="0" fontId="23" fillId="0" borderId="14" xfId="0" applyFont="1" applyBorder="1">
      <alignment vertical="center"/>
    </xf>
    <xf numFmtId="0" fontId="32" fillId="0" borderId="21" xfId="0" applyFont="1" applyBorder="1">
      <alignment vertical="center"/>
    </xf>
    <xf numFmtId="0" fontId="14" fillId="0" borderId="21" xfId="0" applyFont="1" applyBorder="1">
      <alignment vertical="center"/>
    </xf>
    <xf numFmtId="0" fontId="14" fillId="0" borderId="15" xfId="0" applyFont="1" applyBorder="1">
      <alignment vertical="center"/>
    </xf>
    <xf numFmtId="0" fontId="25" fillId="0" borderId="0" xfId="0" applyFont="1">
      <alignment vertical="center"/>
    </xf>
    <xf numFmtId="0" fontId="25" fillId="0" borderId="0" xfId="0" applyFont="1" applyAlignment="1">
      <alignment vertical="center" wrapText="1"/>
    </xf>
    <xf numFmtId="0" fontId="31" fillId="4" borderId="12" xfId="0" applyFont="1" applyFill="1" applyBorder="1" applyAlignment="1">
      <alignment horizontal="center" vertical="center"/>
    </xf>
    <xf numFmtId="0" fontId="31" fillId="0" borderId="59"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61" xfId="0" applyFont="1" applyBorder="1" applyAlignment="1">
      <alignment horizontal="center" vertical="center" wrapText="1"/>
    </xf>
    <xf numFmtId="0" fontId="31" fillId="0" borderId="62" xfId="0" applyFont="1" applyBorder="1" applyAlignment="1">
      <alignment horizontal="center" vertical="center" wrapText="1"/>
    </xf>
    <xf numFmtId="0" fontId="23" fillId="0" borderId="6" xfId="0" applyFont="1" applyBorder="1">
      <alignment vertical="center"/>
    </xf>
    <xf numFmtId="0" fontId="14" fillId="0" borderId="36" xfId="0" applyFont="1" applyBorder="1">
      <alignment vertical="center"/>
    </xf>
    <xf numFmtId="0" fontId="14" fillId="0" borderId="63" xfId="0" applyFont="1" applyBorder="1">
      <alignment vertical="center"/>
    </xf>
    <xf numFmtId="0" fontId="14" fillId="0" borderId="37" xfId="0" applyFont="1" applyBorder="1">
      <alignment vertical="center"/>
    </xf>
    <xf numFmtId="0" fontId="14" fillId="0" borderId="64" xfId="0" applyFont="1" applyBorder="1">
      <alignment vertical="center"/>
    </xf>
    <xf numFmtId="0" fontId="31" fillId="0" borderId="60" xfId="0" applyFont="1" applyBorder="1" applyAlignment="1">
      <alignment horizontal="left" vertical="center" wrapText="1"/>
    </xf>
    <xf numFmtId="0" fontId="31" fillId="0" borderId="65" xfId="0" applyFont="1" applyBorder="1" applyAlignment="1">
      <alignment horizontal="center" vertical="center" wrapText="1"/>
    </xf>
    <xf numFmtId="0" fontId="14" fillId="0" borderId="34" xfId="0" applyFont="1" applyBorder="1">
      <alignment vertical="center"/>
    </xf>
    <xf numFmtId="0" fontId="14" fillId="0" borderId="66" xfId="0" applyFont="1" applyBorder="1">
      <alignment vertical="center"/>
    </xf>
    <xf numFmtId="0" fontId="14" fillId="0" borderId="35" xfId="0" applyFont="1" applyBorder="1">
      <alignment vertical="center"/>
    </xf>
    <xf numFmtId="0" fontId="31" fillId="0" borderId="67" xfId="0" applyFont="1" applyBorder="1" applyAlignment="1">
      <alignment horizontal="left" vertical="center" wrapText="1"/>
    </xf>
    <xf numFmtId="0" fontId="31" fillId="0" borderId="68" xfId="0" applyFont="1" applyBorder="1" applyAlignment="1">
      <alignment horizontal="center" vertical="center" wrapText="1"/>
    </xf>
    <xf numFmtId="0" fontId="31" fillId="0" borderId="69" xfId="0" applyFont="1" applyBorder="1" applyAlignment="1">
      <alignment horizontal="center" vertical="center" wrapText="1"/>
    </xf>
    <xf numFmtId="0" fontId="31" fillId="0" borderId="70" xfId="0" applyFont="1" applyBorder="1" applyAlignment="1">
      <alignment horizontal="center" vertical="center" wrapText="1"/>
    </xf>
    <xf numFmtId="0" fontId="15" fillId="0" borderId="40" xfId="0" applyFont="1" applyBorder="1" applyAlignment="1">
      <alignment horizontal="left" vertical="center"/>
    </xf>
    <xf numFmtId="0" fontId="15" fillId="0" borderId="71" xfId="0" applyFont="1" applyBorder="1" applyAlignment="1">
      <alignment horizontal="center" vertical="center"/>
    </xf>
    <xf numFmtId="0" fontId="14" fillId="0" borderId="41" xfId="0" applyFont="1" applyBorder="1">
      <alignment vertical="center"/>
    </xf>
    <xf numFmtId="0" fontId="31" fillId="4" borderId="5" xfId="0" applyFont="1" applyFill="1" applyBorder="1" applyAlignment="1">
      <alignment horizontal="center" vertical="center"/>
    </xf>
    <xf numFmtId="0" fontId="31" fillId="5" borderId="72" xfId="0" applyFont="1" applyFill="1" applyBorder="1" applyAlignment="1">
      <alignment horizontal="left" vertical="center" wrapText="1"/>
    </xf>
    <xf numFmtId="0" fontId="31" fillId="5" borderId="52" xfId="0" applyFont="1" applyFill="1" applyBorder="1" applyAlignment="1">
      <alignment horizontal="right" vertical="center" wrapText="1"/>
    </xf>
    <xf numFmtId="0" fontId="31" fillId="5" borderId="52" xfId="0" applyFont="1" applyFill="1" applyBorder="1" applyAlignment="1">
      <alignment horizontal="center" vertical="center" wrapText="1"/>
    </xf>
    <xf numFmtId="0" fontId="31" fillId="5" borderId="72" xfId="0" applyFont="1" applyFill="1" applyBorder="1" applyAlignment="1">
      <alignment horizontal="center" vertical="center" wrapText="1"/>
    </xf>
    <xf numFmtId="0" fontId="31" fillId="5" borderId="73" xfId="0" applyFont="1" applyFill="1" applyBorder="1" applyAlignment="1">
      <alignment horizontal="center" vertical="center" wrapText="1"/>
    </xf>
    <xf numFmtId="0" fontId="23" fillId="5" borderId="74" xfId="0" applyFont="1" applyFill="1" applyBorder="1" applyAlignment="1">
      <alignment horizontal="center" vertical="center" wrapText="1"/>
    </xf>
    <xf numFmtId="0" fontId="31" fillId="0" borderId="75" xfId="0" applyFont="1" applyBorder="1" applyAlignment="1">
      <alignment horizontal="center" vertical="center"/>
    </xf>
    <xf numFmtId="0" fontId="31" fillId="0" borderId="74" xfId="0" applyFont="1" applyBorder="1" applyAlignment="1">
      <alignment horizontal="center" vertical="center"/>
    </xf>
    <xf numFmtId="0" fontId="31" fillId="4" borderId="16" xfId="0" applyFont="1" applyFill="1" applyBorder="1" applyAlignment="1">
      <alignment horizontal="left" vertical="center"/>
    </xf>
    <xf numFmtId="0" fontId="31" fillId="0" borderId="76" xfId="0" applyFont="1" applyBorder="1" applyAlignment="1">
      <alignment horizontal="left" vertical="center" wrapText="1"/>
    </xf>
    <xf numFmtId="0" fontId="31" fillId="0" borderId="77" xfId="0" applyFont="1" applyBorder="1" applyAlignment="1">
      <alignment horizontal="center" vertical="center" wrapText="1"/>
    </xf>
    <xf numFmtId="0" fontId="31" fillId="0" borderId="76"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79" xfId="0" applyFont="1" applyBorder="1" applyAlignment="1">
      <alignment horizontal="center" vertical="center" wrapText="1"/>
    </xf>
    <xf numFmtId="0" fontId="23" fillId="0" borderId="0" xfId="0" applyFont="1">
      <alignment vertical="center"/>
    </xf>
    <xf numFmtId="0" fontId="23" fillId="0" borderId="8" xfId="0" applyFont="1" applyBorder="1">
      <alignment vertical="center"/>
    </xf>
    <xf numFmtId="0" fontId="15" fillId="0" borderId="10" xfId="0" applyFont="1" applyBorder="1">
      <alignment vertical="center"/>
    </xf>
    <xf numFmtId="0" fontId="14" fillId="0" borderId="10" xfId="0" applyFont="1" applyBorder="1">
      <alignment vertical="center"/>
    </xf>
    <xf numFmtId="0" fontId="14" fillId="0" borderId="9" xfId="0" applyFont="1" applyBorder="1">
      <alignment vertical="center"/>
    </xf>
    <xf numFmtId="0" fontId="31" fillId="0" borderId="80" xfId="0" applyFont="1" applyBorder="1" applyAlignment="1">
      <alignment horizontal="left" vertical="center" wrapText="1"/>
    </xf>
    <xf numFmtId="0" fontId="23" fillId="0" borderId="75" xfId="0" applyFont="1" applyBorder="1" applyAlignment="1">
      <alignment horizontal="center" vertical="center"/>
    </xf>
    <xf numFmtId="0" fontId="23" fillId="0" borderId="74" xfId="0" applyFont="1" applyBorder="1" applyAlignment="1">
      <alignment horizontal="center" vertical="center"/>
    </xf>
    <xf numFmtId="0" fontId="23" fillId="4" borderId="16" xfId="0" applyFont="1" applyFill="1" applyBorder="1" applyAlignment="1">
      <alignment horizontal="left" vertical="center"/>
    </xf>
    <xf numFmtId="0" fontId="23" fillId="0" borderId="76" xfId="0" applyFont="1" applyBorder="1" applyAlignment="1">
      <alignment horizontal="left" vertical="center" wrapText="1"/>
    </xf>
    <xf numFmtId="0" fontId="23" fillId="0" borderId="54" xfId="0" applyFont="1" applyBorder="1" applyAlignment="1">
      <alignment horizontal="left" vertical="center" wrapText="1"/>
    </xf>
    <xf numFmtId="0" fontId="23" fillId="0" borderId="59" xfId="0" applyFont="1" applyBorder="1" applyAlignment="1">
      <alignment horizontal="center" vertical="center" wrapText="1"/>
    </xf>
    <xf numFmtId="0" fontId="23" fillId="0" borderId="77"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57" xfId="0" applyFont="1" applyBorder="1" applyAlignment="1">
      <alignment horizontal="center" vertical="center"/>
    </xf>
    <xf numFmtId="0" fontId="23" fillId="0" borderId="58" xfId="0" applyFont="1" applyBorder="1" applyAlignment="1">
      <alignment horizontal="center" vertical="center"/>
    </xf>
    <xf numFmtId="0" fontId="23" fillId="4" borderId="12" xfId="0" applyFont="1" applyFill="1" applyBorder="1" applyAlignment="1">
      <alignment horizontal="center" vertical="center"/>
    </xf>
    <xf numFmtId="0" fontId="23" fillId="0" borderId="60" xfId="0" applyFont="1" applyBorder="1" applyAlignment="1">
      <alignment horizontal="left" vertical="center" wrapText="1"/>
    </xf>
    <xf numFmtId="0" fontId="23" fillId="0" borderId="65" xfId="0" applyFont="1" applyBorder="1" applyAlignment="1">
      <alignment horizontal="center" vertical="center" wrapText="1"/>
    </xf>
    <xf numFmtId="0" fontId="23" fillId="0" borderId="68"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70" xfId="0" applyFont="1" applyBorder="1" applyAlignment="1">
      <alignment horizontal="center" vertical="center" wrapText="1"/>
    </xf>
    <xf numFmtId="0" fontId="32" fillId="0" borderId="0" xfId="0" applyFont="1">
      <alignment vertical="center"/>
    </xf>
    <xf numFmtId="0" fontId="23" fillId="0" borderId="67" xfId="0" applyFont="1" applyBorder="1" applyAlignment="1">
      <alignment horizontal="left" vertical="center" wrapText="1"/>
    </xf>
    <xf numFmtId="0" fontId="23" fillId="4" borderId="5" xfId="0" applyFont="1" applyFill="1" applyBorder="1" applyAlignment="1">
      <alignment horizontal="center" vertical="center"/>
    </xf>
    <xf numFmtId="0" fontId="23" fillId="5" borderId="72" xfId="0" applyFont="1" applyFill="1" applyBorder="1" applyAlignment="1">
      <alignment horizontal="left" vertical="center" wrapText="1"/>
    </xf>
    <xf numFmtId="0" fontId="23" fillId="5" borderId="52" xfId="0" applyFont="1" applyFill="1" applyBorder="1" applyAlignment="1">
      <alignment horizontal="right" vertical="center" wrapText="1"/>
    </xf>
    <xf numFmtId="0" fontId="23" fillId="5" borderId="52" xfId="0" applyFont="1" applyFill="1" applyBorder="1" applyAlignment="1">
      <alignment horizontal="center" vertical="center" wrapText="1"/>
    </xf>
    <xf numFmtId="0" fontId="23" fillId="5" borderId="72" xfId="0" applyFont="1" applyFill="1" applyBorder="1" applyAlignment="1">
      <alignment horizontal="center" vertical="center" wrapText="1"/>
    </xf>
    <xf numFmtId="0" fontId="23" fillId="5" borderId="73" xfId="0" applyFont="1" applyFill="1" applyBorder="1" applyAlignment="1">
      <alignment horizontal="center" vertical="center" wrapText="1"/>
    </xf>
    <xf numFmtId="0" fontId="33" fillId="0" borderId="0" xfId="0" applyFont="1">
      <alignment vertical="center"/>
    </xf>
    <xf numFmtId="0" fontId="23" fillId="0" borderId="0" xfId="0" applyFont="1" applyAlignment="1">
      <alignment vertical="center" wrapText="1"/>
    </xf>
    <xf numFmtId="0" fontId="23" fillId="0" borderId="0" xfId="0" applyFont="1" applyAlignment="1">
      <alignment horizontal="left" vertical="center" wrapText="1"/>
    </xf>
    <xf numFmtId="0" fontId="34" fillId="0" borderId="0" xfId="0" applyFont="1" applyAlignment="1">
      <alignment vertical="center" wrapText="1"/>
    </xf>
    <xf numFmtId="0" fontId="33" fillId="3" borderId="44" xfId="0" applyFont="1" applyFill="1" applyBorder="1" applyAlignment="1">
      <alignment horizontal="center" vertical="center" wrapText="1"/>
    </xf>
    <xf numFmtId="0" fontId="23" fillId="3" borderId="44" xfId="0" applyFont="1" applyFill="1" applyBorder="1" applyAlignment="1">
      <alignment horizontal="center" vertical="center" wrapText="1"/>
    </xf>
    <xf numFmtId="0" fontId="23" fillId="3" borderId="44" xfId="0" applyFont="1" applyFill="1" applyBorder="1" applyAlignment="1">
      <alignment horizontal="center" vertical="center"/>
    </xf>
    <xf numFmtId="0" fontId="23" fillId="3" borderId="42" xfId="0" applyFont="1" applyFill="1" applyBorder="1" applyAlignment="1">
      <alignment horizontal="center" vertical="center"/>
    </xf>
    <xf numFmtId="0" fontId="23" fillId="3" borderId="1" xfId="0" applyFont="1" applyFill="1" applyBorder="1" applyAlignment="1">
      <alignment horizontal="center" vertical="center" wrapText="1"/>
    </xf>
    <xf numFmtId="0" fontId="23" fillId="3" borderId="42" xfId="0" applyFont="1" applyFill="1" applyBorder="1" applyAlignment="1">
      <alignment horizontal="center" vertical="center" wrapText="1"/>
    </xf>
    <xf numFmtId="0" fontId="23" fillId="4" borderId="14" xfId="0" applyFont="1" applyFill="1" applyBorder="1">
      <alignment vertical="center"/>
    </xf>
    <xf numFmtId="0" fontId="23" fillId="4" borderId="14" xfId="0" applyFont="1" applyFill="1" applyBorder="1" applyAlignment="1">
      <alignment horizontal="center" vertical="center"/>
    </xf>
    <xf numFmtId="0" fontId="23" fillId="4" borderId="14" xfId="0" applyFont="1" applyFill="1" applyBorder="1" applyAlignment="1">
      <alignment horizontal="left" vertical="center"/>
    </xf>
    <xf numFmtId="0" fontId="23" fillId="0" borderId="77" xfId="0" applyFont="1" applyBorder="1" applyAlignment="1">
      <alignment horizontal="left" vertical="center" wrapText="1"/>
    </xf>
    <xf numFmtId="0" fontId="23" fillId="4" borderId="6" xfId="0" applyFont="1" applyFill="1" applyBorder="1">
      <alignment vertical="center"/>
    </xf>
    <xf numFmtId="0" fontId="23" fillId="4" borderId="6" xfId="0" applyFont="1" applyFill="1" applyBorder="1" applyAlignment="1">
      <alignment horizontal="center" vertical="center"/>
    </xf>
    <xf numFmtId="0" fontId="23" fillId="4" borderId="6" xfId="0" applyFont="1" applyFill="1" applyBorder="1" applyAlignment="1">
      <alignment horizontal="left" vertical="center"/>
    </xf>
    <xf numFmtId="0" fontId="23" fillId="0" borderId="53" xfId="0" applyFont="1" applyBorder="1" applyAlignment="1">
      <alignment horizontal="left" vertical="center" wrapText="1"/>
    </xf>
    <xf numFmtId="0" fontId="23" fillId="0" borderId="59" xfId="0" applyFont="1" applyBorder="1" applyAlignment="1">
      <alignment horizontal="left" vertical="center" wrapText="1"/>
    </xf>
    <xf numFmtId="0" fontId="23" fillId="4" borderId="8" xfId="0" applyFont="1" applyFill="1" applyBorder="1">
      <alignment vertical="center"/>
    </xf>
    <xf numFmtId="0" fontId="23" fillId="4" borderId="8" xfId="0" applyFont="1" applyFill="1" applyBorder="1" applyAlignment="1">
      <alignment horizontal="center" vertical="center"/>
    </xf>
    <xf numFmtId="0" fontId="23" fillId="4" borderId="8" xfId="0" applyFont="1" applyFill="1" applyBorder="1" applyAlignment="1">
      <alignment horizontal="left" vertical="center"/>
    </xf>
    <xf numFmtId="0" fontId="23" fillId="4" borderId="12" xfId="0" applyFont="1" applyFill="1" applyBorder="1">
      <alignment vertical="center"/>
    </xf>
    <xf numFmtId="0" fontId="23" fillId="4" borderId="16" xfId="0" applyFont="1" applyFill="1" applyBorder="1" applyAlignment="1">
      <alignment horizontal="center" vertical="center"/>
    </xf>
    <xf numFmtId="0" fontId="23" fillId="4" borderId="12" xfId="0" applyFont="1" applyFill="1" applyBorder="1" applyAlignment="1">
      <alignment horizontal="left" vertical="center"/>
    </xf>
    <xf numFmtId="0" fontId="23" fillId="4" borderId="12" xfId="0" applyFont="1" applyFill="1" applyBorder="1" applyAlignment="1">
      <alignment vertical="center" wrapText="1"/>
    </xf>
    <xf numFmtId="0" fontId="23" fillId="0" borderId="1" xfId="0" applyFont="1" applyBorder="1" applyAlignment="1">
      <alignment horizontal="left" vertical="center" wrapText="1"/>
    </xf>
    <xf numFmtId="0" fontId="23" fillId="0" borderId="42" xfId="0" applyFont="1" applyBorder="1" applyAlignment="1">
      <alignment horizontal="left" vertical="center" wrapText="1"/>
    </xf>
    <xf numFmtId="0" fontId="23" fillId="4" borderId="16" xfId="0" applyFont="1" applyFill="1" applyBorder="1">
      <alignment vertical="center"/>
    </xf>
    <xf numFmtId="0" fontId="23" fillId="4" borderId="16" xfId="0" applyFont="1" applyFill="1" applyBorder="1" applyAlignment="1">
      <alignment vertical="center" wrapText="1"/>
    </xf>
    <xf numFmtId="0" fontId="23" fillId="0" borderId="8" xfId="0" applyFont="1" applyBorder="1" applyAlignment="1">
      <alignment horizontal="left" vertical="center" wrapText="1"/>
    </xf>
    <xf numFmtId="0" fontId="23" fillId="0" borderId="5" xfId="0" applyFont="1" applyBorder="1" applyAlignment="1">
      <alignment horizontal="left" vertical="center" wrapText="1"/>
    </xf>
    <xf numFmtId="0" fontId="23" fillId="4" borderId="42" xfId="0" applyFont="1" applyFill="1" applyBorder="1">
      <alignment vertical="center"/>
    </xf>
    <xf numFmtId="0" fontId="23" fillId="4" borderId="42" xfId="0" applyFont="1" applyFill="1" applyBorder="1" applyAlignment="1">
      <alignment horizontal="center" vertical="center"/>
    </xf>
    <xf numFmtId="0" fontId="23" fillId="4" borderId="42" xfId="0" applyFont="1" applyFill="1" applyBorder="1" applyAlignment="1">
      <alignment horizontal="left" vertical="center"/>
    </xf>
    <xf numFmtId="0" fontId="23" fillId="4" borderId="42" xfId="0" applyFont="1" applyFill="1" applyBorder="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0" fontId="31"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0" fontId="31" fillId="0" borderId="0" xfId="0" applyFont="1" applyAlignment="1">
      <alignment horizontal="center" vertical="center"/>
    </xf>
    <xf numFmtId="0" fontId="31" fillId="0" borderId="0" xfId="0" applyFont="1">
      <alignment vertical="center"/>
    </xf>
    <xf numFmtId="0" fontId="37" fillId="0" borderId="0" xfId="0" applyFont="1">
      <alignment vertical="center"/>
    </xf>
    <xf numFmtId="0" fontId="14" fillId="3" borderId="85" xfId="0" applyFont="1" applyFill="1" applyBorder="1">
      <alignment vertical="center"/>
    </xf>
    <xf numFmtId="0" fontId="14" fillId="3" borderId="86" xfId="0" applyFont="1" applyFill="1" applyBorder="1">
      <alignment vertical="center"/>
    </xf>
    <xf numFmtId="0" fontId="14" fillId="0" borderId="41" xfId="0" applyFont="1" applyBorder="1" applyAlignment="1">
      <alignment vertical="center" shrinkToFit="1"/>
    </xf>
    <xf numFmtId="0" fontId="14" fillId="0" borderId="87" xfId="0" applyFont="1" applyBorder="1" applyAlignment="1">
      <alignment vertical="center" shrinkToFit="1"/>
    </xf>
    <xf numFmtId="0" fontId="14" fillId="0" borderId="40" xfId="0" applyFont="1" applyBorder="1" applyAlignment="1">
      <alignment vertical="center" shrinkToFit="1"/>
    </xf>
    <xf numFmtId="0" fontId="14" fillId="0" borderId="64" xfId="0" applyFont="1" applyBorder="1" applyAlignment="1">
      <alignment vertical="center" shrinkToFit="1"/>
    </xf>
    <xf numFmtId="0" fontId="14" fillId="0" borderId="34" xfId="0" applyFont="1" applyBorder="1" applyAlignment="1">
      <alignment vertical="center" shrinkToFit="1"/>
    </xf>
    <xf numFmtId="0" fontId="14" fillId="0" borderId="35" xfId="0" applyFont="1" applyBorder="1" applyAlignment="1">
      <alignment vertical="center" shrinkToFit="1"/>
    </xf>
    <xf numFmtId="0" fontId="14" fillId="0" borderId="37" xfId="0" applyFont="1" applyBorder="1" applyAlignment="1">
      <alignment vertical="center" shrinkToFit="1"/>
    </xf>
    <xf numFmtId="0" fontId="14" fillId="0" borderId="88" xfId="0" applyFont="1" applyBorder="1" applyAlignment="1">
      <alignment vertical="center" shrinkToFit="1"/>
    </xf>
    <xf numFmtId="0" fontId="14" fillId="0" borderId="36" xfId="0" applyFont="1" applyBorder="1" applyAlignment="1">
      <alignment vertical="center" shrinkToFit="1"/>
    </xf>
    <xf numFmtId="0" fontId="38" fillId="0" borderId="0" xfId="0" applyFont="1">
      <alignment vertical="center"/>
    </xf>
    <xf numFmtId="0" fontId="4" fillId="3" borderId="26" xfId="0" applyFont="1" applyFill="1" applyBorder="1" applyAlignment="1">
      <alignment horizontal="center" vertical="center"/>
    </xf>
    <xf numFmtId="0" fontId="4" fillId="3" borderId="89" xfId="0" applyFont="1" applyFill="1" applyBorder="1" applyAlignment="1">
      <alignment horizontal="center" vertical="center"/>
    </xf>
    <xf numFmtId="0" fontId="4" fillId="3" borderId="27"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4" fillId="0" borderId="28" xfId="0" applyFont="1" applyBorder="1">
      <alignment vertical="center"/>
    </xf>
    <xf numFmtId="0" fontId="4" fillId="0" borderId="87" xfId="0" applyFont="1" applyBorder="1">
      <alignment vertical="center"/>
    </xf>
    <xf numFmtId="0" fontId="4" fillId="0" borderId="29" xfId="0" applyFont="1" applyBorder="1">
      <alignment vertical="center"/>
    </xf>
    <xf numFmtId="0" fontId="14" fillId="0" borderId="44" xfId="0" applyFont="1" applyBorder="1">
      <alignment vertical="center"/>
    </xf>
    <xf numFmtId="0" fontId="4" fillId="0" borderId="30" xfId="0" applyFont="1" applyBorder="1">
      <alignment vertical="center"/>
    </xf>
    <xf numFmtId="0" fontId="4" fillId="0" borderId="64" xfId="0" applyFont="1" applyBorder="1">
      <alignment vertical="center"/>
    </xf>
    <xf numFmtId="0" fontId="4" fillId="0" borderId="31" xfId="0" applyFont="1" applyBorder="1">
      <alignment vertical="center"/>
    </xf>
    <xf numFmtId="0" fontId="14" fillId="0" borderId="48" xfId="0" applyFont="1" applyBorder="1">
      <alignment vertical="center"/>
    </xf>
    <xf numFmtId="0" fontId="14" fillId="0" borderId="52" xfId="0" applyFont="1" applyBorder="1">
      <alignment vertical="center"/>
    </xf>
    <xf numFmtId="0" fontId="4" fillId="0" borderId="31" xfId="0" applyFont="1" applyBorder="1" applyAlignment="1">
      <alignment vertical="center" wrapText="1"/>
    </xf>
    <xf numFmtId="0" fontId="4" fillId="0" borderId="32" xfId="0" applyFont="1" applyBorder="1">
      <alignment vertical="center"/>
    </xf>
    <xf numFmtId="0" fontId="4" fillId="0" borderId="90" xfId="0" applyFont="1" applyBorder="1">
      <alignment vertical="center"/>
    </xf>
    <xf numFmtId="0" fontId="4" fillId="0" borderId="33" xfId="0" applyFont="1" applyBorder="1">
      <alignment vertical="center"/>
    </xf>
    <xf numFmtId="0" fontId="4" fillId="3" borderId="90" xfId="0" applyFont="1" applyFill="1" applyBorder="1" applyAlignment="1">
      <alignment horizontal="center" vertical="center" wrapText="1"/>
    </xf>
    <xf numFmtId="0" fontId="4" fillId="0" borderId="92" xfId="0" applyFont="1" applyBorder="1" applyAlignment="1">
      <alignment vertical="top" wrapText="1"/>
    </xf>
    <xf numFmtId="0" fontId="4" fillId="0" borderId="92" xfId="0" applyFont="1" applyBorder="1" applyAlignment="1">
      <alignment vertical="center" wrapText="1"/>
    </xf>
    <xf numFmtId="0" fontId="4" fillId="0" borderId="87" xfId="0" applyFont="1" applyBorder="1" applyAlignment="1">
      <alignment vertical="center" wrapText="1"/>
    </xf>
    <xf numFmtId="0" fontId="4" fillId="0" borderId="29" xfId="0" applyFont="1" applyBorder="1" applyAlignment="1">
      <alignment vertical="center" wrapText="1"/>
    </xf>
    <xf numFmtId="0" fontId="4" fillId="0" borderId="98" xfId="0" applyFont="1" applyBorder="1" applyAlignment="1">
      <alignment vertical="top" wrapText="1"/>
    </xf>
    <xf numFmtId="0" fontId="4" fillId="0" borderId="98" xfId="0" applyFont="1" applyBorder="1" applyAlignment="1">
      <alignment vertical="center" wrapText="1"/>
    </xf>
    <xf numFmtId="0" fontId="4" fillId="0" borderId="64" xfId="0" applyFont="1" applyBorder="1" applyAlignment="1">
      <alignment vertical="center" wrapText="1"/>
    </xf>
    <xf numFmtId="0" fontId="4" fillId="0" borderId="97" xfId="0" applyFont="1" applyBorder="1" applyAlignment="1">
      <alignment vertical="top" wrapText="1"/>
    </xf>
    <xf numFmtId="0" fontId="4" fillId="0" borderId="88" xfId="0" applyFont="1" applyBorder="1" applyAlignment="1">
      <alignment vertical="center" wrapText="1"/>
    </xf>
    <xf numFmtId="0" fontId="4" fillId="0" borderId="95" xfId="0" applyFont="1" applyBorder="1" applyAlignment="1">
      <alignment vertical="top" wrapText="1"/>
    </xf>
    <xf numFmtId="0" fontId="4" fillId="0" borderId="86" xfId="0" applyFont="1" applyBorder="1" applyAlignment="1">
      <alignment vertical="center" wrapText="1"/>
    </xf>
    <xf numFmtId="0" fontId="4" fillId="0" borderId="90" xfId="0" applyFont="1" applyBorder="1" applyAlignment="1">
      <alignment vertical="center" wrapText="1"/>
    </xf>
    <xf numFmtId="0" fontId="4" fillId="0" borderId="33" xfId="0" applyFont="1" applyBorder="1" applyAlignment="1">
      <alignment vertical="center" wrapText="1"/>
    </xf>
    <xf numFmtId="0" fontId="7" fillId="0" borderId="0" xfId="0" applyFont="1">
      <alignment vertical="center"/>
    </xf>
    <xf numFmtId="0" fontId="23"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Alignment="1">
      <alignment horizontal="left" vertical="center" wrapText="1"/>
    </xf>
    <xf numFmtId="0" fontId="2" fillId="0" borderId="21" xfId="0" applyFont="1" applyFill="1" applyBorder="1" applyAlignment="1">
      <alignment horizontal="left" vertical="center" indent="1"/>
    </xf>
    <xf numFmtId="0" fontId="7" fillId="0" borderId="0" xfId="0" applyFont="1" applyFill="1">
      <alignment vertical="center"/>
    </xf>
    <xf numFmtId="0" fontId="2" fillId="0" borderId="1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16"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23" fillId="0" borderId="16"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8" xfId="0" applyFont="1" applyFill="1" applyBorder="1" applyAlignment="1">
      <alignment horizontal="center" vertical="center"/>
    </xf>
    <xf numFmtId="0" fontId="20" fillId="0" borderId="0" xfId="0" applyFont="1" applyAlignment="1">
      <alignment horizontal="left" vertical="center"/>
    </xf>
    <xf numFmtId="0" fontId="9" fillId="0" borderId="10" xfId="0" applyFont="1" applyBorder="1" applyAlignment="1">
      <alignment horizontal="left" vertical="center"/>
    </xf>
    <xf numFmtId="0" fontId="28" fillId="3" borderId="16" xfId="0" applyFont="1" applyFill="1" applyBorder="1" applyAlignment="1">
      <alignment horizontal="center" vertical="center" wrapText="1"/>
    </xf>
    <xf numFmtId="0" fontId="28" fillId="3" borderId="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6"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5"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30" fillId="0" borderId="16"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5" xfId="0" applyFont="1" applyBorder="1" applyAlignment="1">
      <alignment horizontal="center" vertical="center" wrapText="1"/>
    </xf>
    <xf numFmtId="0" fontId="31" fillId="4" borderId="12" xfId="0" applyFont="1" applyFill="1" applyBorder="1" applyAlignment="1">
      <alignment horizontal="center" vertical="center"/>
    </xf>
    <xf numFmtId="0" fontId="31" fillId="4" borderId="5" xfId="0" applyFont="1" applyFill="1" applyBorder="1" applyAlignment="1">
      <alignment horizontal="center" vertical="center"/>
    </xf>
    <xf numFmtId="0" fontId="31" fillId="4" borderId="12"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31" fillId="4" borderId="16" xfId="0" applyFont="1" applyFill="1" applyBorder="1" applyAlignment="1">
      <alignment horizontal="center" vertical="center"/>
    </xf>
    <xf numFmtId="0" fontId="31" fillId="4" borderId="16" xfId="0" applyFont="1" applyFill="1" applyBorder="1" applyAlignment="1">
      <alignment horizontal="center" vertical="center" wrapText="1"/>
    </xf>
    <xf numFmtId="0" fontId="23" fillId="4" borderId="16" xfId="0" applyFont="1" applyFill="1" applyBorder="1" applyAlignment="1">
      <alignment horizontal="center" vertical="center"/>
    </xf>
    <xf numFmtId="0" fontId="23" fillId="4" borderId="12" xfId="0" applyFont="1" applyFill="1" applyBorder="1" applyAlignment="1">
      <alignment horizontal="center" vertical="center"/>
    </xf>
    <xf numFmtId="0" fontId="23" fillId="4" borderId="5" xfId="0" applyFont="1" applyFill="1" applyBorder="1" applyAlignment="1">
      <alignment horizontal="center" vertical="center"/>
    </xf>
    <xf numFmtId="0" fontId="23" fillId="4" borderId="16"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23" fillId="0" borderId="10" xfId="0" applyFont="1" applyBorder="1" applyAlignment="1">
      <alignment horizontal="left" vertical="center"/>
    </xf>
    <xf numFmtId="0" fontId="36" fillId="0" borderId="81" xfId="0" applyFont="1" applyBorder="1" applyAlignment="1">
      <alignment horizontal="center" vertical="center"/>
    </xf>
    <xf numFmtId="0" fontId="36" fillId="0" borderId="82" xfId="0" applyFont="1" applyBorder="1" applyAlignment="1">
      <alignment horizontal="center" vertical="center"/>
    </xf>
    <xf numFmtId="0" fontId="36" fillId="0" borderId="83" xfId="0" applyFont="1" applyBorder="1" applyAlignment="1">
      <alignment horizontal="center" vertical="center"/>
    </xf>
    <xf numFmtId="0" fontId="36" fillId="0" borderId="84" xfId="0" applyFont="1" applyBorder="1" applyAlignment="1">
      <alignment horizontal="center" vertical="center"/>
    </xf>
    <xf numFmtId="0" fontId="4" fillId="0" borderId="88" xfId="0" applyFont="1" applyBorder="1" applyAlignment="1">
      <alignment horizontal="left" vertical="top" wrapText="1"/>
    </xf>
    <xf numFmtId="0" fontId="4" fillId="0" borderId="98" xfId="0" applyFont="1" applyBorder="1" applyAlignment="1">
      <alignment horizontal="left" vertical="top" wrapText="1"/>
    </xf>
    <xf numFmtId="0" fontId="4" fillId="3" borderId="91" xfId="0" applyFont="1" applyFill="1" applyBorder="1" applyAlignment="1">
      <alignment horizontal="center" vertical="center" wrapText="1"/>
    </xf>
    <xf numFmtId="0" fontId="4" fillId="3" borderId="95" xfId="0" applyFont="1" applyFill="1" applyBorder="1" applyAlignment="1">
      <alignment horizontal="center" vertical="center" wrapText="1"/>
    </xf>
    <xf numFmtId="0" fontId="4" fillId="3" borderId="92" xfId="0" applyFont="1" applyFill="1" applyBorder="1" applyAlignment="1">
      <alignment horizontal="center" vertical="center" wrapText="1"/>
    </xf>
    <xf numFmtId="0" fontId="4" fillId="3" borderId="86" xfId="0" applyFont="1" applyFill="1" applyBorder="1" applyAlignment="1">
      <alignment horizontal="center" vertical="center" wrapText="1"/>
    </xf>
    <xf numFmtId="0" fontId="4" fillId="3" borderId="93" xfId="0" applyFont="1" applyFill="1" applyBorder="1" applyAlignment="1">
      <alignment horizontal="center" vertical="center" wrapText="1"/>
    </xf>
    <xf numFmtId="0" fontId="4" fillId="3" borderId="94" xfId="0" applyFont="1" applyFill="1" applyBorder="1" applyAlignment="1">
      <alignment horizontal="center" vertical="center" wrapText="1"/>
    </xf>
    <xf numFmtId="0" fontId="4" fillId="3" borderId="96" xfId="0" applyFont="1" applyFill="1" applyBorder="1" applyAlignment="1">
      <alignment horizontal="center" vertical="center" wrapText="1"/>
    </xf>
    <xf numFmtId="0" fontId="4" fillId="0" borderId="91" xfId="0" applyFont="1" applyBorder="1" applyAlignment="1">
      <alignment horizontal="left" vertical="top" wrapText="1"/>
    </xf>
    <xf numFmtId="0" fontId="4" fillId="0" borderId="97" xfId="0" applyFont="1" applyBorder="1" applyAlignment="1">
      <alignment horizontal="left" vertical="top" wrapText="1"/>
    </xf>
  </cellXfs>
  <cellStyles count="1">
    <cellStyle name="標準" xfId="0" builtinId="0"/>
  </cellStyles>
  <dxfs count="16">
    <dxf>
      <fill>
        <patternFill>
          <bgColor theme="2" tint="-0.24994659260841701"/>
        </patternFill>
      </fill>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file://///9008340C/(1)&#20869;&#23481;&#22793;&#26356;&#25215;&#35469;&#30003;&#35531;_&#27096;&#24335;&#20363;1-2&#21029;&#28155;&#65306;&#23450;&#21729;(&#23398;&#26657;&#20197;&#22806;).xlsx" TargetMode="External" Type="http://schemas.openxmlformats.org/officeDocument/2006/relationships/externalLinkPath"/><Relationship Id="rId2" Target="(1)&#20869;&#23481;&#22793;&#26356;&#25215;&#35469;&#30003;&#35531;_&#27096;&#24335;&#20363;1-2&#21029;&#28155;&#65306;&#23450;&#21729;(&#23398;&#26657;&#20197;&#22806;).xlsx?9008340C" TargetMode="External" Type="http://schemas.microsoft.com/office/2019/04/relationships/externalLinkLongPath"/><Relationship Id="rId3" Target="https://mhlwlan.sharepoint.com/sites/13501060/WorkingDocLib/&#20445;&#20581;&#20418;&#65288;01_&#31649;&#29702;&#26628;&#39178;&#22763;&#65289;/&#65301;&#65294;&#26989;&#21209;&#12510;&#12491;&#12517;&#12450;&#12523;&#12289;&#26989;&#21209;&#25163;&#38918;&#26360;&#31561;/&#9733;&#26989;&#21209;&#12510;&#12491;&#12517;&#12450;&#12523;/&#20196;&#21644;8&#24180;&#24230;&#29256;&#12395;&#21521;&#12369;&#12383;&#20316;&#26989;/08_&#30906;&#23450;&#29256;&#12398;&#36865;&#20184;/02_&#28342;&#12369;&#36796;&#12415;&#29256;&#65288;&#36865;&#20184;&#65289;/&#12304;&#21487;&#22793;&#23186;&#20307;&#12305;&#25163;&#32154;&#19968;&#35239;&#12539;&#12510;&#12491;&#12517;&#12450;&#12523;/&#12304;&#21487;&#22793;&#23186;&#20307;&#12305;&#21029;&#28155;&#12300;&#21508;&#31278;&#27096;&#24335;&#12301;&#12300;&#21508;&#31278;&#27096;&#24335;&#20363;&#12301;&#12300;&#23529;&#26619;&#34920;&#12539;&#33258;&#24049;&#28857;&#26908;&#34920;&#12539;Q&#65286;A&#31561;&#12301;&#65288;&#26628;&#39178;&#22763;&#65289;/03_&#21508;&#31278;&#27096;&#24335;&#20363;/(1)&#20869;&#23481;&#22793;&#26356;&#25215;&#35469;&#30003;&#35531;_&#27096;&#24335;&#20363;1-2&#21029;&#28155;&#65306;&#23450;&#21729;(&#23398;&#26657;&#20197;&#22806;).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別添１教員の氏名等（学校以外）"/>
      <sheetName val="【学校以外】別添１のプルダウン（印刷はしないでください。）"/>
      <sheetName val="別添２（１）平面図"/>
      <sheetName val="別添２（２）校舎の各室の用途"/>
      <sheetName val="別添３備品の一覧"/>
      <sheetName val="(1)内容変更承認申請_様式例1-2別添：定員(学校以外)"/>
    </sheetNames>
    <sheetDataSet>
      <sheetData sheetId="0"/>
      <sheetData sheetId="1"/>
      <sheetData sheetId="2"/>
      <sheetData sheetId="3"/>
      <sheetData sheetId="4"/>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57BD0F-3603-47EB-9E85-8109C4F536C3}" name="学校以外用" displayName="学校以外用" ref="B7:L22" totalsRowShown="0" headerRowDxfId="15" dataDxfId="13" headerRowBorderDxfId="14" tableBorderDxfId="12">
  <autoFilter ref="B7:L22" xr:uid="{8C3FCCFB-8189-4EDD-A567-958875C37E93}"/>
  <tableColumns count="11">
    <tableColumn id="1" xr3:uid="{F82B5353-AA5C-49DF-9CA9-900461CB9750}" name="人文科学" dataDxfId="11"/>
    <tableColumn id="2" xr3:uid="{CBAFEDB8-BECA-4501-92D4-704F489AC2C3}" name="社会科学" dataDxfId="10"/>
    <tableColumn id="3" xr3:uid="{6743E89F-4504-4448-A931-89905DC79896}" name="自然科学" dataDxfId="9"/>
    <tableColumn id="4" xr3:uid="{C8265A05-77A0-4A73-84D4-2674FA0BC555}" name="外国語" dataDxfId="8"/>
    <tableColumn id="5" xr3:uid="{BCD1799D-6C50-4D54-9589-98D7B76EACFD}" name="保健体育" dataDxfId="7"/>
    <tableColumn id="6" xr3:uid="{65F09921-3090-4E26-97A1-DBA21303B9A4}" name="社会生活と健康" dataDxfId="6"/>
    <tableColumn id="7" xr3:uid="{82ABA50F-43B6-4F6F-910A-BECCAC4BE3B3}" name="人体の構造と機能" dataDxfId="5"/>
    <tableColumn id="8" xr3:uid="{020421C0-EBF3-4C35-B9D6-C31465255193}" name="食品と衛生" dataDxfId="4"/>
    <tableColumn id="9" xr3:uid="{B904A4A4-9355-44FD-B565-BF2BADEBE78B}" name="栄養と健康" dataDxfId="3"/>
    <tableColumn id="10" xr3:uid="{E3D75FB6-A6E3-4B9A-8E13-C471E30D0BE9}" name="栄養の指導" dataDxfId="2"/>
    <tableColumn id="11" xr3:uid="{9BA42529-EBA5-426E-A44F-DD9731A0D12F}" name="給食の運営" dataDxfId="1"/>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tables/table1.xml" Type="http://schemas.openxmlformats.org/officeDocument/2006/relationships/table"/></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D9C8B-9DFF-46D5-8709-5AAB932797EE}">
  <sheetPr codeName="Sheet1">
    <pageSetUpPr fitToPage="1"/>
  </sheetPr>
  <dimension ref="A1:R100"/>
  <sheetViews>
    <sheetView tabSelected="1" view="pageBreakPreview" zoomScaleNormal="100" zoomScaleSheetLayoutView="100" workbookViewId="0">
      <pane ySplit="9" topLeftCell="A10" activePane="bottomLeft" state="frozen"/>
      <selection pane="bottomLeft" activeCell="B2" sqref="B2"/>
    </sheetView>
  </sheetViews>
  <sheetFormatPr defaultColWidth="8.75" defaultRowHeight="13.5"/>
  <cols>
    <col min="1" max="1" width="1.625" style="16" customWidth="1"/>
    <col min="2" max="2" width="6.25" style="16" customWidth="1"/>
    <col min="3" max="3" width="6.5" style="16" customWidth="1"/>
    <col min="4" max="4" width="5.75" style="16" customWidth="1"/>
    <col min="5" max="5" width="5.75" style="17" customWidth="1"/>
    <col min="6" max="6" width="10.75" style="16" customWidth="1"/>
    <col min="7" max="8" width="5.75" style="16" customWidth="1"/>
    <col min="9" max="9" width="10.75" style="16" customWidth="1"/>
    <col min="10" max="11" width="5.75" style="16" customWidth="1"/>
    <col min="12" max="12" width="22.625" style="18" customWidth="1"/>
    <col min="13" max="13" width="3.875" style="2" customWidth="1"/>
    <col min="14" max="14" width="13.875" style="2" bestFit="1" customWidth="1"/>
    <col min="15" max="16" width="5.75" style="2" customWidth="1"/>
    <col min="17" max="17" width="15.875" style="16" customWidth="1"/>
    <col min="18" max="18" width="5.75" style="19" customWidth="1"/>
    <col min="19" max="16384" width="8.75" style="16"/>
  </cols>
  <sheetData>
    <row r="1" spans="1:18" ht="16.5" customHeight="1"/>
    <row r="2" spans="1:18" s="2" customFormat="1">
      <c r="A2" s="16"/>
      <c r="B2" s="20" t="s">
        <v>197</v>
      </c>
      <c r="C2" s="16"/>
      <c r="D2" s="16"/>
      <c r="E2" s="17"/>
      <c r="F2" s="16"/>
      <c r="G2" s="16"/>
      <c r="H2" s="16"/>
      <c r="I2" s="16"/>
      <c r="J2" s="16"/>
      <c r="K2" s="16"/>
      <c r="L2" s="18"/>
      <c r="N2" s="21" t="s">
        <v>52</v>
      </c>
      <c r="O2" s="22"/>
      <c r="Q2" s="16"/>
      <c r="R2" s="19"/>
    </row>
    <row r="3" spans="1:18" s="2" customFormat="1" ht="14.25">
      <c r="A3" s="16"/>
      <c r="B3" s="23" t="s">
        <v>25</v>
      </c>
      <c r="C3" s="16"/>
      <c r="D3" s="16"/>
      <c r="E3" s="17"/>
      <c r="F3" s="16"/>
      <c r="G3" s="16"/>
      <c r="H3" s="16"/>
      <c r="I3" s="16"/>
      <c r="J3" s="16"/>
      <c r="K3" s="16"/>
      <c r="L3" s="18"/>
      <c r="N3" s="24" t="s">
        <v>53</v>
      </c>
      <c r="O3" s="25">
        <f t="shared" ref="O3:O9" si="0">COUNTIF($L$10:$L$97,N3)</f>
        <v>0</v>
      </c>
      <c r="Q3" s="16"/>
      <c r="R3" s="19"/>
    </row>
    <row r="4" spans="1:18" s="2" customFormat="1" ht="14.25">
      <c r="A4" s="16"/>
      <c r="B4" s="23"/>
      <c r="C4" s="16"/>
      <c r="D4" s="16"/>
      <c r="E4" s="17"/>
      <c r="F4" s="16"/>
      <c r="G4" s="16"/>
      <c r="H4" s="16"/>
      <c r="I4" s="16"/>
      <c r="J4" s="16"/>
      <c r="K4" s="16"/>
      <c r="L4" s="18"/>
      <c r="N4" s="26" t="s">
        <v>6</v>
      </c>
      <c r="O4" s="27">
        <f t="shared" si="0"/>
        <v>0</v>
      </c>
      <c r="Q4" s="16"/>
      <c r="R4" s="19"/>
    </row>
    <row r="5" spans="1:18" s="2" customFormat="1" ht="14.25" thickBot="1">
      <c r="A5" s="16"/>
      <c r="B5" s="28" t="s">
        <v>23</v>
      </c>
      <c r="C5" s="28"/>
      <c r="D5" s="29"/>
      <c r="E5" s="29"/>
      <c r="F5" s="29"/>
      <c r="G5" s="29"/>
      <c r="H5" s="29"/>
      <c r="I5" s="29"/>
      <c r="J5" s="29"/>
      <c r="K5" s="29"/>
      <c r="L5" s="29"/>
      <c r="N5" s="26" t="s">
        <v>54</v>
      </c>
      <c r="O5" s="27">
        <f t="shared" si="0"/>
        <v>0</v>
      </c>
      <c r="Q5" s="16"/>
      <c r="R5" s="19"/>
    </row>
    <row r="6" spans="1:18" s="2" customFormat="1" ht="14.25" thickBot="1">
      <c r="A6" s="16"/>
      <c r="B6" s="279" t="s">
        <v>24</v>
      </c>
      <c r="C6" s="294"/>
      <c r="D6" s="294"/>
      <c r="E6" s="293"/>
      <c r="F6" s="302" t="s">
        <v>0</v>
      </c>
      <c r="G6" s="294"/>
      <c r="H6" s="280"/>
      <c r="I6" s="279" t="s">
        <v>1</v>
      </c>
      <c r="J6" s="294"/>
      <c r="K6" s="294"/>
      <c r="L6" s="284" t="s">
        <v>60</v>
      </c>
      <c r="N6" s="26" t="s">
        <v>55</v>
      </c>
      <c r="O6" s="27">
        <f t="shared" si="0"/>
        <v>0</v>
      </c>
      <c r="Q6" s="16"/>
      <c r="R6" s="19"/>
    </row>
    <row r="7" spans="1:18" s="2" customFormat="1" ht="14.25" thickBot="1">
      <c r="A7" s="16"/>
      <c r="B7" s="287" t="s">
        <v>2</v>
      </c>
      <c r="C7" s="288"/>
      <c r="D7" s="279" t="s">
        <v>10</v>
      </c>
      <c r="E7" s="293"/>
      <c r="F7" s="288" t="s">
        <v>4</v>
      </c>
      <c r="G7" s="279" t="s">
        <v>3</v>
      </c>
      <c r="H7" s="294"/>
      <c r="I7" s="295" t="s">
        <v>34</v>
      </c>
      <c r="J7" s="279" t="s">
        <v>3</v>
      </c>
      <c r="K7" s="294"/>
      <c r="L7" s="285"/>
      <c r="N7" s="26" t="s">
        <v>56</v>
      </c>
      <c r="O7" s="27">
        <f t="shared" si="0"/>
        <v>0</v>
      </c>
      <c r="Q7" s="16"/>
      <c r="R7" s="19"/>
    </row>
    <row r="8" spans="1:18" s="2" customFormat="1" ht="21.6" customHeight="1">
      <c r="A8" s="16"/>
      <c r="B8" s="289"/>
      <c r="C8" s="290"/>
      <c r="D8" s="284" t="s">
        <v>8</v>
      </c>
      <c r="E8" s="298" t="s">
        <v>9</v>
      </c>
      <c r="F8" s="290"/>
      <c r="G8" s="284" t="s">
        <v>8</v>
      </c>
      <c r="H8" s="300" t="s">
        <v>9</v>
      </c>
      <c r="I8" s="296"/>
      <c r="J8" s="284" t="s">
        <v>8</v>
      </c>
      <c r="K8" s="300" t="s">
        <v>9</v>
      </c>
      <c r="L8" s="285"/>
      <c r="N8" s="30" t="s">
        <v>57</v>
      </c>
      <c r="O8" s="31">
        <f t="shared" si="0"/>
        <v>0</v>
      </c>
      <c r="Q8" s="16"/>
      <c r="R8" s="19"/>
    </row>
    <row r="9" spans="1:18" s="2" customFormat="1" ht="14.25" thickBot="1">
      <c r="B9" s="291"/>
      <c r="C9" s="292"/>
      <c r="D9" s="286"/>
      <c r="E9" s="299"/>
      <c r="F9" s="292"/>
      <c r="G9" s="286"/>
      <c r="H9" s="301"/>
      <c r="I9" s="297"/>
      <c r="J9" s="286"/>
      <c r="K9" s="301"/>
      <c r="L9" s="286"/>
      <c r="N9" s="32" t="s">
        <v>58</v>
      </c>
      <c r="O9" s="33">
        <f t="shared" si="0"/>
        <v>0</v>
      </c>
      <c r="Q9" s="16"/>
      <c r="R9" s="19"/>
    </row>
    <row r="10" spans="1:18">
      <c r="B10" s="303" t="s">
        <v>12</v>
      </c>
      <c r="C10" s="284" t="s">
        <v>15</v>
      </c>
      <c r="D10" s="306">
        <v>12</v>
      </c>
      <c r="E10" s="309" t="s">
        <v>11</v>
      </c>
      <c r="F10" s="34"/>
      <c r="G10" s="35"/>
      <c r="H10" s="35"/>
      <c r="I10" s="34"/>
      <c r="J10" s="35"/>
      <c r="K10" s="35"/>
      <c r="L10" s="36"/>
      <c r="M10" s="6"/>
      <c r="N10" s="6"/>
      <c r="O10" s="6"/>
    </row>
    <row r="11" spans="1:18">
      <c r="B11" s="304"/>
      <c r="C11" s="285"/>
      <c r="D11" s="307"/>
      <c r="E11" s="310"/>
      <c r="F11" s="34"/>
      <c r="G11" s="35"/>
      <c r="H11" s="35"/>
      <c r="I11" s="34"/>
      <c r="J11" s="35"/>
      <c r="K11" s="35"/>
      <c r="L11" s="36"/>
      <c r="M11" s="6"/>
      <c r="N11" s="6"/>
      <c r="O11" s="6"/>
    </row>
    <row r="12" spans="1:18">
      <c r="B12" s="304"/>
      <c r="C12" s="285"/>
      <c r="D12" s="307"/>
      <c r="E12" s="310"/>
      <c r="F12" s="34"/>
      <c r="G12" s="35"/>
      <c r="H12" s="35"/>
      <c r="I12" s="34"/>
      <c r="J12" s="35"/>
      <c r="K12" s="35"/>
      <c r="L12" s="36"/>
      <c r="M12" s="6"/>
      <c r="N12" s="6"/>
      <c r="O12" s="6"/>
    </row>
    <row r="13" spans="1:18">
      <c r="B13" s="304"/>
      <c r="C13" s="285"/>
      <c r="D13" s="307"/>
      <c r="E13" s="310"/>
      <c r="F13" s="34"/>
      <c r="G13" s="35"/>
      <c r="H13" s="35"/>
      <c r="I13" s="34"/>
      <c r="J13" s="35"/>
      <c r="K13" s="35"/>
      <c r="L13" s="36"/>
      <c r="M13" s="6"/>
      <c r="N13" s="6"/>
      <c r="O13" s="6"/>
    </row>
    <row r="14" spans="1:18">
      <c r="B14" s="304"/>
      <c r="C14" s="285"/>
      <c r="D14" s="307"/>
      <c r="E14" s="310"/>
      <c r="F14" s="34"/>
      <c r="G14" s="35"/>
      <c r="H14" s="35"/>
      <c r="I14" s="34"/>
      <c r="J14" s="35"/>
      <c r="K14" s="35"/>
      <c r="L14" s="36"/>
      <c r="M14" s="6"/>
      <c r="N14" s="6"/>
      <c r="O14" s="6"/>
    </row>
    <row r="15" spans="1:18" ht="14.25" thickBot="1">
      <c r="B15" s="304"/>
      <c r="C15" s="285"/>
      <c r="D15" s="307"/>
      <c r="E15" s="310"/>
      <c r="F15" s="37"/>
      <c r="G15" s="38"/>
      <c r="H15" s="38"/>
      <c r="I15" s="39"/>
      <c r="J15" s="38"/>
      <c r="K15" s="38"/>
      <c r="L15" s="40"/>
      <c r="M15" s="6"/>
      <c r="N15" s="6"/>
      <c r="O15" s="6"/>
    </row>
    <row r="16" spans="1:18" ht="14.25" thickBot="1">
      <c r="B16" s="304"/>
      <c r="C16" s="286"/>
      <c r="D16" s="307"/>
      <c r="E16" s="310"/>
      <c r="F16" s="41" t="s">
        <v>7</v>
      </c>
      <c r="G16" s="38">
        <f>SUM(G10:G15)</f>
        <v>0</v>
      </c>
      <c r="H16" s="38">
        <f>SUM(H10:H15)</f>
        <v>0</v>
      </c>
      <c r="I16" s="41" t="s">
        <v>7</v>
      </c>
      <c r="J16" s="38">
        <f>SUM(J10:J15)</f>
        <v>0</v>
      </c>
      <c r="K16" s="38">
        <f>SUM(K10:K15)</f>
        <v>0</v>
      </c>
      <c r="L16" s="40"/>
      <c r="M16" s="6"/>
      <c r="N16" s="6"/>
      <c r="O16" s="6"/>
    </row>
    <row r="17" spans="2:15">
      <c r="B17" s="304"/>
      <c r="C17" s="284" t="s">
        <v>16</v>
      </c>
      <c r="D17" s="307"/>
      <c r="E17" s="310"/>
      <c r="F17" s="34"/>
      <c r="G17" s="35"/>
      <c r="H17" s="35"/>
      <c r="I17" s="34"/>
      <c r="J17" s="35"/>
      <c r="K17" s="35"/>
      <c r="L17" s="36"/>
      <c r="M17" s="6"/>
      <c r="N17" s="6"/>
      <c r="O17" s="6"/>
    </row>
    <row r="18" spans="2:15">
      <c r="B18" s="304"/>
      <c r="C18" s="285"/>
      <c r="D18" s="307"/>
      <c r="E18" s="310"/>
      <c r="F18" s="34"/>
      <c r="G18" s="35"/>
      <c r="H18" s="35"/>
      <c r="I18" s="34"/>
      <c r="J18" s="35"/>
      <c r="K18" s="35"/>
      <c r="L18" s="36"/>
      <c r="M18" s="6"/>
      <c r="N18" s="6"/>
      <c r="O18" s="6"/>
    </row>
    <row r="19" spans="2:15">
      <c r="B19" s="304"/>
      <c r="C19" s="285"/>
      <c r="D19" s="307"/>
      <c r="E19" s="310"/>
      <c r="F19" s="34"/>
      <c r="G19" s="35"/>
      <c r="H19" s="35"/>
      <c r="I19" s="34"/>
      <c r="J19" s="35"/>
      <c r="K19" s="35"/>
      <c r="L19" s="36"/>
      <c r="M19" s="6"/>
      <c r="N19" s="6"/>
      <c r="O19" s="6"/>
    </row>
    <row r="20" spans="2:15" ht="14.25" thickBot="1">
      <c r="B20" s="304"/>
      <c r="C20" s="285"/>
      <c r="D20" s="307"/>
      <c r="E20" s="310"/>
      <c r="F20" s="37"/>
      <c r="G20" s="38"/>
      <c r="H20" s="38"/>
      <c r="I20" s="39"/>
      <c r="J20" s="38"/>
      <c r="K20" s="38"/>
      <c r="L20" s="40"/>
      <c r="M20" s="6"/>
      <c r="N20" s="6"/>
      <c r="O20" s="6"/>
    </row>
    <row r="21" spans="2:15" ht="14.25" thickBot="1">
      <c r="B21" s="304"/>
      <c r="C21" s="286"/>
      <c r="D21" s="307"/>
      <c r="E21" s="310"/>
      <c r="F21" s="41" t="s">
        <v>7</v>
      </c>
      <c r="G21" s="38">
        <f>SUM(G17:G20)</f>
        <v>0</v>
      </c>
      <c r="H21" s="38">
        <f>SUM(H17:H20)</f>
        <v>0</v>
      </c>
      <c r="I21" s="41" t="s">
        <v>7</v>
      </c>
      <c r="J21" s="38">
        <f>SUM(J17:J20)</f>
        <v>0</v>
      </c>
      <c r="K21" s="38">
        <f>SUM(K17:K20)</f>
        <v>0</v>
      </c>
      <c r="L21" s="40"/>
      <c r="M21" s="6"/>
      <c r="N21" s="6"/>
      <c r="O21" s="6"/>
    </row>
    <row r="22" spans="2:15">
      <c r="B22" s="304"/>
      <c r="C22" s="284" t="s">
        <v>17</v>
      </c>
      <c r="D22" s="307"/>
      <c r="E22" s="310"/>
      <c r="F22" s="34"/>
      <c r="G22" s="35"/>
      <c r="H22" s="35"/>
      <c r="I22" s="34"/>
      <c r="J22" s="35"/>
      <c r="K22" s="35"/>
      <c r="L22" s="36"/>
      <c r="M22" s="6"/>
      <c r="N22" s="6"/>
      <c r="O22" s="6"/>
    </row>
    <row r="23" spans="2:15">
      <c r="B23" s="304"/>
      <c r="C23" s="285"/>
      <c r="D23" s="307"/>
      <c r="E23" s="310"/>
      <c r="F23" s="34"/>
      <c r="G23" s="35"/>
      <c r="H23" s="35"/>
      <c r="I23" s="34"/>
      <c r="J23" s="35"/>
      <c r="K23" s="35"/>
      <c r="L23" s="36"/>
      <c r="M23" s="6"/>
      <c r="N23" s="6"/>
      <c r="O23" s="6"/>
    </row>
    <row r="24" spans="2:15">
      <c r="B24" s="304"/>
      <c r="C24" s="285"/>
      <c r="D24" s="307"/>
      <c r="E24" s="310"/>
      <c r="F24" s="34"/>
      <c r="G24" s="35"/>
      <c r="H24" s="35"/>
      <c r="I24" s="34"/>
      <c r="J24" s="35"/>
      <c r="K24" s="35"/>
      <c r="L24" s="36"/>
      <c r="M24" s="6"/>
      <c r="N24" s="6"/>
      <c r="O24" s="6"/>
    </row>
    <row r="25" spans="2:15">
      <c r="B25" s="304"/>
      <c r="C25" s="285"/>
      <c r="D25" s="307"/>
      <c r="E25" s="310"/>
      <c r="F25" s="34"/>
      <c r="G25" s="35"/>
      <c r="H25" s="35"/>
      <c r="I25" s="34"/>
      <c r="J25" s="35"/>
      <c r="K25" s="35"/>
      <c r="L25" s="36"/>
      <c r="M25" s="6"/>
      <c r="N25" s="6"/>
      <c r="O25" s="6"/>
    </row>
    <row r="26" spans="2:15">
      <c r="B26" s="304"/>
      <c r="C26" s="285"/>
      <c r="D26" s="307"/>
      <c r="E26" s="310"/>
      <c r="F26" s="34"/>
      <c r="G26" s="35"/>
      <c r="H26" s="35"/>
      <c r="I26" s="34"/>
      <c r="J26" s="35"/>
      <c r="K26" s="35"/>
      <c r="L26" s="36"/>
      <c r="M26" s="6"/>
      <c r="N26" s="6"/>
      <c r="O26" s="6"/>
    </row>
    <row r="27" spans="2:15">
      <c r="B27" s="304"/>
      <c r="C27" s="285"/>
      <c r="D27" s="307"/>
      <c r="E27" s="310"/>
      <c r="F27" s="34"/>
      <c r="G27" s="35"/>
      <c r="H27" s="35"/>
      <c r="I27" s="34"/>
      <c r="J27" s="35"/>
      <c r="K27" s="35"/>
      <c r="L27" s="36"/>
      <c r="M27" s="6"/>
      <c r="N27" s="6"/>
      <c r="O27" s="6"/>
    </row>
    <row r="28" spans="2:15" ht="14.25" thickBot="1">
      <c r="B28" s="304"/>
      <c r="C28" s="285"/>
      <c r="D28" s="307"/>
      <c r="E28" s="310"/>
      <c r="F28" s="37"/>
      <c r="G28" s="38"/>
      <c r="H28" s="38"/>
      <c r="I28" s="39"/>
      <c r="J28" s="38"/>
      <c r="K28" s="38"/>
      <c r="L28" s="40"/>
      <c r="M28" s="6"/>
      <c r="N28" s="6"/>
      <c r="O28" s="6"/>
    </row>
    <row r="29" spans="2:15" ht="14.25" thickBot="1">
      <c r="B29" s="304"/>
      <c r="C29" s="286"/>
      <c r="D29" s="307"/>
      <c r="E29" s="310"/>
      <c r="F29" s="41" t="s">
        <v>7</v>
      </c>
      <c r="G29" s="38">
        <f>SUM(G22:G28)</f>
        <v>0</v>
      </c>
      <c r="H29" s="38">
        <f>SUM(H22:H28)</f>
        <v>0</v>
      </c>
      <c r="I29" s="41" t="s">
        <v>7</v>
      </c>
      <c r="J29" s="38">
        <f>SUM(J22:J28)</f>
        <v>0</v>
      </c>
      <c r="K29" s="38">
        <f>SUM(K22:K28)</f>
        <v>0</v>
      </c>
      <c r="L29" s="40"/>
      <c r="M29" s="6"/>
      <c r="N29" s="6"/>
      <c r="O29" s="6"/>
    </row>
    <row r="30" spans="2:15">
      <c r="B30" s="304"/>
      <c r="C30" s="285" t="s">
        <v>14</v>
      </c>
      <c r="D30" s="307"/>
      <c r="E30" s="310"/>
      <c r="F30" s="34"/>
      <c r="G30" s="35"/>
      <c r="H30" s="35"/>
      <c r="I30" s="34"/>
      <c r="J30" s="35"/>
      <c r="K30" s="35"/>
      <c r="L30" s="36"/>
      <c r="M30" s="6"/>
      <c r="N30" s="6"/>
      <c r="O30" s="6"/>
    </row>
    <row r="31" spans="2:15">
      <c r="B31" s="304"/>
      <c r="C31" s="285"/>
      <c r="D31" s="307"/>
      <c r="E31" s="310"/>
      <c r="F31" s="34"/>
      <c r="G31" s="35"/>
      <c r="H31" s="35"/>
      <c r="I31" s="34"/>
      <c r="J31" s="35"/>
      <c r="K31" s="35"/>
      <c r="L31" s="36"/>
      <c r="M31" s="6"/>
      <c r="N31" s="6"/>
      <c r="O31" s="6"/>
    </row>
    <row r="32" spans="2:15">
      <c r="B32" s="304"/>
      <c r="C32" s="285"/>
      <c r="D32" s="307"/>
      <c r="E32" s="310"/>
      <c r="F32" s="34"/>
      <c r="G32" s="35"/>
      <c r="H32" s="35"/>
      <c r="I32" s="34"/>
      <c r="J32" s="35"/>
      <c r="K32" s="35"/>
      <c r="L32" s="36"/>
      <c r="M32" s="6"/>
      <c r="N32" s="6"/>
      <c r="O32" s="6"/>
    </row>
    <row r="33" spans="2:18">
      <c r="B33" s="304"/>
      <c r="C33" s="285"/>
      <c r="D33" s="307"/>
      <c r="E33" s="310"/>
      <c r="F33" s="34"/>
      <c r="G33" s="35"/>
      <c r="H33" s="35"/>
      <c r="I33" s="34"/>
      <c r="J33" s="35"/>
      <c r="K33" s="35"/>
      <c r="L33" s="36"/>
      <c r="M33" s="6"/>
      <c r="N33" s="6"/>
      <c r="O33" s="6"/>
    </row>
    <row r="34" spans="2:18" ht="14.25" thickBot="1">
      <c r="B34" s="304"/>
      <c r="C34" s="285"/>
      <c r="D34" s="307"/>
      <c r="E34" s="310"/>
      <c r="F34" s="37"/>
      <c r="G34" s="38"/>
      <c r="H34" s="38"/>
      <c r="I34" s="39"/>
      <c r="J34" s="38"/>
      <c r="K34" s="38"/>
      <c r="L34" s="40"/>
      <c r="M34" s="6"/>
      <c r="N34" s="6"/>
      <c r="O34" s="6"/>
    </row>
    <row r="35" spans="2:18" ht="14.25" thickBot="1">
      <c r="B35" s="304"/>
      <c r="C35" s="286"/>
      <c r="D35" s="307"/>
      <c r="E35" s="310"/>
      <c r="F35" s="41" t="s">
        <v>7</v>
      </c>
      <c r="G35" s="38">
        <f>SUM(G30:G34)</f>
        <v>0</v>
      </c>
      <c r="H35" s="38">
        <f>SUM(H30:H34)</f>
        <v>0</v>
      </c>
      <c r="I35" s="41" t="s">
        <v>7</v>
      </c>
      <c r="J35" s="38">
        <f>SUM(J30:J34)</f>
        <v>0</v>
      </c>
      <c r="K35" s="38">
        <f>SUM(K30:K34)</f>
        <v>0</v>
      </c>
      <c r="L35" s="40"/>
      <c r="M35" s="6"/>
      <c r="N35" s="6"/>
      <c r="O35" s="6"/>
    </row>
    <row r="36" spans="2:18">
      <c r="B36" s="304"/>
      <c r="C36" s="285" t="s">
        <v>18</v>
      </c>
      <c r="D36" s="307"/>
      <c r="E36" s="310"/>
      <c r="F36" s="34"/>
      <c r="G36" s="35"/>
      <c r="H36" s="35"/>
      <c r="I36" s="34"/>
      <c r="J36" s="35"/>
      <c r="K36" s="35"/>
      <c r="L36" s="36"/>
      <c r="M36" s="6"/>
      <c r="N36" s="6"/>
      <c r="O36" s="6"/>
    </row>
    <row r="37" spans="2:18" ht="14.25" thickBot="1">
      <c r="B37" s="304"/>
      <c r="C37" s="285"/>
      <c r="D37" s="307"/>
      <c r="E37" s="310"/>
      <c r="F37" s="37"/>
      <c r="G37" s="38"/>
      <c r="H37" s="38"/>
      <c r="I37" s="39"/>
      <c r="J37" s="38"/>
      <c r="K37" s="38"/>
      <c r="L37" s="40"/>
      <c r="M37" s="6"/>
      <c r="N37" s="6"/>
      <c r="O37" s="6"/>
    </row>
    <row r="38" spans="2:18" ht="14.25" thickBot="1">
      <c r="B38" s="305"/>
      <c r="C38" s="286"/>
      <c r="D38" s="308"/>
      <c r="E38" s="311"/>
      <c r="F38" s="41" t="s">
        <v>7</v>
      </c>
      <c r="G38" s="38">
        <f>SUM(G36:G37)</f>
        <v>0</v>
      </c>
      <c r="H38" s="38">
        <f>SUM(H36:H37)</f>
        <v>0</v>
      </c>
      <c r="I38" s="41" t="s">
        <v>7</v>
      </c>
      <c r="J38" s="38">
        <f>SUM(J36:J37)</f>
        <v>0</v>
      </c>
      <c r="K38" s="38">
        <f>SUM(K36:K37)</f>
        <v>0</v>
      </c>
      <c r="L38" s="40"/>
      <c r="M38" s="6"/>
      <c r="N38" s="42" t="s">
        <v>59</v>
      </c>
      <c r="O38" s="6"/>
    </row>
    <row r="39" spans="2:18" ht="16.5" thickBot="1">
      <c r="B39" s="279" t="s">
        <v>13</v>
      </c>
      <c r="C39" s="280"/>
      <c r="D39" s="278">
        <v>12</v>
      </c>
      <c r="E39" s="43" t="s">
        <v>11</v>
      </c>
      <c r="F39" s="44"/>
      <c r="G39" s="45">
        <f>SUM(G16,G21,G29,G35,G38)</f>
        <v>0</v>
      </c>
      <c r="H39" s="45">
        <f>SUM(H16,H21,H29,H35,H38)</f>
        <v>0</v>
      </c>
      <c r="I39" s="44"/>
      <c r="J39" s="45">
        <f>SUM(J16,J21,J29,J35,J38)</f>
        <v>0</v>
      </c>
      <c r="K39" s="45">
        <f>SUM(K16,K21,K29,K35,K38)</f>
        <v>0</v>
      </c>
      <c r="L39" s="46"/>
      <c r="M39" s="6"/>
      <c r="N39" s="47" t="str">
        <f>IF($J39&gt;=$D39,"〇",'error word'!$F$3)</f>
        <v>！基準を満たしません「基礎分野」の「講義又は演習」は、12単位以上となるようにしてください</v>
      </c>
      <c r="O39" s="6"/>
    </row>
    <row r="40" spans="2:18" s="2" customFormat="1" ht="15" customHeight="1">
      <c r="B40" s="303" t="s">
        <v>29</v>
      </c>
      <c r="C40" s="284" t="s">
        <v>28</v>
      </c>
      <c r="D40" s="295">
        <v>4</v>
      </c>
      <c r="E40" s="309">
        <v>4</v>
      </c>
      <c r="F40" s="48"/>
      <c r="G40" s="35"/>
      <c r="H40" s="35"/>
      <c r="I40" s="48"/>
      <c r="J40" s="35"/>
      <c r="K40" s="35"/>
      <c r="L40" s="49"/>
      <c r="M40" s="6"/>
      <c r="N40" s="6"/>
      <c r="O40" s="6"/>
      <c r="Q40" s="16"/>
      <c r="R40" s="19"/>
    </row>
    <row r="41" spans="2:18" s="2" customFormat="1" ht="15" customHeight="1">
      <c r="B41" s="304"/>
      <c r="C41" s="285"/>
      <c r="D41" s="296"/>
      <c r="E41" s="310"/>
      <c r="F41" s="48"/>
      <c r="G41" s="35"/>
      <c r="H41" s="35"/>
      <c r="I41" s="48"/>
      <c r="J41" s="35"/>
      <c r="K41" s="35"/>
      <c r="L41" s="49"/>
      <c r="M41" s="6"/>
      <c r="N41" s="6"/>
      <c r="O41" s="6"/>
      <c r="Q41" s="16"/>
      <c r="R41" s="19"/>
    </row>
    <row r="42" spans="2:18" s="2" customFormat="1" ht="15" customHeight="1">
      <c r="B42" s="304"/>
      <c r="C42" s="285"/>
      <c r="D42" s="296"/>
      <c r="E42" s="310"/>
      <c r="F42" s="48"/>
      <c r="G42" s="35"/>
      <c r="H42" s="35"/>
      <c r="I42" s="48"/>
      <c r="J42" s="35"/>
      <c r="K42" s="35"/>
      <c r="L42" s="49"/>
      <c r="M42" s="6"/>
      <c r="N42" s="6"/>
      <c r="O42" s="6"/>
      <c r="Q42" s="16"/>
      <c r="R42" s="19"/>
    </row>
    <row r="43" spans="2:18" s="2" customFormat="1" ht="15" customHeight="1">
      <c r="B43" s="304"/>
      <c r="C43" s="285"/>
      <c r="D43" s="296"/>
      <c r="E43" s="310"/>
      <c r="F43" s="48"/>
      <c r="G43" s="35"/>
      <c r="H43" s="35"/>
      <c r="I43" s="48"/>
      <c r="J43" s="35"/>
      <c r="K43" s="35"/>
      <c r="L43" s="49"/>
      <c r="M43" s="6"/>
      <c r="N43" s="6"/>
      <c r="O43" s="6"/>
      <c r="Q43" s="16"/>
      <c r="R43" s="19"/>
    </row>
    <row r="44" spans="2:18" s="2" customFormat="1" ht="15" customHeight="1">
      <c r="B44" s="304"/>
      <c r="C44" s="285"/>
      <c r="D44" s="296"/>
      <c r="E44" s="310"/>
      <c r="F44" s="48"/>
      <c r="G44" s="35"/>
      <c r="H44" s="35"/>
      <c r="I44" s="48"/>
      <c r="J44" s="35"/>
      <c r="K44" s="35"/>
      <c r="L44" s="49"/>
      <c r="M44" s="6"/>
      <c r="N44" s="6"/>
      <c r="O44" s="6"/>
      <c r="Q44" s="16"/>
      <c r="R44" s="19"/>
    </row>
    <row r="45" spans="2:18" s="2" customFormat="1" ht="15" customHeight="1" thickBot="1">
      <c r="B45" s="304"/>
      <c r="C45" s="285"/>
      <c r="D45" s="296"/>
      <c r="E45" s="310"/>
      <c r="F45" s="50"/>
      <c r="G45" s="38"/>
      <c r="H45" s="38"/>
      <c r="I45" s="50"/>
      <c r="J45" s="38"/>
      <c r="K45" s="38"/>
      <c r="L45" s="51"/>
      <c r="M45" s="6"/>
      <c r="N45" s="6"/>
      <c r="O45" s="6"/>
      <c r="Q45" s="16"/>
      <c r="R45" s="19"/>
    </row>
    <row r="46" spans="2:18" s="2" customFormat="1" ht="15" customHeight="1" thickBot="1">
      <c r="B46" s="304"/>
      <c r="C46" s="286"/>
      <c r="D46" s="297"/>
      <c r="E46" s="310"/>
      <c r="F46" s="41" t="s">
        <v>7</v>
      </c>
      <c r="G46" s="38">
        <f>SUM(G40:G45)</f>
        <v>0</v>
      </c>
      <c r="H46" s="38">
        <f>SUM(H40:H45)</f>
        <v>0</v>
      </c>
      <c r="I46" s="41" t="s">
        <v>7</v>
      </c>
      <c r="J46" s="38">
        <f>SUM(J40:J45)</f>
        <v>0</v>
      </c>
      <c r="K46" s="38">
        <f>SUM(K40:K45)</f>
        <v>0</v>
      </c>
      <c r="L46" s="51"/>
      <c r="M46" s="6"/>
      <c r="N46" s="47" t="str">
        <f>IF($J46&gt;=$D40,"〇",'error word'!$F$5)</f>
        <v>！基準を満たしません「社会生活と健康」の「講義又は演習」は、４単位以上となるようにしてください</v>
      </c>
      <c r="O46" s="6"/>
      <c r="Q46" s="16"/>
      <c r="R46" s="19"/>
    </row>
    <row r="47" spans="2:18" s="2" customFormat="1" ht="15" customHeight="1">
      <c r="B47" s="304"/>
      <c r="C47" s="285" t="s">
        <v>26</v>
      </c>
      <c r="D47" s="296">
        <v>8</v>
      </c>
      <c r="E47" s="310"/>
      <c r="F47" s="48"/>
      <c r="G47" s="35"/>
      <c r="H47" s="35"/>
      <c r="I47" s="48"/>
      <c r="J47" s="35"/>
      <c r="K47" s="35"/>
      <c r="L47" s="49"/>
      <c r="M47" s="6"/>
      <c r="N47" s="6"/>
      <c r="O47" s="6"/>
      <c r="Q47" s="16"/>
      <c r="R47" s="19"/>
    </row>
    <row r="48" spans="2:18" s="2" customFormat="1" ht="15" customHeight="1">
      <c r="B48" s="304"/>
      <c r="C48" s="285"/>
      <c r="D48" s="296"/>
      <c r="E48" s="310"/>
      <c r="F48" s="48"/>
      <c r="G48" s="35"/>
      <c r="H48" s="35"/>
      <c r="I48" s="48"/>
      <c r="J48" s="35"/>
      <c r="K48" s="35"/>
      <c r="L48" s="49"/>
      <c r="M48" s="6"/>
      <c r="N48" s="6"/>
      <c r="O48" s="6"/>
      <c r="Q48" s="16"/>
      <c r="R48" s="19"/>
    </row>
    <row r="49" spans="2:18" s="2" customFormat="1" ht="15" customHeight="1">
      <c r="B49" s="304"/>
      <c r="C49" s="285"/>
      <c r="D49" s="296"/>
      <c r="E49" s="310"/>
      <c r="F49" s="48"/>
      <c r="G49" s="35"/>
      <c r="H49" s="35"/>
      <c r="I49" s="48"/>
      <c r="J49" s="35"/>
      <c r="K49" s="35"/>
      <c r="L49" s="49"/>
      <c r="M49" s="6"/>
      <c r="N49" s="6"/>
      <c r="O49" s="6"/>
      <c r="Q49" s="16"/>
      <c r="R49" s="19"/>
    </row>
    <row r="50" spans="2:18" s="2" customFormat="1" ht="15" customHeight="1">
      <c r="B50" s="304"/>
      <c r="C50" s="285"/>
      <c r="D50" s="296"/>
      <c r="E50" s="310"/>
      <c r="F50" s="48"/>
      <c r="G50" s="35"/>
      <c r="H50" s="35"/>
      <c r="I50" s="48"/>
      <c r="J50" s="35"/>
      <c r="K50" s="35"/>
      <c r="L50" s="49"/>
      <c r="M50" s="6"/>
      <c r="N50" s="6"/>
      <c r="O50" s="6"/>
      <c r="Q50" s="16"/>
      <c r="R50" s="19"/>
    </row>
    <row r="51" spans="2:18" s="2" customFormat="1" ht="15" customHeight="1">
      <c r="B51" s="304"/>
      <c r="C51" s="285"/>
      <c r="D51" s="296"/>
      <c r="E51" s="310"/>
      <c r="F51" s="48"/>
      <c r="G51" s="35"/>
      <c r="H51" s="35"/>
      <c r="I51" s="48"/>
      <c r="J51" s="35"/>
      <c r="K51" s="35"/>
      <c r="L51" s="49"/>
      <c r="M51" s="6"/>
      <c r="N51" s="6"/>
      <c r="O51" s="6"/>
      <c r="Q51" s="16"/>
      <c r="R51" s="19"/>
    </row>
    <row r="52" spans="2:18" s="2" customFormat="1" ht="15" customHeight="1">
      <c r="B52" s="304"/>
      <c r="C52" s="285"/>
      <c r="D52" s="296"/>
      <c r="E52" s="310"/>
      <c r="F52" s="48"/>
      <c r="G52" s="35"/>
      <c r="H52" s="35"/>
      <c r="I52" s="48"/>
      <c r="J52" s="35"/>
      <c r="K52" s="35"/>
      <c r="L52" s="49"/>
      <c r="M52" s="6"/>
      <c r="N52" s="6"/>
      <c r="O52" s="6"/>
      <c r="Q52" s="16"/>
      <c r="R52" s="19"/>
    </row>
    <row r="53" spans="2:18" s="2" customFormat="1" ht="15" customHeight="1">
      <c r="B53" s="304"/>
      <c r="C53" s="285"/>
      <c r="D53" s="296"/>
      <c r="E53" s="310"/>
      <c r="F53" s="48"/>
      <c r="G53" s="35"/>
      <c r="H53" s="35"/>
      <c r="I53" s="48"/>
      <c r="J53" s="35"/>
      <c r="K53" s="35"/>
      <c r="L53" s="49"/>
      <c r="M53" s="6"/>
      <c r="N53" s="6"/>
      <c r="O53" s="6"/>
      <c r="Q53" s="16"/>
      <c r="R53" s="19"/>
    </row>
    <row r="54" spans="2:18" s="2" customFormat="1" ht="15" customHeight="1">
      <c r="B54" s="304"/>
      <c r="C54" s="285"/>
      <c r="D54" s="296"/>
      <c r="E54" s="310"/>
      <c r="F54" s="48"/>
      <c r="G54" s="35"/>
      <c r="H54" s="35"/>
      <c r="I54" s="48"/>
      <c r="J54" s="35"/>
      <c r="K54" s="35"/>
      <c r="L54" s="49"/>
      <c r="M54" s="6"/>
      <c r="N54" s="6"/>
      <c r="O54" s="6"/>
      <c r="Q54" s="16"/>
      <c r="R54" s="19"/>
    </row>
    <row r="55" spans="2:18" s="2" customFormat="1" ht="15" customHeight="1">
      <c r="B55" s="304"/>
      <c r="C55" s="285"/>
      <c r="D55" s="296"/>
      <c r="E55" s="310"/>
      <c r="F55" s="48"/>
      <c r="G55" s="35"/>
      <c r="H55" s="35"/>
      <c r="I55" s="48"/>
      <c r="J55" s="35"/>
      <c r="K55" s="35"/>
      <c r="L55" s="49"/>
      <c r="M55" s="6"/>
      <c r="N55" s="6"/>
      <c r="O55" s="6"/>
      <c r="Q55" s="16"/>
      <c r="R55" s="19"/>
    </row>
    <row r="56" spans="2:18" s="2" customFormat="1" ht="15" customHeight="1">
      <c r="B56" s="304"/>
      <c r="C56" s="285"/>
      <c r="D56" s="296"/>
      <c r="E56" s="310"/>
      <c r="F56" s="48"/>
      <c r="G56" s="35"/>
      <c r="H56" s="35"/>
      <c r="I56" s="48"/>
      <c r="J56" s="35"/>
      <c r="K56" s="35"/>
      <c r="L56" s="49"/>
      <c r="M56" s="6"/>
      <c r="N56" s="6"/>
      <c r="O56" s="6"/>
      <c r="Q56" s="16"/>
      <c r="R56" s="19"/>
    </row>
    <row r="57" spans="2:18" s="2" customFormat="1" ht="15" customHeight="1">
      <c r="B57" s="304"/>
      <c r="C57" s="285"/>
      <c r="D57" s="296"/>
      <c r="E57" s="310"/>
      <c r="F57" s="48"/>
      <c r="G57" s="35"/>
      <c r="H57" s="35"/>
      <c r="I57" s="48"/>
      <c r="J57" s="35"/>
      <c r="K57" s="35"/>
      <c r="L57" s="49"/>
      <c r="M57" s="6"/>
      <c r="N57" s="6"/>
      <c r="O57" s="6"/>
      <c r="Q57" s="16"/>
      <c r="R57" s="19"/>
    </row>
    <row r="58" spans="2:18" s="2" customFormat="1" ht="15" customHeight="1">
      <c r="B58" s="304"/>
      <c r="C58" s="285"/>
      <c r="D58" s="296"/>
      <c r="E58" s="310"/>
      <c r="F58" s="48"/>
      <c r="G58" s="35"/>
      <c r="H58" s="35"/>
      <c r="I58" s="48"/>
      <c r="J58" s="35"/>
      <c r="K58" s="35"/>
      <c r="L58" s="49"/>
      <c r="M58" s="6"/>
      <c r="N58" s="6"/>
      <c r="O58" s="6"/>
      <c r="Q58" s="16"/>
      <c r="R58" s="19"/>
    </row>
    <row r="59" spans="2:18" s="2" customFormat="1" ht="15" customHeight="1" thickBot="1">
      <c r="B59" s="304"/>
      <c r="C59" s="285"/>
      <c r="D59" s="296"/>
      <c r="E59" s="310"/>
      <c r="F59" s="50"/>
      <c r="G59" s="38"/>
      <c r="H59" s="38"/>
      <c r="I59" s="50"/>
      <c r="J59" s="38"/>
      <c r="K59" s="38"/>
      <c r="L59" s="51"/>
      <c r="M59" s="6"/>
      <c r="N59" s="6"/>
      <c r="O59" s="6"/>
      <c r="Q59" s="16"/>
      <c r="R59" s="19"/>
    </row>
    <row r="60" spans="2:18" s="2" customFormat="1" ht="15" customHeight="1" thickBot="1">
      <c r="B60" s="304"/>
      <c r="C60" s="286"/>
      <c r="D60" s="297"/>
      <c r="E60" s="310"/>
      <c r="F60" s="41" t="s">
        <v>7</v>
      </c>
      <c r="G60" s="38">
        <f>SUM(G47:G59)</f>
        <v>0</v>
      </c>
      <c r="H60" s="38">
        <f>SUM(H47:H59)</f>
        <v>0</v>
      </c>
      <c r="I60" s="41" t="s">
        <v>7</v>
      </c>
      <c r="J60" s="38">
        <f>SUM(J47:J59)</f>
        <v>0</v>
      </c>
      <c r="K60" s="38">
        <f>SUM(K47:K59)</f>
        <v>0</v>
      </c>
      <c r="L60" s="51"/>
      <c r="M60" s="6"/>
      <c r="N60" s="47" t="str">
        <f>IF($J60&gt;=$D47,"〇",'error word'!$F$7)</f>
        <v>！基準を満たしません「人体の構造と機能」の「講義又は演習」は、８単位以上となるようにしてください</v>
      </c>
      <c r="O60" s="6"/>
      <c r="Q60" s="16"/>
      <c r="R60" s="19"/>
    </row>
    <row r="61" spans="2:18" s="2" customFormat="1" ht="15" customHeight="1">
      <c r="B61" s="304"/>
      <c r="C61" s="284" t="s">
        <v>27</v>
      </c>
      <c r="D61" s="295">
        <v>6</v>
      </c>
      <c r="E61" s="310"/>
      <c r="F61" s="48"/>
      <c r="G61" s="35"/>
      <c r="H61" s="35"/>
      <c r="I61" s="48"/>
      <c r="J61" s="35"/>
      <c r="K61" s="35"/>
      <c r="L61" s="49"/>
      <c r="M61" s="6"/>
      <c r="N61" s="6"/>
      <c r="O61" s="6"/>
      <c r="Q61" s="16"/>
      <c r="R61" s="19"/>
    </row>
    <row r="62" spans="2:18" s="2" customFormat="1" ht="15" customHeight="1">
      <c r="B62" s="304"/>
      <c r="C62" s="285"/>
      <c r="D62" s="296"/>
      <c r="E62" s="310"/>
      <c r="F62" s="48"/>
      <c r="G62" s="35"/>
      <c r="H62" s="35"/>
      <c r="I62" s="48"/>
      <c r="J62" s="35"/>
      <c r="K62" s="35"/>
      <c r="L62" s="49"/>
      <c r="M62" s="6"/>
      <c r="N62" s="6"/>
      <c r="O62" s="6"/>
      <c r="Q62" s="16"/>
      <c r="R62" s="19"/>
    </row>
    <row r="63" spans="2:18" s="2" customFormat="1" ht="15" customHeight="1">
      <c r="B63" s="304"/>
      <c r="C63" s="285"/>
      <c r="D63" s="296"/>
      <c r="E63" s="310"/>
      <c r="F63" s="48"/>
      <c r="G63" s="35"/>
      <c r="H63" s="35"/>
      <c r="I63" s="48"/>
      <c r="J63" s="35"/>
      <c r="K63" s="35"/>
      <c r="L63" s="49"/>
      <c r="M63" s="6"/>
      <c r="N63" s="6"/>
      <c r="O63" s="6"/>
      <c r="Q63" s="16"/>
      <c r="R63" s="19"/>
    </row>
    <row r="64" spans="2:18" s="2" customFormat="1" ht="15" customHeight="1">
      <c r="B64" s="304"/>
      <c r="C64" s="285"/>
      <c r="D64" s="296"/>
      <c r="E64" s="310"/>
      <c r="F64" s="48"/>
      <c r="G64" s="35"/>
      <c r="H64" s="35"/>
      <c r="I64" s="48"/>
      <c r="J64" s="35"/>
      <c r="K64" s="35"/>
      <c r="L64" s="49"/>
      <c r="M64" s="6"/>
      <c r="N64" s="6"/>
      <c r="O64" s="6"/>
      <c r="Q64" s="16"/>
      <c r="R64" s="19"/>
    </row>
    <row r="65" spans="2:18" s="2" customFormat="1" ht="15" customHeight="1">
      <c r="B65" s="304"/>
      <c r="C65" s="285"/>
      <c r="D65" s="296"/>
      <c r="E65" s="310"/>
      <c r="F65" s="48"/>
      <c r="G65" s="35"/>
      <c r="H65" s="35"/>
      <c r="I65" s="48"/>
      <c r="J65" s="35"/>
      <c r="K65" s="35"/>
      <c r="L65" s="49"/>
      <c r="M65" s="6"/>
      <c r="N65" s="6"/>
      <c r="O65" s="6"/>
      <c r="Q65" s="16"/>
      <c r="R65" s="19"/>
    </row>
    <row r="66" spans="2:18" s="2" customFormat="1" ht="15" customHeight="1">
      <c r="B66" s="304"/>
      <c r="C66" s="285"/>
      <c r="D66" s="296"/>
      <c r="E66" s="310"/>
      <c r="F66" s="48"/>
      <c r="G66" s="35"/>
      <c r="H66" s="35"/>
      <c r="I66" s="48"/>
      <c r="J66" s="35"/>
      <c r="K66" s="35"/>
      <c r="L66" s="49"/>
      <c r="M66" s="6"/>
      <c r="N66" s="6"/>
      <c r="O66" s="6"/>
      <c r="Q66" s="16"/>
      <c r="R66" s="19"/>
    </row>
    <row r="67" spans="2:18" s="2" customFormat="1" ht="15" customHeight="1">
      <c r="B67" s="304"/>
      <c r="C67" s="285"/>
      <c r="D67" s="296"/>
      <c r="E67" s="310"/>
      <c r="F67" s="48"/>
      <c r="G67" s="35"/>
      <c r="H67" s="35"/>
      <c r="I67" s="48"/>
      <c r="J67" s="35"/>
      <c r="K67" s="35"/>
      <c r="L67" s="49"/>
      <c r="M67" s="6"/>
      <c r="N67" s="6"/>
      <c r="O67" s="6"/>
      <c r="Q67" s="16"/>
      <c r="R67" s="19"/>
    </row>
    <row r="68" spans="2:18" s="2" customFormat="1" ht="15" customHeight="1" thickBot="1">
      <c r="B68" s="304"/>
      <c r="C68" s="285"/>
      <c r="D68" s="296"/>
      <c r="E68" s="310"/>
      <c r="F68" s="50"/>
      <c r="G68" s="38"/>
      <c r="H68" s="38"/>
      <c r="I68" s="50"/>
      <c r="J68" s="38"/>
      <c r="K68" s="38"/>
      <c r="L68" s="51"/>
      <c r="M68" s="6"/>
      <c r="N68" s="6"/>
      <c r="O68" s="6"/>
      <c r="Q68" s="16"/>
      <c r="R68" s="19"/>
    </row>
    <row r="69" spans="2:18" s="2" customFormat="1" ht="15" customHeight="1" thickBot="1">
      <c r="B69" s="304"/>
      <c r="C69" s="286"/>
      <c r="D69" s="297"/>
      <c r="E69" s="311"/>
      <c r="F69" s="41" t="s">
        <v>7</v>
      </c>
      <c r="G69" s="38">
        <f>SUM(G61:G68)</f>
        <v>0</v>
      </c>
      <c r="H69" s="38">
        <f>SUM(H61:H68)</f>
        <v>0</v>
      </c>
      <c r="I69" s="41" t="s">
        <v>7</v>
      </c>
      <c r="J69" s="38">
        <f>SUM(J61:J68)</f>
        <v>0</v>
      </c>
      <c r="K69" s="38">
        <f>SUM(K61:K68)</f>
        <v>0</v>
      </c>
      <c r="L69" s="51"/>
      <c r="M69" s="6"/>
      <c r="N69" s="47" t="str">
        <f>IF($J69&gt;=$D61,"〇",'error word'!$F$9)</f>
        <v>！基準を満たしません「食品と衛生」の「講義又は演習」は、６単位以上となるようにしてください</v>
      </c>
      <c r="O69" s="6"/>
      <c r="Q69" s="16"/>
      <c r="R69" s="19"/>
    </row>
    <row r="70" spans="2:18" s="2" customFormat="1" ht="15" customHeight="1">
      <c r="B70" s="304"/>
      <c r="C70" s="284" t="s">
        <v>30</v>
      </c>
      <c r="D70" s="295">
        <v>8</v>
      </c>
      <c r="E70" s="310">
        <v>10</v>
      </c>
      <c r="F70" s="48"/>
      <c r="G70" s="35"/>
      <c r="H70" s="35"/>
      <c r="I70" s="48"/>
      <c r="J70" s="35"/>
      <c r="K70" s="35"/>
      <c r="L70" s="49"/>
      <c r="N70" s="12" t="str">
        <f>IF(($K46+$K60+$J69)&gt;=$E40,"〇",'error word'!$F$11)</f>
        <v>！基準を満たしません「社会生活と健康」「人体の構造と機能」「食品と衛生」の合計が「実験又は実習」は４単位以上となるようにしてください</v>
      </c>
      <c r="O70" s="6"/>
      <c r="Q70" s="16"/>
      <c r="R70" s="19"/>
    </row>
    <row r="71" spans="2:18" s="2" customFormat="1" ht="15" customHeight="1">
      <c r="B71" s="304"/>
      <c r="C71" s="285"/>
      <c r="D71" s="296"/>
      <c r="E71" s="310"/>
      <c r="F71" s="48"/>
      <c r="G71" s="35"/>
      <c r="H71" s="35"/>
      <c r="I71" s="48"/>
      <c r="J71" s="35"/>
      <c r="K71" s="35"/>
      <c r="L71" s="49"/>
      <c r="M71" s="14"/>
      <c r="N71" s="12"/>
      <c r="Q71" s="16"/>
      <c r="R71" s="19"/>
    </row>
    <row r="72" spans="2:18" s="2" customFormat="1" ht="15" customHeight="1">
      <c r="B72" s="304"/>
      <c r="C72" s="285"/>
      <c r="D72" s="296"/>
      <c r="E72" s="310"/>
      <c r="F72" s="48"/>
      <c r="G72" s="35"/>
      <c r="H72" s="35"/>
      <c r="I72" s="48"/>
      <c r="J72" s="35"/>
      <c r="K72" s="35"/>
      <c r="L72" s="49"/>
      <c r="M72" s="14"/>
      <c r="N72" s="12"/>
      <c r="Q72" s="16"/>
      <c r="R72" s="19"/>
    </row>
    <row r="73" spans="2:18" s="2" customFormat="1" ht="15" customHeight="1">
      <c r="B73" s="304"/>
      <c r="C73" s="285"/>
      <c r="D73" s="296"/>
      <c r="E73" s="310"/>
      <c r="F73" s="48"/>
      <c r="G73" s="35"/>
      <c r="H73" s="35"/>
      <c r="I73" s="48"/>
      <c r="J73" s="35"/>
      <c r="K73" s="35"/>
      <c r="L73" s="49"/>
      <c r="M73" s="14"/>
      <c r="N73" s="12"/>
      <c r="O73" s="52"/>
    </row>
    <row r="74" spans="2:18" s="2" customFormat="1" ht="15" customHeight="1" thickBot="1">
      <c r="B74" s="304"/>
      <c r="C74" s="285"/>
      <c r="D74" s="296"/>
      <c r="E74" s="310"/>
      <c r="F74" s="50"/>
      <c r="G74" s="38"/>
      <c r="H74" s="38"/>
      <c r="I74" s="50"/>
      <c r="J74" s="38"/>
      <c r="K74" s="38"/>
      <c r="L74" s="51"/>
      <c r="M74" s="14"/>
      <c r="N74" s="12"/>
    </row>
    <row r="75" spans="2:18" s="2" customFormat="1" ht="15" customHeight="1" thickBot="1">
      <c r="B75" s="304"/>
      <c r="C75" s="286"/>
      <c r="D75" s="297"/>
      <c r="E75" s="310"/>
      <c r="F75" s="41" t="s">
        <v>7</v>
      </c>
      <c r="G75" s="38">
        <f>SUM(G70:G74)</f>
        <v>0</v>
      </c>
      <c r="H75" s="38">
        <f>SUM(H70:H74)</f>
        <v>0</v>
      </c>
      <c r="I75" s="41" t="s">
        <v>7</v>
      </c>
      <c r="J75" s="38">
        <f>SUM(J70:J74)</f>
        <v>0</v>
      </c>
      <c r="K75" s="38">
        <f>SUM(K70:K74)</f>
        <v>0</v>
      </c>
      <c r="L75" s="51"/>
      <c r="M75" s="14"/>
      <c r="N75" s="12" t="str">
        <f>IF(AND(J75&lt;D70, K75&lt;1),'error word'!$F$13, IF(J75&lt;D40, 'error word'!$F$14, IF(K75&lt;1, 'error word'!$F$15, "〇")))</f>
        <v>！基準を満たしません「栄養と健康」の「講義又は演習」は８単位以上、「実験又は実習」は１単位以上となるようにしてください</v>
      </c>
    </row>
    <row r="76" spans="2:18" s="2" customFormat="1" ht="15" customHeight="1">
      <c r="B76" s="304"/>
      <c r="C76" s="284" t="s">
        <v>31</v>
      </c>
      <c r="D76" s="295">
        <v>6</v>
      </c>
      <c r="E76" s="310"/>
      <c r="F76" s="48"/>
      <c r="G76" s="35"/>
      <c r="H76" s="35"/>
      <c r="I76" s="48"/>
      <c r="J76" s="35"/>
      <c r="K76" s="35"/>
      <c r="L76" s="49"/>
      <c r="M76" s="13"/>
      <c r="N76" s="15"/>
    </row>
    <row r="77" spans="2:18" s="2" customFormat="1" ht="15" customHeight="1">
      <c r="B77" s="304"/>
      <c r="C77" s="285"/>
      <c r="D77" s="296"/>
      <c r="E77" s="310"/>
      <c r="F77" s="48"/>
      <c r="G77" s="35"/>
      <c r="H77" s="35"/>
      <c r="I77" s="48"/>
      <c r="J77" s="35"/>
      <c r="K77" s="35"/>
      <c r="L77" s="49"/>
      <c r="M77" s="13"/>
      <c r="N77" s="15"/>
    </row>
    <row r="78" spans="2:18" s="2" customFormat="1" ht="15" customHeight="1">
      <c r="B78" s="304"/>
      <c r="C78" s="285"/>
      <c r="D78" s="296"/>
      <c r="E78" s="310"/>
      <c r="F78" s="48"/>
      <c r="G78" s="35"/>
      <c r="H78" s="35"/>
      <c r="I78" s="48"/>
      <c r="J78" s="35"/>
      <c r="K78" s="35"/>
      <c r="L78" s="49"/>
      <c r="M78" s="13"/>
      <c r="N78" s="15"/>
    </row>
    <row r="79" spans="2:18" s="2" customFormat="1" ht="15" customHeight="1" thickBot="1">
      <c r="B79" s="304"/>
      <c r="C79" s="285"/>
      <c r="D79" s="296"/>
      <c r="E79" s="310"/>
      <c r="F79" s="50"/>
      <c r="G79" s="38"/>
      <c r="H79" s="38"/>
      <c r="I79" s="50"/>
      <c r="J79" s="38"/>
      <c r="K79" s="38"/>
      <c r="L79" s="51"/>
      <c r="M79" s="13"/>
      <c r="N79" s="15"/>
      <c r="O79" s="47"/>
    </row>
    <row r="80" spans="2:18" s="2" customFormat="1" ht="15" customHeight="1" thickBot="1">
      <c r="B80" s="304"/>
      <c r="C80" s="286"/>
      <c r="D80" s="297"/>
      <c r="E80" s="310"/>
      <c r="F80" s="41" t="s">
        <v>7</v>
      </c>
      <c r="G80" s="38">
        <f>SUM(G76:G79)</f>
        <v>0</v>
      </c>
      <c r="H80" s="38">
        <f>SUM(H76:H79)</f>
        <v>0</v>
      </c>
      <c r="I80" s="41" t="s">
        <v>7</v>
      </c>
      <c r="J80" s="38">
        <f>SUM(J76:J79)</f>
        <v>0</v>
      </c>
      <c r="K80" s="38">
        <f>SUM(K76:K79)</f>
        <v>0</v>
      </c>
      <c r="L80" s="51"/>
      <c r="M80" s="13"/>
      <c r="N80" s="15" t="str">
        <f>IF(AND(J80&lt;D76, K80&lt;1),'error word'!$F$17, IF(J80&lt;D40, 'error word'!$F$18, IF(K80&lt;1, 'error word'!$F$19, "〇")))</f>
        <v>！基準を満たしません「栄養の指導」の「講義又は演習」は６単位以上、「実験又は実習」は１単位以上となるようにしてください</v>
      </c>
      <c r="O80" s="53"/>
      <c r="Q80" s="16"/>
      <c r="R80" s="19"/>
    </row>
    <row r="81" spans="2:18" s="2" customFormat="1" ht="15" customHeight="1">
      <c r="B81" s="304"/>
      <c r="C81" s="284" t="s">
        <v>32</v>
      </c>
      <c r="D81" s="295">
        <v>4</v>
      </c>
      <c r="E81" s="310"/>
      <c r="F81" s="34"/>
      <c r="G81" s="35"/>
      <c r="H81" s="35"/>
      <c r="I81" s="48"/>
      <c r="J81" s="35"/>
      <c r="K81" s="35"/>
      <c r="L81" s="49"/>
      <c r="M81" s="13"/>
      <c r="N81" s="15"/>
      <c r="O81" s="53"/>
      <c r="Q81" s="16"/>
      <c r="R81" s="19"/>
    </row>
    <row r="82" spans="2:18" s="2" customFormat="1" ht="15" customHeight="1">
      <c r="B82" s="304"/>
      <c r="C82" s="285"/>
      <c r="D82" s="296"/>
      <c r="E82" s="310"/>
      <c r="F82" s="48"/>
      <c r="G82" s="35"/>
      <c r="H82" s="35"/>
      <c r="I82" s="48"/>
      <c r="J82" s="35"/>
      <c r="K82" s="35"/>
      <c r="L82" s="49"/>
      <c r="M82" s="13"/>
      <c r="N82" s="15"/>
      <c r="O82" s="53"/>
      <c r="Q82" s="16"/>
      <c r="R82" s="19"/>
    </row>
    <row r="83" spans="2:18" ht="15" customHeight="1" thickBot="1">
      <c r="B83" s="304"/>
      <c r="C83" s="285"/>
      <c r="D83" s="296"/>
      <c r="E83" s="310"/>
      <c r="F83" s="50"/>
      <c r="G83" s="38"/>
      <c r="H83" s="38"/>
      <c r="I83" s="50"/>
      <c r="J83" s="38"/>
      <c r="K83" s="38"/>
      <c r="L83" s="51"/>
      <c r="M83" s="13"/>
      <c r="N83" s="15"/>
      <c r="O83" s="53"/>
    </row>
    <row r="84" spans="2:18" ht="15" customHeight="1" thickBot="1">
      <c r="B84" s="305"/>
      <c r="C84" s="286"/>
      <c r="D84" s="297"/>
      <c r="E84" s="311"/>
      <c r="F84" s="41" t="s">
        <v>7</v>
      </c>
      <c r="G84" s="38">
        <f>SUM(G81:G83)</f>
        <v>0</v>
      </c>
      <c r="H84" s="38">
        <f>SUM(H81:H83)</f>
        <v>0</v>
      </c>
      <c r="I84" s="41" t="s">
        <v>7</v>
      </c>
      <c r="J84" s="38">
        <f>SUM(J81:J83)</f>
        <v>0</v>
      </c>
      <c r="K84" s="38">
        <f>SUM(K81:K83)</f>
        <v>0</v>
      </c>
      <c r="L84" s="51"/>
      <c r="M84" s="13"/>
      <c r="N84" s="15" t="str">
        <f>IF($J84&gt;=$D81,"〇",'error word'!$F$19)</f>
        <v>！基準を満たしません「栄養の指導」の「実験又は実習」は１単位以上となるようにしてください</v>
      </c>
      <c r="O84" s="47"/>
    </row>
    <row r="85" spans="2:18" ht="15" customHeight="1" thickBot="1">
      <c r="B85" s="279" t="s">
        <v>85</v>
      </c>
      <c r="C85" s="280"/>
      <c r="D85" s="38">
        <v>36</v>
      </c>
      <c r="E85" s="54">
        <v>14</v>
      </c>
      <c r="F85" s="50"/>
      <c r="G85" s="38">
        <f>SUM(G46,G60,G69,G75,G80,G84)</f>
        <v>0</v>
      </c>
      <c r="H85" s="38">
        <f>SUM(H46,H60,H69,H75,H80,H84)</f>
        <v>0</v>
      </c>
      <c r="I85" s="50"/>
      <c r="J85" s="38">
        <f>SUM(J46,J60,J69,J75,J80,J84)</f>
        <v>0</v>
      </c>
      <c r="K85" s="38">
        <f>SUM(K46,K60,K69,K75,K80,K84)</f>
        <v>0</v>
      </c>
      <c r="L85" s="51"/>
      <c r="M85" s="13"/>
      <c r="N85" s="12" t="str">
        <f>IF(($K75+$K80+$K84)&gt;=$E70,"〇",'error word'!$F$25)</f>
        <v>！基準を満たしません「合計」が「実験又は実習」は10単位以上となるようにしてください</v>
      </c>
      <c r="O85" s="53"/>
    </row>
    <row r="86" spans="2:18" ht="15" customHeight="1" thickBot="1">
      <c r="B86" s="279" t="s">
        <v>86</v>
      </c>
      <c r="C86" s="280"/>
      <c r="D86" s="38">
        <v>48</v>
      </c>
      <c r="E86" s="54">
        <v>14</v>
      </c>
      <c r="F86" s="50"/>
      <c r="G86" s="38">
        <f>G39+G85</f>
        <v>0</v>
      </c>
      <c r="H86" s="38">
        <f>H39+H85</f>
        <v>0</v>
      </c>
      <c r="I86" s="50"/>
      <c r="J86" s="38">
        <f>J39+J85</f>
        <v>0</v>
      </c>
      <c r="K86" s="38">
        <f>K39+K85</f>
        <v>0</v>
      </c>
      <c r="L86" s="51"/>
      <c r="M86" s="13"/>
      <c r="N86" s="12" t="str">
        <f>IF(AND(J85&lt;D85, K85&lt;1),'error word'!$F$27, IF(J85&lt;D50, 'error word'!$F$28, IF(K85&lt;1, 'error word'!$F$29, "〇")))</f>
        <v>！基準を満たしません「合計」が「講義又は演習」は36単位以上、「実験又は実習」は14単位以上となるようにしてください</v>
      </c>
      <c r="O86" s="53"/>
    </row>
    <row r="87" spans="2:18" ht="15" customHeight="1">
      <c r="B87" s="282" t="s">
        <v>84</v>
      </c>
      <c r="C87" s="282"/>
      <c r="D87" s="282"/>
      <c r="E87" s="282"/>
      <c r="F87" s="282"/>
      <c r="G87" s="55"/>
      <c r="H87" s="55"/>
      <c r="I87" s="55"/>
      <c r="J87" s="55"/>
      <c r="K87" s="55"/>
      <c r="L87" s="283"/>
      <c r="M87" s="283"/>
      <c r="N87" s="16"/>
      <c r="O87" s="53"/>
      <c r="Q87" s="5"/>
      <c r="R87" s="56"/>
    </row>
    <row r="88" spans="2:18" ht="14.25">
      <c r="B88" s="57"/>
      <c r="N88" s="281"/>
      <c r="O88" s="281"/>
    </row>
    <row r="89" spans="2:18">
      <c r="N89" s="281"/>
      <c r="O89" s="281"/>
    </row>
    <row r="90" spans="2:18" ht="15.75">
      <c r="N90" s="47"/>
      <c r="O90" s="47"/>
    </row>
    <row r="91" spans="2:18">
      <c r="N91" s="53"/>
      <c r="O91" s="53"/>
    </row>
    <row r="92" spans="2:18">
      <c r="N92" s="53"/>
      <c r="O92" s="53"/>
    </row>
    <row r="93" spans="2:18" ht="15.75">
      <c r="N93" s="47"/>
      <c r="O93" s="47"/>
    </row>
    <row r="94" spans="2:18">
      <c r="N94" s="281"/>
      <c r="O94" s="281"/>
    </row>
    <row r="95" spans="2:18">
      <c r="N95" s="281"/>
      <c r="O95" s="281"/>
    </row>
    <row r="96" spans="2:18">
      <c r="N96" s="281"/>
      <c r="O96" s="281"/>
    </row>
    <row r="97" spans="14:16" ht="15.75">
      <c r="N97" s="47"/>
      <c r="O97" s="47"/>
    </row>
    <row r="98" spans="14:16" ht="15.75">
      <c r="N98" s="47"/>
      <c r="O98" s="47"/>
      <c r="P98" s="58"/>
    </row>
    <row r="99" spans="14:16" ht="15.75">
      <c r="N99" s="47"/>
      <c r="O99" s="47"/>
      <c r="P99" s="59"/>
    </row>
    <row r="100" spans="14:16">
      <c r="N100" s="55"/>
    </row>
  </sheetData>
  <mergeCells count="49">
    <mergeCell ref="D76:D80"/>
    <mergeCell ref="E70:E84"/>
    <mergeCell ref="C70:C75"/>
    <mergeCell ref="D70:D75"/>
    <mergeCell ref="B85:C85"/>
    <mergeCell ref="C81:C84"/>
    <mergeCell ref="D81:D84"/>
    <mergeCell ref="B40:B84"/>
    <mergeCell ref="C76:C80"/>
    <mergeCell ref="C40:C46"/>
    <mergeCell ref="D40:D46"/>
    <mergeCell ref="E40:E69"/>
    <mergeCell ref="C47:C60"/>
    <mergeCell ref="D47:D60"/>
    <mergeCell ref="C61:C69"/>
    <mergeCell ref="D61:D69"/>
    <mergeCell ref="B39:C39"/>
    <mergeCell ref="B10:B38"/>
    <mergeCell ref="C10:C16"/>
    <mergeCell ref="D10:D38"/>
    <mergeCell ref="E10:E38"/>
    <mergeCell ref="C17:C21"/>
    <mergeCell ref="C22:C29"/>
    <mergeCell ref="C30:C35"/>
    <mergeCell ref="C36:C38"/>
    <mergeCell ref="L6:L9"/>
    <mergeCell ref="B7:C9"/>
    <mergeCell ref="D7:E7"/>
    <mergeCell ref="F7:F9"/>
    <mergeCell ref="G7:H7"/>
    <mergeCell ref="I7:I9"/>
    <mergeCell ref="J7:K7"/>
    <mergeCell ref="D8:D9"/>
    <mergeCell ref="E8:E9"/>
    <mergeCell ref="G8:G9"/>
    <mergeCell ref="H8:H9"/>
    <mergeCell ref="J8:J9"/>
    <mergeCell ref="K8:K9"/>
    <mergeCell ref="B6:E6"/>
    <mergeCell ref="F6:H6"/>
    <mergeCell ref="I6:K6"/>
    <mergeCell ref="B86:C86"/>
    <mergeCell ref="N96:O96"/>
    <mergeCell ref="N88:O88"/>
    <mergeCell ref="N89:O89"/>
    <mergeCell ref="N94:O94"/>
    <mergeCell ref="N95:O95"/>
    <mergeCell ref="B87:F87"/>
    <mergeCell ref="L87:M87"/>
  </mergeCells>
  <phoneticPr fontId="1"/>
  <dataValidations count="1">
    <dataValidation type="list" allowBlank="1" showInputMessage="1" showErrorMessage="1" sqref="L10:L15 L17:L20 L22:L28 L30:L34 L36:L37 L40:L45 L47:L59 L61:L68 L70:L74 L76:L79 L81:L83" xr:uid="{DC076142-AC30-4F38-97E5-BA1BD73FE764}">
      <formula1>$N$3:$N$10</formula1>
    </dataValidation>
  </dataValidations>
  <pageMargins left="0.51181102362204722" right="0.51181102362204722" top="0.55118110236220474" bottom="0.55118110236220474" header="0.31496062992125984" footer="0.31496062992125984"/>
  <pageSetup paperSize="9" scale="93" fitToHeight="0" orientation="portrait" r:id="rId1"/>
  <rowBreaks count="1" manualBreakCount="1">
    <brk id="39" min="1"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2A110-7365-46B5-8768-F1B3874D60E3}">
  <sheetPr codeName="Sheet2">
    <tabColor theme="0" tint="-0.499984740745262"/>
  </sheetPr>
  <dimension ref="A1:F29"/>
  <sheetViews>
    <sheetView zoomScaleNormal="100" workbookViewId="0">
      <selection activeCell="D47" sqref="D47"/>
    </sheetView>
  </sheetViews>
  <sheetFormatPr defaultRowHeight="12"/>
  <cols>
    <col min="1" max="1" width="3" style="7" customWidth="1"/>
    <col min="2" max="2" width="2.25" style="7" customWidth="1"/>
    <col min="3" max="3" width="27.875" style="8" customWidth="1"/>
    <col min="4" max="4" width="14" style="8" customWidth="1"/>
    <col min="5" max="5" width="71.375" style="7" customWidth="1"/>
    <col min="6" max="16384" width="9" style="7"/>
  </cols>
  <sheetData>
    <row r="1" spans="1:6">
      <c r="A1" s="7" t="s">
        <v>42</v>
      </c>
    </row>
    <row r="2" spans="1:6">
      <c r="B2" s="7" t="s">
        <v>43</v>
      </c>
    </row>
    <row r="3" spans="1:6">
      <c r="C3" s="9" t="s">
        <v>44</v>
      </c>
      <c r="D3" s="9" t="s">
        <v>45</v>
      </c>
      <c r="E3" s="7" t="s">
        <v>64</v>
      </c>
      <c r="F3" s="7" t="str">
        <f>D3&amp;E3</f>
        <v>！基準を満たしません「基礎分野」の「講義又は演習」は、12単位以上となるようにしてください</v>
      </c>
    </row>
    <row r="4" spans="1:6">
      <c r="B4" s="7" t="s">
        <v>61</v>
      </c>
      <c r="F4" s="7" t="str">
        <f t="shared" ref="F4:F29" si="0">D4&amp;E4</f>
        <v/>
      </c>
    </row>
    <row r="5" spans="1:6">
      <c r="C5" s="9" t="s">
        <v>44</v>
      </c>
      <c r="D5" s="9" t="s">
        <v>45</v>
      </c>
      <c r="E5" s="7" t="s">
        <v>65</v>
      </c>
      <c r="F5" s="7" t="str">
        <f t="shared" si="0"/>
        <v>！基準を満たしません「社会生活と健康」の「講義又は演習」は、４単位以上となるようにしてください</v>
      </c>
    </row>
    <row r="6" spans="1:6">
      <c r="B6" s="7" t="s">
        <v>62</v>
      </c>
      <c r="C6" s="9"/>
      <c r="D6" s="9"/>
      <c r="F6" s="7" t="str">
        <f t="shared" si="0"/>
        <v/>
      </c>
    </row>
    <row r="7" spans="1:6">
      <c r="C7" s="9" t="s">
        <v>44</v>
      </c>
      <c r="D7" s="9" t="s">
        <v>45</v>
      </c>
      <c r="E7" s="7" t="s">
        <v>66</v>
      </c>
      <c r="F7" s="7" t="str">
        <f t="shared" si="0"/>
        <v>！基準を満たしません「人体の構造と機能」の「講義又は演習」は、８単位以上となるようにしてください</v>
      </c>
    </row>
    <row r="8" spans="1:6">
      <c r="B8" s="7" t="s">
        <v>63</v>
      </c>
      <c r="C8" s="9"/>
      <c r="D8" s="9"/>
      <c r="F8" s="7" t="str">
        <f t="shared" si="0"/>
        <v/>
      </c>
    </row>
    <row r="9" spans="1:6">
      <c r="C9" s="9" t="s">
        <v>44</v>
      </c>
      <c r="D9" s="9" t="s">
        <v>45</v>
      </c>
      <c r="E9" s="7" t="s">
        <v>67</v>
      </c>
      <c r="F9" s="7" t="str">
        <f t="shared" si="0"/>
        <v>！基準を満たしません「食品と衛生」の「講義又は演習」は、６単位以上となるようにしてください</v>
      </c>
    </row>
    <row r="10" spans="1:6">
      <c r="B10" s="7" t="s">
        <v>75</v>
      </c>
      <c r="C10" s="9"/>
      <c r="D10" s="9"/>
      <c r="F10" s="7" t="str">
        <f t="shared" si="0"/>
        <v/>
      </c>
    </row>
    <row r="11" spans="1:6">
      <c r="B11" s="10"/>
      <c r="C11" s="9" t="s">
        <v>47</v>
      </c>
      <c r="D11" s="9" t="s">
        <v>45</v>
      </c>
      <c r="E11" s="11" t="s">
        <v>76</v>
      </c>
      <c r="F11" s="7" t="str">
        <f t="shared" si="0"/>
        <v>！基準を満たしません「社会生活と健康」「人体の構造と機能」「食品と衛生」の合計が「実験又は実習」は４単位以上となるようにしてください</v>
      </c>
    </row>
    <row r="12" spans="1:6">
      <c r="B12" s="7" t="s">
        <v>68</v>
      </c>
      <c r="F12" s="7" t="str">
        <f t="shared" si="0"/>
        <v/>
      </c>
    </row>
    <row r="13" spans="1:6">
      <c r="C13" s="9" t="s">
        <v>46</v>
      </c>
      <c r="D13" s="9" t="s">
        <v>45</v>
      </c>
      <c r="E13" s="11" t="s">
        <v>69</v>
      </c>
      <c r="F13" s="7" t="str">
        <f t="shared" si="0"/>
        <v>！基準を満たしません「栄養と健康」の「講義又は演習」は８単位以上、「実験又は実習」は１単位以上となるようにしてください</v>
      </c>
    </row>
    <row r="14" spans="1:6">
      <c r="C14" s="9" t="s">
        <v>44</v>
      </c>
      <c r="D14" s="9" t="s">
        <v>45</v>
      </c>
      <c r="E14" s="11" t="s">
        <v>70</v>
      </c>
      <c r="F14" s="7" t="str">
        <f t="shared" si="0"/>
        <v>！基準を満たしません「栄養と健康」の「講義又は演習」は８単位以上となるようにしてください</v>
      </c>
    </row>
    <row r="15" spans="1:6">
      <c r="C15" s="9" t="s">
        <v>47</v>
      </c>
      <c r="D15" s="9" t="s">
        <v>45</v>
      </c>
      <c r="E15" s="11" t="s">
        <v>71</v>
      </c>
      <c r="F15" s="7" t="str">
        <f t="shared" si="0"/>
        <v>！基準を満たしません「栄養と健康」の「実験又は実習」は１単位以上となるようにしてください</v>
      </c>
    </row>
    <row r="16" spans="1:6" ht="12.75" customHeight="1">
      <c r="B16" s="7" t="s">
        <v>72</v>
      </c>
      <c r="F16" s="7" t="str">
        <f t="shared" si="0"/>
        <v/>
      </c>
    </row>
    <row r="17" spans="2:6" ht="12.75" customHeight="1">
      <c r="C17" s="9" t="s">
        <v>46</v>
      </c>
      <c r="D17" s="9" t="s">
        <v>45</v>
      </c>
      <c r="E17" s="11" t="s">
        <v>77</v>
      </c>
      <c r="F17" s="7" t="str">
        <f t="shared" si="0"/>
        <v>！基準を満たしません「栄養の指導」の「講義又は演習」は６単位以上、「実験又は実習」は１単位以上となるようにしてください</v>
      </c>
    </row>
    <row r="18" spans="2:6" ht="12.75" customHeight="1">
      <c r="C18" s="9" t="s">
        <v>44</v>
      </c>
      <c r="D18" s="9" t="s">
        <v>45</v>
      </c>
      <c r="E18" s="11" t="s">
        <v>78</v>
      </c>
      <c r="F18" s="7" t="str">
        <f t="shared" si="0"/>
        <v>！基準を満たしません「栄養の指導」の「講義又は演習」は６単位以上となるようにしてください</v>
      </c>
    </row>
    <row r="19" spans="2:6">
      <c r="C19" s="9" t="s">
        <v>47</v>
      </c>
      <c r="D19" s="9" t="s">
        <v>45</v>
      </c>
      <c r="E19" s="11" t="s">
        <v>73</v>
      </c>
      <c r="F19" s="7" t="str">
        <f t="shared" si="0"/>
        <v>！基準を満たしません「栄養の指導」の「実験又は実習」は１単位以上となるようにしてください</v>
      </c>
    </row>
    <row r="20" spans="2:6">
      <c r="B20" s="7" t="s">
        <v>74</v>
      </c>
      <c r="F20" s="7" t="str">
        <f t="shared" si="0"/>
        <v/>
      </c>
    </row>
    <row r="21" spans="2:6">
      <c r="C21" s="9" t="s">
        <v>46</v>
      </c>
      <c r="D21" s="9" t="s">
        <v>45</v>
      </c>
      <c r="E21" s="11" t="s">
        <v>48</v>
      </c>
      <c r="F21" s="7" t="str">
        <f t="shared" si="0"/>
        <v>！基準を満たしません「給食経営管理論」の「講義又は演習」は４単位以上、「実験又は実習」は１単位以上となるようにしてください</v>
      </c>
    </row>
    <row r="22" spans="2:6">
      <c r="C22" s="9" t="s">
        <v>44</v>
      </c>
      <c r="D22" s="9" t="s">
        <v>45</v>
      </c>
      <c r="E22" s="11" t="s">
        <v>49</v>
      </c>
      <c r="F22" s="7" t="str">
        <f t="shared" si="0"/>
        <v>！基準を満たしません「給食経営管理論」の「講義又は演習」は４単位以上となるようにしてください</v>
      </c>
    </row>
    <row r="23" spans="2:6">
      <c r="C23" s="9" t="s">
        <v>47</v>
      </c>
      <c r="D23" s="9" t="s">
        <v>45</v>
      </c>
      <c r="E23" s="11" t="s">
        <v>50</v>
      </c>
      <c r="F23" s="7" t="str">
        <f t="shared" si="0"/>
        <v>！基準を満たしません「給食経営管理論」の「実験又は実習」は１単位以上となるようにしてください</v>
      </c>
    </row>
    <row r="24" spans="2:6">
      <c r="B24" s="7" t="s">
        <v>79</v>
      </c>
      <c r="C24" s="9"/>
      <c r="D24" s="9"/>
      <c r="F24" s="7" t="str">
        <f t="shared" ref="F24:F25" si="1">D24&amp;E24</f>
        <v/>
      </c>
    </row>
    <row r="25" spans="2:6">
      <c r="C25" s="9" t="s">
        <v>47</v>
      </c>
      <c r="D25" s="9" t="s">
        <v>45</v>
      </c>
      <c r="E25" s="11" t="s">
        <v>80</v>
      </c>
      <c r="F25" s="7" t="str">
        <f t="shared" si="1"/>
        <v>！基準を満たしません「合計」が「実験又は実習」は10単位以上となるようにしてください</v>
      </c>
    </row>
    <row r="26" spans="2:6">
      <c r="B26" s="7" t="s">
        <v>51</v>
      </c>
      <c r="C26" s="9"/>
      <c r="D26" s="9"/>
      <c r="F26" s="7" t="str">
        <f t="shared" si="0"/>
        <v/>
      </c>
    </row>
    <row r="27" spans="2:6">
      <c r="C27" s="9" t="s">
        <v>46</v>
      </c>
      <c r="D27" s="9" t="s">
        <v>45</v>
      </c>
      <c r="E27" s="11" t="s">
        <v>81</v>
      </c>
      <c r="F27" s="7" t="str">
        <f t="shared" si="0"/>
        <v>！基準を満たしません「合計」が「講義又は演習」は36単位以上、「実験又は実習」は14単位以上となるようにしてください</v>
      </c>
    </row>
    <row r="28" spans="2:6">
      <c r="C28" s="9" t="s">
        <v>44</v>
      </c>
      <c r="D28" s="9" t="s">
        <v>45</v>
      </c>
      <c r="E28" s="11" t="s">
        <v>82</v>
      </c>
      <c r="F28" s="7" t="str">
        <f t="shared" si="0"/>
        <v>！基準を満たしません「合計」が「講義又は演習」は36単位以上となるようにしてください</v>
      </c>
    </row>
    <row r="29" spans="2:6">
      <c r="C29" s="9" t="s">
        <v>47</v>
      </c>
      <c r="D29" s="9" t="s">
        <v>45</v>
      </c>
      <c r="E29" s="11" t="s">
        <v>83</v>
      </c>
      <c r="F29" s="7" t="str">
        <f t="shared" si="0"/>
        <v>！基準を満たしません「合計」が「実験又は実習」は14単位以上となるようにしてください</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CA633-4990-4572-BC85-E0F18CE797C9}">
  <sheetPr codeName="Sheet3">
    <pageSetUpPr fitToPage="1"/>
  </sheetPr>
  <dimension ref="B2:C29"/>
  <sheetViews>
    <sheetView view="pageBreakPreview" zoomScaleNormal="100" zoomScaleSheetLayoutView="100" workbookViewId="0">
      <pane ySplit="6" topLeftCell="A7" activePane="bottomLeft" state="frozen"/>
      <selection pane="bottomLeft" activeCell="B2" sqref="B2"/>
    </sheetView>
  </sheetViews>
  <sheetFormatPr defaultRowHeight="14.25"/>
  <cols>
    <col min="1" max="1" width="2.75" style="60" customWidth="1"/>
    <col min="2" max="2" width="22.75" style="61" customWidth="1"/>
    <col min="3" max="3" width="84.5" style="61" customWidth="1"/>
    <col min="4" max="16384" width="9" style="60"/>
  </cols>
  <sheetData>
    <row r="2" spans="2:3">
      <c r="B2" s="60" t="s">
        <v>33</v>
      </c>
    </row>
    <row r="3" spans="2:3" ht="10.5" customHeight="1"/>
    <row r="4" spans="2:3">
      <c r="B4" s="60" t="s">
        <v>87</v>
      </c>
    </row>
    <row r="5" spans="2:3" ht="12" customHeight="1" thickBot="1"/>
    <row r="6" spans="2:3" ht="45" customHeight="1" thickBot="1">
      <c r="B6" s="62" t="s">
        <v>34</v>
      </c>
      <c r="C6" s="63" t="s">
        <v>35</v>
      </c>
    </row>
    <row r="7" spans="2:3" ht="81.75" customHeight="1">
      <c r="B7" s="64" t="s">
        <v>36</v>
      </c>
      <c r="C7" s="65" t="s">
        <v>37</v>
      </c>
    </row>
    <row r="8" spans="2:3" ht="81.75" customHeight="1">
      <c r="B8" s="66" t="s">
        <v>38</v>
      </c>
      <c r="C8" s="67" t="s">
        <v>39</v>
      </c>
    </row>
    <row r="9" spans="2:3" ht="81.75" customHeight="1">
      <c r="B9" s="66" t="s">
        <v>40</v>
      </c>
      <c r="C9" s="67" t="s">
        <v>41</v>
      </c>
    </row>
    <row r="10" spans="2:3" ht="81.75" customHeight="1">
      <c r="B10" s="66"/>
      <c r="C10" s="67"/>
    </row>
    <row r="11" spans="2:3" ht="81.75" customHeight="1">
      <c r="B11" s="66"/>
      <c r="C11" s="67"/>
    </row>
    <row r="12" spans="2:3" ht="81.75" customHeight="1">
      <c r="B12" s="66"/>
      <c r="C12" s="67"/>
    </row>
    <row r="13" spans="2:3" ht="81.75" customHeight="1">
      <c r="B13" s="66"/>
      <c r="C13" s="67"/>
    </row>
    <row r="14" spans="2:3" ht="81.75" customHeight="1" thickBot="1">
      <c r="B14" s="68"/>
      <c r="C14" s="69"/>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7"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DEC29-E89B-4010-8D47-73E513ACB347}">
  <sheetPr codeName="Sheet4">
    <pageSetUpPr fitToPage="1"/>
  </sheetPr>
  <dimension ref="A1:AJ75"/>
  <sheetViews>
    <sheetView view="pageBreakPreview" zoomScaleNormal="100" zoomScaleSheetLayoutView="100" workbookViewId="0">
      <pane xSplit="5" ySplit="6" topLeftCell="F7" activePane="bottomRight" state="frozen"/>
      <selection pane="topRight" activeCell="F1" sqref="F1"/>
      <selection pane="bottomLeft" activeCell="A7" sqref="A7"/>
      <selection pane="bottomRight" activeCell="B1" sqref="B1"/>
    </sheetView>
  </sheetViews>
  <sheetFormatPr defaultColWidth="8.75" defaultRowHeight="15.75" outlineLevelRow="1"/>
  <cols>
    <col min="1" max="1" width="6.25" style="1" customWidth="1"/>
    <col min="2" max="2" width="3.75" style="1" customWidth="1"/>
    <col min="3" max="3" width="4.25" style="1" customWidth="1"/>
    <col min="4" max="4" width="5.75" style="71" customWidth="1"/>
    <col min="5" max="5" width="12.75" style="1" customWidth="1"/>
    <col min="6" max="6" width="9" style="1" customWidth="1"/>
    <col min="7" max="7" width="15.5" style="72" customWidth="1"/>
    <col min="8" max="8" width="19.25" style="72" customWidth="1"/>
    <col min="9" max="9" width="5.75" style="1" customWidth="1"/>
    <col min="10" max="10" width="8.875" style="1" customWidth="1"/>
    <col min="11" max="14" width="6.375" style="1" customWidth="1"/>
    <col min="15" max="16" width="8.5" style="1" customWidth="1"/>
    <col min="17" max="17" width="3.25" style="73" customWidth="1"/>
    <col min="18" max="18" width="0.75" style="73" customWidth="1"/>
    <col min="19" max="20" width="16.625" style="73" customWidth="1"/>
    <col min="21" max="21" width="17.5" style="1" customWidth="1"/>
    <col min="22" max="22" width="10.875" style="1" customWidth="1"/>
    <col min="23" max="23" width="0.75" style="1" customWidth="1"/>
    <col min="24" max="24" width="8" style="1" customWidth="1"/>
    <col min="25" max="25" width="10.25" style="75" bestFit="1" customWidth="1"/>
    <col min="26" max="26" width="8.75" style="75"/>
    <col min="27" max="27" width="14.25" style="75" bestFit="1" customWidth="1"/>
    <col min="28" max="29" width="8.75" style="75"/>
    <col min="30" max="16384" width="8.75" style="1"/>
  </cols>
  <sheetData>
    <row r="1" spans="1:36">
      <c r="B1" s="70" t="s">
        <v>198</v>
      </c>
      <c r="S1" s="74"/>
      <c r="Y1" s="7" t="s">
        <v>88</v>
      </c>
    </row>
    <row r="2" spans="1:36" ht="14.25" customHeight="1" thickBot="1">
      <c r="B2" s="76" t="s">
        <v>199</v>
      </c>
      <c r="C2" s="77"/>
      <c r="D2" s="77"/>
      <c r="E2" s="77"/>
      <c r="F2" s="77"/>
      <c r="G2" s="78"/>
      <c r="H2" s="78"/>
      <c r="I2" s="77"/>
      <c r="J2" s="77"/>
      <c r="K2" s="77"/>
      <c r="L2" s="77"/>
      <c r="M2" s="77"/>
      <c r="N2" s="77"/>
      <c r="O2" s="77"/>
      <c r="P2" s="77"/>
      <c r="Q2" s="79"/>
      <c r="R2" s="79"/>
      <c r="S2" s="80"/>
      <c r="T2" s="80"/>
      <c r="U2" s="75"/>
      <c r="V2" s="81"/>
      <c r="W2" s="81"/>
      <c r="X2" s="82"/>
      <c r="Y2" s="83" t="s">
        <v>89</v>
      </c>
      <c r="Z2" s="83"/>
      <c r="AA2" s="84"/>
      <c r="AB2" s="85"/>
    </row>
    <row r="3" spans="1:36" ht="13.9" customHeight="1" thickBot="1">
      <c r="D3" s="1"/>
      <c r="Q3" s="79"/>
      <c r="R3" s="79"/>
      <c r="S3" s="86"/>
      <c r="T3" s="86"/>
      <c r="U3" s="75"/>
      <c r="V3" s="81"/>
      <c r="W3" s="81"/>
      <c r="X3" s="87"/>
      <c r="Y3" s="88" t="s">
        <v>90</v>
      </c>
      <c r="Z3" s="89" t="s">
        <v>91</v>
      </c>
      <c r="AA3" s="90" t="s">
        <v>92</v>
      </c>
      <c r="AB3" s="85"/>
      <c r="AC3" s="7" t="s">
        <v>93</v>
      </c>
    </row>
    <row r="4" spans="1:36" s="91" customFormat="1" ht="15" customHeight="1" thickBot="1">
      <c r="B4" s="313" t="s">
        <v>94</v>
      </c>
      <c r="C4" s="313"/>
      <c r="D4" s="313"/>
      <c r="E4" s="313"/>
      <c r="F4" s="313"/>
      <c r="G4" s="313"/>
      <c r="H4" s="313"/>
      <c r="I4" s="313"/>
      <c r="J4" s="313"/>
      <c r="K4" s="313"/>
      <c r="L4" s="313"/>
      <c r="M4" s="313"/>
      <c r="N4" s="313"/>
      <c r="O4" s="313"/>
      <c r="P4" s="92"/>
      <c r="Q4" s="79"/>
      <c r="R4" s="79"/>
      <c r="S4" s="93"/>
      <c r="T4" s="86"/>
      <c r="U4" s="7"/>
      <c r="V4" s="81"/>
      <c r="W4" s="81"/>
      <c r="X4" s="87"/>
      <c r="Y4" s="94" t="s">
        <v>95</v>
      </c>
      <c r="Z4" s="95" t="s">
        <v>96</v>
      </c>
      <c r="AA4" s="96" t="s">
        <v>97</v>
      </c>
      <c r="AB4" s="85"/>
      <c r="AC4" s="7" t="s">
        <v>98</v>
      </c>
      <c r="AD4" s="1"/>
      <c r="AE4" s="1"/>
      <c r="AF4" s="1"/>
      <c r="AG4" s="1"/>
      <c r="AH4" s="1"/>
      <c r="AI4" s="1"/>
      <c r="AJ4" s="1"/>
    </row>
    <row r="5" spans="1:36" s="91" customFormat="1" ht="25.5" customHeight="1" thickBot="1">
      <c r="B5" s="314"/>
      <c r="C5" s="316" t="s">
        <v>90</v>
      </c>
      <c r="D5" s="318" t="s">
        <v>99</v>
      </c>
      <c r="E5" s="318" t="s" ph="1">
        <v>100</v>
      </c>
      <c r="F5" s="318" t="s">
        <v>101</v>
      </c>
      <c r="G5" s="316" t="s">
        <v>102</v>
      </c>
      <c r="H5" s="316" t="s">
        <v>103</v>
      </c>
      <c r="I5" s="316" t="s">
        <v>104</v>
      </c>
      <c r="J5" s="316" t="s">
        <v>105</v>
      </c>
      <c r="K5" s="320" t="s">
        <v>106</v>
      </c>
      <c r="L5" s="322" t="s">
        <v>107</v>
      </c>
      <c r="M5" s="322" t="s">
        <v>108</v>
      </c>
      <c r="N5" s="324" t="s">
        <v>109</v>
      </c>
      <c r="O5" s="326" t="s">
        <v>110</v>
      </c>
      <c r="P5" s="327"/>
      <c r="Q5" s="79"/>
      <c r="R5" s="79"/>
      <c r="S5" s="312"/>
      <c r="T5" s="312"/>
      <c r="U5" s="312"/>
      <c r="V5" s="312"/>
      <c r="W5" s="97"/>
      <c r="X5" s="98"/>
      <c r="Y5" s="99" t="s">
        <v>111</v>
      </c>
      <c r="Z5" s="100" t="s">
        <v>112</v>
      </c>
      <c r="AA5" s="101" t="s">
        <v>113</v>
      </c>
      <c r="AB5" s="85"/>
      <c r="AC5" s="75"/>
      <c r="AD5" s="1"/>
      <c r="AE5" s="1"/>
      <c r="AF5" s="1"/>
      <c r="AG5" s="1"/>
      <c r="AH5" s="1"/>
      <c r="AI5" s="1"/>
      <c r="AJ5" s="1"/>
    </row>
    <row r="6" spans="1:36" s="91" customFormat="1" ht="15" customHeight="1" thickBot="1">
      <c r="B6" s="315"/>
      <c r="C6" s="317"/>
      <c r="D6" s="319"/>
      <c r="E6" s="319"/>
      <c r="F6" s="319"/>
      <c r="G6" s="317"/>
      <c r="H6" s="317"/>
      <c r="I6" s="317"/>
      <c r="J6" s="317"/>
      <c r="K6" s="321"/>
      <c r="L6" s="323"/>
      <c r="M6" s="323"/>
      <c r="N6" s="325"/>
      <c r="O6" s="102" t="s">
        <v>114</v>
      </c>
      <c r="P6" s="103" t="s">
        <v>115</v>
      </c>
      <c r="Q6" s="79"/>
      <c r="R6" s="79"/>
      <c r="S6" s="7"/>
      <c r="T6" s="7"/>
      <c r="U6" s="7"/>
      <c r="V6" s="7"/>
      <c r="W6" s="7"/>
      <c r="X6" s="7"/>
      <c r="Y6" s="93"/>
      <c r="Z6" s="93"/>
      <c r="AA6" s="104" t="s">
        <v>116</v>
      </c>
      <c r="AB6" s="85"/>
      <c r="AC6" s="75"/>
      <c r="AD6" s="1"/>
      <c r="AE6" s="1"/>
      <c r="AF6" s="1"/>
      <c r="AG6" s="1"/>
      <c r="AH6" s="1"/>
      <c r="AI6" s="1"/>
      <c r="AJ6" s="1"/>
    </row>
    <row r="7" spans="1:36" s="91" customFormat="1" ht="21" customHeight="1" outlineLevel="1">
      <c r="A7" s="328" t="s">
        <v>117</v>
      </c>
      <c r="B7" s="331" t="s">
        <v>118</v>
      </c>
      <c r="C7" s="331" t="s">
        <v>119</v>
      </c>
      <c r="D7" s="331" t="s">
        <v>120</v>
      </c>
      <c r="E7" s="105" ph="1"/>
      <c r="F7" s="333" t="s">
        <v>121</v>
      </c>
      <c r="G7" s="106" t="s">
        <v>122</v>
      </c>
      <c r="H7" s="107"/>
      <c r="I7" s="108">
        <v>1</v>
      </c>
      <c r="J7" s="108" t="s">
        <v>123</v>
      </c>
      <c r="K7" s="109">
        <v>3</v>
      </c>
      <c r="L7" s="110">
        <v>2</v>
      </c>
      <c r="M7" s="110">
        <v>3</v>
      </c>
      <c r="N7" s="111">
        <v>15</v>
      </c>
      <c r="O7" s="112">
        <f>IFERROR(ROUND($K7*$L7*$M7/$N7,1)," ")</f>
        <v>1.2</v>
      </c>
      <c r="P7" s="113"/>
      <c r="Q7" s="79"/>
      <c r="R7" s="114"/>
      <c r="S7" s="115" t="s">
        <v>124</v>
      </c>
      <c r="T7" s="116"/>
      <c r="U7" s="116"/>
      <c r="V7" s="116"/>
      <c r="W7" s="117"/>
      <c r="X7" s="10"/>
      <c r="Y7" s="118" ph="1"/>
      <c r="Z7" s="118"/>
      <c r="AA7" s="119"/>
      <c r="AB7" s="85"/>
      <c r="AC7" s="75"/>
      <c r="AD7" s="1"/>
      <c r="AE7" s="1"/>
      <c r="AF7" s="1"/>
      <c r="AG7" s="1"/>
      <c r="AH7" s="1"/>
      <c r="AI7" s="1"/>
      <c r="AJ7" s="1"/>
    </row>
    <row r="8" spans="1:36" s="91" customFormat="1" ht="21" customHeight="1" outlineLevel="1">
      <c r="A8" s="329"/>
      <c r="B8" s="331"/>
      <c r="C8" s="331"/>
      <c r="D8" s="331"/>
      <c r="E8" s="120" t="s">
        <v>125</v>
      </c>
      <c r="F8" s="333"/>
      <c r="G8" s="106" t="s">
        <v>122</v>
      </c>
      <c r="H8" s="107"/>
      <c r="I8" s="121">
        <v>2</v>
      </c>
      <c r="J8" s="121"/>
      <c r="K8" s="122">
        <v>15</v>
      </c>
      <c r="L8" s="123">
        <v>2</v>
      </c>
      <c r="M8" s="123">
        <v>3</v>
      </c>
      <c r="N8" s="124">
        <v>15</v>
      </c>
      <c r="O8" s="112"/>
      <c r="P8" s="113">
        <f>IFERROR(ROUND($K8*$L8*$M8/$N8,1)," ")</f>
        <v>6</v>
      </c>
      <c r="Q8" s="79"/>
      <c r="R8" s="125"/>
      <c r="S8" s="126" t="s">
        <v>202</v>
      </c>
      <c r="T8" s="127"/>
      <c r="U8" s="128"/>
      <c r="V8" s="129"/>
      <c r="W8" s="98"/>
      <c r="X8" s="7"/>
      <c r="Y8" s="118"/>
      <c r="Z8" s="118"/>
      <c r="AA8" s="119"/>
      <c r="AB8" s="85"/>
      <c r="AC8" s="75"/>
      <c r="AD8" s="1"/>
      <c r="AE8" s="1"/>
      <c r="AF8" s="1"/>
      <c r="AG8" s="1"/>
      <c r="AH8" s="1"/>
      <c r="AI8" s="1"/>
      <c r="AJ8" s="1"/>
    </row>
    <row r="9" spans="1:36" s="91" customFormat="1" ht="21" customHeight="1" outlineLevel="1">
      <c r="A9" s="329"/>
      <c r="B9" s="331"/>
      <c r="C9" s="331"/>
      <c r="D9" s="331"/>
      <c r="E9" s="120" t="s">
        <v>126</v>
      </c>
      <c r="F9" s="333"/>
      <c r="G9" s="130"/>
      <c r="H9" s="107"/>
      <c r="I9" s="121"/>
      <c r="J9" s="131"/>
      <c r="K9" s="122"/>
      <c r="L9" s="123"/>
      <c r="M9" s="123"/>
      <c r="N9" s="124"/>
      <c r="O9" s="112"/>
      <c r="P9" s="113"/>
      <c r="Q9" s="79"/>
      <c r="R9" s="125"/>
      <c r="S9" s="132" t="s">
        <v>127</v>
      </c>
      <c r="T9" s="133"/>
      <c r="U9" s="134"/>
      <c r="V9" s="129"/>
      <c r="W9" s="98"/>
      <c r="X9" s="7"/>
      <c r="Y9" s="118"/>
      <c r="Z9" s="118"/>
      <c r="AA9" s="119"/>
      <c r="AB9" s="85"/>
      <c r="AC9" s="75"/>
      <c r="AD9" s="1"/>
      <c r="AE9" s="1"/>
      <c r="AF9" s="1"/>
      <c r="AG9" s="1"/>
      <c r="AH9" s="1"/>
      <c r="AI9" s="1"/>
      <c r="AJ9" s="1"/>
    </row>
    <row r="10" spans="1:36" s="91" customFormat="1" ht="21" customHeight="1" outlineLevel="1">
      <c r="A10" s="329"/>
      <c r="B10" s="331"/>
      <c r="C10" s="331"/>
      <c r="D10" s="331"/>
      <c r="E10" s="120"/>
      <c r="F10" s="333"/>
      <c r="G10" s="135"/>
      <c r="H10" s="107"/>
      <c r="I10" s="131"/>
      <c r="J10" s="131"/>
      <c r="K10" s="136"/>
      <c r="L10" s="137"/>
      <c r="M10" s="137"/>
      <c r="N10" s="138"/>
      <c r="O10" s="112" t="str">
        <f>IFERROR(ROUND($K10*$L10*$M10/$N10,1)," ")</f>
        <v xml:space="preserve"> </v>
      </c>
      <c r="P10" s="113" t="str">
        <f>IFERROR(ROUND($K10*$L10*$M10/$N10,1)," ")</f>
        <v xml:space="preserve"> </v>
      </c>
      <c r="Q10" s="79"/>
      <c r="R10" s="125"/>
      <c r="S10" s="139" t="s">
        <v>128</v>
      </c>
      <c r="T10" s="140"/>
      <c r="U10" s="141"/>
      <c r="V10" s="129"/>
      <c r="W10" s="98"/>
      <c r="X10" s="7"/>
      <c r="Y10" s="118"/>
      <c r="Z10" s="118"/>
      <c r="AA10" s="119"/>
      <c r="AB10" s="85"/>
      <c r="AC10" s="75"/>
      <c r="AD10" s="1"/>
      <c r="AE10" s="1"/>
      <c r="AF10" s="1"/>
      <c r="AG10" s="1"/>
      <c r="AH10" s="1"/>
      <c r="AI10" s="1"/>
      <c r="AJ10" s="1"/>
    </row>
    <row r="11" spans="1:36" s="91" customFormat="1" ht="21" customHeight="1" outlineLevel="1" thickBot="1">
      <c r="A11" s="329"/>
      <c r="B11" s="332"/>
      <c r="C11" s="332"/>
      <c r="D11" s="332"/>
      <c r="E11" s="142"/>
      <c r="F11" s="334"/>
      <c r="G11" s="143"/>
      <c r="H11" s="144"/>
      <c r="I11" s="145"/>
      <c r="J11" s="145"/>
      <c r="K11" s="146"/>
      <c r="L11" s="147"/>
      <c r="M11" s="147"/>
      <c r="N11" s="148" t="s">
        <v>7</v>
      </c>
      <c r="O11" s="149">
        <f>SUM(O7:O10)</f>
        <v>1.2</v>
      </c>
      <c r="P11" s="150">
        <f>SUM(P7:P10)</f>
        <v>6</v>
      </c>
      <c r="Q11" s="79"/>
      <c r="R11" s="125"/>
      <c r="S11" s="11"/>
      <c r="T11" s="11"/>
      <c r="U11" s="7"/>
      <c r="V11" s="7"/>
      <c r="W11" s="98"/>
      <c r="X11" s="7"/>
      <c r="Y11" s="118"/>
      <c r="Z11" s="118"/>
      <c r="AA11" s="119"/>
      <c r="AB11" s="85"/>
      <c r="AC11" s="75"/>
      <c r="AD11" s="1"/>
      <c r="AE11" s="1"/>
      <c r="AF11" s="1"/>
      <c r="AG11" s="1"/>
      <c r="AH11" s="1"/>
      <c r="AI11" s="1"/>
      <c r="AJ11" s="1"/>
    </row>
    <row r="12" spans="1:36" s="91" customFormat="1" ht="21" customHeight="1" outlineLevel="1" thickBot="1">
      <c r="A12" s="329"/>
      <c r="B12" s="335" t="s">
        <v>129</v>
      </c>
      <c r="C12" s="335" t="s">
        <v>95</v>
      </c>
      <c r="D12" s="335" t="s">
        <v>120</v>
      </c>
      <c r="E12" s="151" ph="1"/>
      <c r="F12" s="336" t="s">
        <v>112</v>
      </c>
      <c r="G12" s="152" t="s">
        <v>130</v>
      </c>
      <c r="H12" s="107"/>
      <c r="I12" s="153"/>
      <c r="J12" s="153"/>
      <c r="K12" s="154"/>
      <c r="L12" s="155"/>
      <c r="M12" s="155"/>
      <c r="N12" s="156"/>
      <c r="O12" s="112" t="str">
        <f>IFERROR(ROUND($K12*$L12*$M12/$N12,1)," ")</f>
        <v xml:space="preserve"> </v>
      </c>
      <c r="P12" s="113" t="str">
        <f>IFERROR(ROUND($K12*$L12*$M12/$N12,1)," ")</f>
        <v xml:space="preserve"> </v>
      </c>
      <c r="Q12" s="157"/>
      <c r="R12" s="158"/>
      <c r="S12" s="159"/>
      <c r="T12" s="159"/>
      <c r="U12" s="160"/>
      <c r="V12" s="160"/>
      <c r="W12" s="161"/>
      <c r="X12" s="7"/>
      <c r="Y12" s="7"/>
      <c r="Z12" s="7"/>
      <c r="AA12" s="7"/>
      <c r="AB12" s="7"/>
      <c r="AC12" s="7"/>
    </row>
    <row r="13" spans="1:36" s="91" customFormat="1" ht="21" customHeight="1" outlineLevel="1">
      <c r="A13" s="329"/>
      <c r="B13" s="331"/>
      <c r="C13" s="331"/>
      <c r="D13" s="331"/>
      <c r="E13" s="120"/>
      <c r="F13" s="333"/>
      <c r="G13" s="106"/>
      <c r="H13" s="107"/>
      <c r="I13" s="121"/>
      <c r="J13" s="121"/>
      <c r="K13" s="122"/>
      <c r="L13" s="123"/>
      <c r="M13" s="123"/>
      <c r="N13" s="124"/>
      <c r="O13" s="112" t="str">
        <f t="shared" ref="O13:P14" si="0">IFERROR(ROUND($K13*$L13*$M13/$N13,1)," ")</f>
        <v xml:space="preserve"> </v>
      </c>
      <c r="P13" s="113" t="str">
        <f t="shared" si="0"/>
        <v xml:space="preserve"> </v>
      </c>
      <c r="Q13" s="157"/>
      <c r="R13" s="157"/>
      <c r="X13" s="7"/>
      <c r="Y13" s="7"/>
      <c r="Z13" s="7"/>
      <c r="AA13" s="7"/>
      <c r="AB13" s="7"/>
      <c r="AC13" s="7"/>
    </row>
    <row r="14" spans="1:36" s="91" customFormat="1" ht="21" customHeight="1" outlineLevel="1">
      <c r="A14" s="329"/>
      <c r="B14" s="331"/>
      <c r="C14" s="331"/>
      <c r="D14" s="331"/>
      <c r="E14" s="120"/>
      <c r="F14" s="333"/>
      <c r="G14" s="162"/>
      <c r="H14" s="107"/>
      <c r="I14" s="131"/>
      <c r="J14" s="131"/>
      <c r="K14" s="136"/>
      <c r="L14" s="137"/>
      <c r="M14" s="137"/>
      <c r="N14" s="138"/>
      <c r="O14" s="112" t="str">
        <f t="shared" si="0"/>
        <v xml:space="preserve"> </v>
      </c>
      <c r="P14" s="113" t="str">
        <f t="shared" si="0"/>
        <v xml:space="preserve"> </v>
      </c>
      <c r="Q14" s="157"/>
      <c r="R14" s="157"/>
      <c r="X14" s="7"/>
      <c r="Y14" s="7"/>
      <c r="Z14" s="7"/>
      <c r="AA14" s="7"/>
      <c r="AB14" s="7"/>
      <c r="AC14" s="7"/>
    </row>
    <row r="15" spans="1:36" s="91" customFormat="1" ht="21" customHeight="1" outlineLevel="1" thickBot="1">
      <c r="A15" s="330"/>
      <c r="B15" s="332"/>
      <c r="C15" s="332"/>
      <c r="D15" s="332"/>
      <c r="E15" s="142"/>
      <c r="F15" s="334"/>
      <c r="G15" s="143"/>
      <c r="H15" s="144"/>
      <c r="I15" s="145"/>
      <c r="J15" s="145"/>
      <c r="K15" s="146"/>
      <c r="L15" s="147"/>
      <c r="M15" s="147"/>
      <c r="N15" s="148" t="s">
        <v>7</v>
      </c>
      <c r="O15" s="163">
        <f>SUM(O12:O14)</f>
        <v>0</v>
      </c>
      <c r="P15" s="164">
        <f>SUM(P12:P14)</f>
        <v>0</v>
      </c>
      <c r="Q15" s="157"/>
      <c r="R15" s="157"/>
      <c r="X15" s="7"/>
      <c r="Y15" s="7"/>
      <c r="Z15" s="7"/>
      <c r="AA15" s="7"/>
      <c r="AB15" s="7"/>
      <c r="AC15" s="7"/>
    </row>
    <row r="16" spans="1:36" s="91" customFormat="1" ht="21" customHeight="1">
      <c r="B16" s="337">
        <v>1</v>
      </c>
      <c r="C16" s="337"/>
      <c r="D16" s="337"/>
      <c r="E16" s="165" ph="1"/>
      <c r="F16" s="340"/>
      <c r="G16" s="166"/>
      <c r="H16" s="167"/>
      <c r="I16" s="168"/>
      <c r="J16" s="169"/>
      <c r="K16" s="170"/>
      <c r="L16" s="171"/>
      <c r="M16" s="171"/>
      <c r="N16" s="172"/>
      <c r="O16" s="173" t="str">
        <f t="shared" ref="O16:P18" si="1">IFERROR(ROUND($K16*$L16*$M16/$N16,1)," ")</f>
        <v xml:space="preserve"> </v>
      </c>
      <c r="P16" s="174" t="str">
        <f t="shared" si="1"/>
        <v xml:space="preserve"> </v>
      </c>
      <c r="Q16" s="157"/>
      <c r="R16" s="157"/>
      <c r="X16" s="7"/>
      <c r="Y16" s="7"/>
      <c r="Z16" s="7"/>
      <c r="AA16" s="7"/>
      <c r="AB16" s="7"/>
      <c r="AC16" s="7"/>
    </row>
    <row r="17" spans="2:29" s="91" customFormat="1" ht="21" customHeight="1">
      <c r="B17" s="338"/>
      <c r="C17" s="338"/>
      <c r="D17" s="338"/>
      <c r="E17" s="175"/>
      <c r="F17" s="341"/>
      <c r="G17" s="176"/>
      <c r="H17" s="167"/>
      <c r="I17" s="177"/>
      <c r="J17" s="168"/>
      <c r="K17" s="178"/>
      <c r="L17" s="179"/>
      <c r="M17" s="179"/>
      <c r="N17" s="180"/>
      <c r="O17" s="173" t="str">
        <f t="shared" si="1"/>
        <v xml:space="preserve"> </v>
      </c>
      <c r="P17" s="174" t="str">
        <f t="shared" si="1"/>
        <v xml:space="preserve"> </v>
      </c>
      <c r="Q17" s="157"/>
      <c r="R17" s="157"/>
      <c r="S17" s="181"/>
      <c r="T17" s="7"/>
      <c r="U17" s="7"/>
      <c r="V17" s="7"/>
      <c r="W17" s="7"/>
      <c r="X17" s="7"/>
      <c r="Y17" s="7"/>
      <c r="Z17" s="7"/>
      <c r="AA17" s="7"/>
      <c r="AB17" s="7"/>
      <c r="AC17" s="7"/>
    </row>
    <row r="18" spans="2:29" s="91" customFormat="1" ht="21" customHeight="1">
      <c r="B18" s="338"/>
      <c r="C18" s="338"/>
      <c r="D18" s="338"/>
      <c r="E18" s="175"/>
      <c r="F18" s="341"/>
      <c r="G18" s="182"/>
      <c r="H18" s="167"/>
      <c r="I18" s="177"/>
      <c r="J18" s="168"/>
      <c r="K18" s="178"/>
      <c r="L18" s="179"/>
      <c r="M18" s="179"/>
      <c r="N18" s="180"/>
      <c r="O18" s="173" t="str">
        <f t="shared" si="1"/>
        <v xml:space="preserve"> </v>
      </c>
      <c r="P18" s="174" t="str">
        <f t="shared" si="1"/>
        <v xml:space="preserve"> </v>
      </c>
      <c r="Q18" s="157"/>
      <c r="R18" s="157"/>
      <c r="S18" s="7"/>
      <c r="T18" s="7"/>
      <c r="U18" s="7"/>
      <c r="V18" s="7"/>
      <c r="W18" s="7"/>
      <c r="X18" s="7"/>
      <c r="Y18" s="7"/>
      <c r="Z18" s="7"/>
      <c r="AA18" s="7"/>
      <c r="AB18" s="7"/>
      <c r="AC18" s="7"/>
    </row>
    <row r="19" spans="2:29" s="91" customFormat="1" ht="21" customHeight="1" thickBot="1">
      <c r="B19" s="339"/>
      <c r="C19" s="339"/>
      <c r="D19" s="339"/>
      <c r="E19" s="183"/>
      <c r="F19" s="342"/>
      <c r="G19" s="184"/>
      <c r="H19" s="185"/>
      <c r="I19" s="186"/>
      <c r="J19" s="186"/>
      <c r="K19" s="187"/>
      <c r="L19" s="188"/>
      <c r="M19" s="188"/>
      <c r="N19" s="148" t="s">
        <v>7</v>
      </c>
      <c r="O19" s="163">
        <f>SUM(O16:O18)</f>
        <v>0</v>
      </c>
      <c r="P19" s="164">
        <f>SUM(P16:P18)</f>
        <v>0</v>
      </c>
      <c r="Q19" s="157"/>
      <c r="R19" s="157"/>
      <c r="S19" s="7"/>
      <c r="T19" s="7"/>
      <c r="U19" s="7"/>
      <c r="V19" s="7"/>
      <c r="W19" s="7"/>
      <c r="X19" s="7"/>
      <c r="Y19" s="7"/>
      <c r="Z19" s="7"/>
      <c r="AA19" s="7"/>
      <c r="AB19" s="7"/>
      <c r="AC19" s="7"/>
    </row>
    <row r="20" spans="2:29" s="91" customFormat="1" ht="21" customHeight="1">
      <c r="B20" s="337">
        <v>2</v>
      </c>
      <c r="C20" s="337"/>
      <c r="D20" s="337"/>
      <c r="E20" s="165" ph="1"/>
      <c r="F20" s="340"/>
      <c r="G20" s="166"/>
      <c r="H20" s="167"/>
      <c r="I20" s="168"/>
      <c r="J20" s="169"/>
      <c r="K20" s="170"/>
      <c r="L20" s="171"/>
      <c r="M20" s="171"/>
      <c r="N20" s="172"/>
      <c r="O20" s="173" t="str">
        <f t="shared" ref="O20:P22" si="2">IFERROR(ROUND($K20*$L20*$M20/$N20,1)," ")</f>
        <v xml:space="preserve"> </v>
      </c>
      <c r="P20" s="174" t="str">
        <f t="shared" si="2"/>
        <v xml:space="preserve"> </v>
      </c>
      <c r="Q20" s="157"/>
      <c r="R20" s="157"/>
      <c r="S20" s="93"/>
      <c r="T20" s="83"/>
      <c r="U20" s="7"/>
      <c r="V20" s="7"/>
      <c r="W20" s="7"/>
      <c r="Y20" s="7"/>
      <c r="Z20" s="7"/>
      <c r="AA20" s="7"/>
      <c r="AB20" s="7"/>
      <c r="AC20" s="7"/>
    </row>
    <row r="21" spans="2:29" s="91" customFormat="1" ht="21" customHeight="1">
      <c r="B21" s="338"/>
      <c r="C21" s="338"/>
      <c r="D21" s="338"/>
      <c r="E21" s="175"/>
      <c r="F21" s="341"/>
      <c r="G21" s="176"/>
      <c r="H21" s="167"/>
      <c r="I21" s="177"/>
      <c r="J21" s="168"/>
      <c r="K21" s="178"/>
      <c r="L21" s="179"/>
      <c r="M21" s="179"/>
      <c r="N21" s="180"/>
      <c r="O21" s="173" t="str">
        <f t="shared" si="2"/>
        <v xml:space="preserve"> </v>
      </c>
      <c r="P21" s="174" t="str">
        <f t="shared" si="2"/>
        <v xml:space="preserve"> </v>
      </c>
      <c r="Q21" s="157"/>
      <c r="R21" s="157"/>
      <c r="S21" s="11"/>
      <c r="T21" s="11"/>
      <c r="U21" s="7"/>
      <c r="V21" s="7"/>
      <c r="W21" s="7"/>
      <c r="X21" s="7"/>
      <c r="Y21" s="7"/>
      <c r="Z21" s="7"/>
      <c r="AA21" s="7"/>
      <c r="AB21" s="7"/>
      <c r="AC21" s="7"/>
    </row>
    <row r="22" spans="2:29" s="91" customFormat="1" ht="21" customHeight="1">
      <c r="B22" s="338"/>
      <c r="C22" s="338"/>
      <c r="D22" s="338"/>
      <c r="E22" s="175"/>
      <c r="F22" s="341"/>
      <c r="G22" s="182"/>
      <c r="H22" s="167"/>
      <c r="I22" s="177"/>
      <c r="J22" s="168"/>
      <c r="K22" s="178"/>
      <c r="L22" s="179"/>
      <c r="M22" s="179"/>
      <c r="N22" s="180"/>
      <c r="O22" s="173" t="str">
        <f t="shared" si="2"/>
        <v xml:space="preserve"> </v>
      </c>
      <c r="P22" s="174" t="str">
        <f t="shared" si="2"/>
        <v xml:space="preserve"> </v>
      </c>
      <c r="Q22" s="157"/>
      <c r="R22" s="157"/>
      <c r="S22" s="11"/>
      <c r="T22" s="11"/>
      <c r="U22" s="7"/>
      <c r="V22" s="7"/>
      <c r="W22" s="7"/>
      <c r="Y22" s="7"/>
      <c r="Z22" s="7"/>
      <c r="AA22" s="7"/>
      <c r="AB22" s="7"/>
      <c r="AC22" s="7"/>
    </row>
    <row r="23" spans="2:29" s="91" customFormat="1" ht="21" customHeight="1" thickBot="1">
      <c r="B23" s="339"/>
      <c r="C23" s="339"/>
      <c r="D23" s="339"/>
      <c r="E23" s="183"/>
      <c r="F23" s="342"/>
      <c r="G23" s="184"/>
      <c r="H23" s="185"/>
      <c r="I23" s="186"/>
      <c r="J23" s="186"/>
      <c r="K23" s="187"/>
      <c r="L23" s="188"/>
      <c r="M23" s="188"/>
      <c r="N23" s="148" t="s">
        <v>7</v>
      </c>
      <c r="O23" s="163">
        <f>SUM(O20:O22)</f>
        <v>0</v>
      </c>
      <c r="P23" s="164">
        <f>SUM(P20:P22)</f>
        <v>0</v>
      </c>
      <c r="Q23" s="157"/>
      <c r="R23" s="157"/>
      <c r="S23" s="11"/>
      <c r="T23" s="11"/>
      <c r="U23" s="7"/>
      <c r="V23" s="7"/>
      <c r="W23" s="7"/>
      <c r="Y23" s="7"/>
      <c r="Z23" s="7"/>
      <c r="AA23" s="7"/>
      <c r="AB23" s="7"/>
      <c r="AC23" s="7"/>
    </row>
    <row r="24" spans="2:29" s="91" customFormat="1" ht="21" customHeight="1">
      <c r="B24" s="337">
        <v>3</v>
      </c>
      <c r="C24" s="337"/>
      <c r="D24" s="337"/>
      <c r="E24" s="165" ph="1"/>
      <c r="F24" s="340"/>
      <c r="G24" s="166"/>
      <c r="H24" s="167"/>
      <c r="I24" s="168"/>
      <c r="J24" s="169"/>
      <c r="K24" s="170"/>
      <c r="L24" s="171"/>
      <c r="M24" s="171"/>
      <c r="N24" s="172"/>
      <c r="O24" s="173" t="str">
        <f t="shared" ref="O24:P26" si="3">IFERROR(ROUND($K24*$L24*$M24/$N24,1)," ")</f>
        <v xml:space="preserve"> </v>
      </c>
      <c r="P24" s="174" t="str">
        <f t="shared" si="3"/>
        <v xml:space="preserve"> </v>
      </c>
      <c r="Q24" s="157"/>
      <c r="R24" s="157"/>
      <c r="S24" s="11"/>
      <c r="T24" s="11"/>
      <c r="U24" s="7"/>
      <c r="V24" s="7"/>
      <c r="W24" s="7"/>
      <c r="Y24" s="7"/>
      <c r="Z24" s="7"/>
      <c r="AA24" s="7"/>
      <c r="AB24" s="7"/>
      <c r="AC24" s="7"/>
    </row>
    <row r="25" spans="2:29" s="91" customFormat="1" ht="21" customHeight="1">
      <c r="B25" s="338"/>
      <c r="C25" s="338"/>
      <c r="D25" s="338"/>
      <c r="E25" s="175"/>
      <c r="F25" s="341"/>
      <c r="G25" s="176"/>
      <c r="H25" s="167"/>
      <c r="I25" s="177"/>
      <c r="J25" s="168"/>
      <c r="K25" s="178"/>
      <c r="L25" s="179"/>
      <c r="M25" s="179"/>
      <c r="N25" s="180"/>
      <c r="O25" s="173" t="str">
        <f t="shared" si="3"/>
        <v xml:space="preserve"> </v>
      </c>
      <c r="P25" s="174" t="str">
        <f t="shared" si="3"/>
        <v xml:space="preserve"> </v>
      </c>
      <c r="Q25" s="157"/>
      <c r="R25" s="157"/>
      <c r="S25" s="157"/>
      <c r="T25" s="157"/>
      <c r="Y25" s="7"/>
      <c r="Z25" s="7"/>
      <c r="AA25" s="7"/>
      <c r="AB25" s="7"/>
      <c r="AC25" s="7"/>
    </row>
    <row r="26" spans="2:29" s="91" customFormat="1" ht="21" customHeight="1">
      <c r="B26" s="338"/>
      <c r="C26" s="338"/>
      <c r="D26" s="338"/>
      <c r="E26" s="175"/>
      <c r="F26" s="341"/>
      <c r="G26" s="182"/>
      <c r="H26" s="167"/>
      <c r="I26" s="177"/>
      <c r="J26" s="168"/>
      <c r="K26" s="178"/>
      <c r="L26" s="179"/>
      <c r="M26" s="179"/>
      <c r="N26" s="180"/>
      <c r="O26" s="173" t="str">
        <f t="shared" si="3"/>
        <v xml:space="preserve"> </v>
      </c>
      <c r="P26" s="174" t="str">
        <f t="shared" si="3"/>
        <v xml:space="preserve"> </v>
      </c>
      <c r="Q26" s="157"/>
      <c r="R26" s="157"/>
      <c r="S26" s="157"/>
      <c r="T26" s="157"/>
      <c r="Y26" s="7"/>
      <c r="Z26" s="7"/>
      <c r="AA26" s="7"/>
      <c r="AB26" s="7"/>
      <c r="AC26" s="7"/>
    </row>
    <row r="27" spans="2:29" s="91" customFormat="1" ht="21" customHeight="1" thickBot="1">
      <c r="B27" s="339"/>
      <c r="C27" s="339"/>
      <c r="D27" s="339"/>
      <c r="E27" s="183"/>
      <c r="F27" s="342"/>
      <c r="G27" s="184"/>
      <c r="H27" s="185"/>
      <c r="I27" s="186"/>
      <c r="J27" s="186"/>
      <c r="K27" s="187"/>
      <c r="L27" s="188"/>
      <c r="M27" s="188"/>
      <c r="N27" s="148" t="s">
        <v>7</v>
      </c>
      <c r="O27" s="163">
        <f>SUM(O24:O26)</f>
        <v>0</v>
      </c>
      <c r="P27" s="164">
        <f>SUM(P24:P26)</f>
        <v>0</v>
      </c>
      <c r="Q27" s="157"/>
      <c r="R27" s="157"/>
      <c r="S27" s="157"/>
      <c r="T27" s="157"/>
      <c r="Y27" s="7"/>
      <c r="Z27" s="7"/>
      <c r="AA27" s="7"/>
      <c r="AB27" s="7"/>
      <c r="AC27" s="7"/>
    </row>
    <row r="28" spans="2:29" s="91" customFormat="1" ht="21" customHeight="1">
      <c r="B28" s="337">
        <v>4</v>
      </c>
      <c r="C28" s="337"/>
      <c r="D28" s="337"/>
      <c r="E28" s="165" ph="1"/>
      <c r="F28" s="340"/>
      <c r="G28" s="166"/>
      <c r="H28" s="167"/>
      <c r="I28" s="168"/>
      <c r="J28" s="169"/>
      <c r="K28" s="170"/>
      <c r="L28" s="171"/>
      <c r="M28" s="171"/>
      <c r="N28" s="172"/>
      <c r="O28" s="173" t="str">
        <f t="shared" ref="O28:P30" si="4">IFERROR(ROUND($K28*$L28*$M28/$N28,1)," ")</f>
        <v xml:space="preserve"> </v>
      </c>
      <c r="P28" s="174" t="str">
        <f t="shared" si="4"/>
        <v xml:space="preserve"> </v>
      </c>
      <c r="Q28" s="157"/>
      <c r="R28" s="157"/>
      <c r="S28" s="157"/>
      <c r="T28" s="157"/>
      <c r="Y28" s="7"/>
      <c r="Z28" s="7"/>
      <c r="AA28" s="7"/>
      <c r="AB28" s="7"/>
      <c r="AC28" s="7"/>
    </row>
    <row r="29" spans="2:29" s="91" customFormat="1" ht="21" customHeight="1">
      <c r="B29" s="338"/>
      <c r="C29" s="338"/>
      <c r="D29" s="338"/>
      <c r="E29" s="175"/>
      <c r="F29" s="341"/>
      <c r="G29" s="176"/>
      <c r="H29" s="167"/>
      <c r="I29" s="177"/>
      <c r="J29" s="168"/>
      <c r="K29" s="178"/>
      <c r="L29" s="179"/>
      <c r="M29" s="179"/>
      <c r="N29" s="180"/>
      <c r="O29" s="173" t="str">
        <f t="shared" si="4"/>
        <v xml:space="preserve"> </v>
      </c>
      <c r="P29" s="174" t="str">
        <f t="shared" si="4"/>
        <v xml:space="preserve"> </v>
      </c>
      <c r="Q29" s="157"/>
      <c r="R29" s="157"/>
      <c r="S29" s="157"/>
      <c r="T29" s="157"/>
      <c r="Y29" s="7"/>
      <c r="Z29" s="7"/>
      <c r="AA29" s="7"/>
      <c r="AB29" s="7"/>
      <c r="AC29" s="7"/>
    </row>
    <row r="30" spans="2:29" s="91" customFormat="1" ht="21" customHeight="1">
      <c r="B30" s="338"/>
      <c r="C30" s="338"/>
      <c r="D30" s="338"/>
      <c r="E30" s="175"/>
      <c r="F30" s="341"/>
      <c r="G30" s="182"/>
      <c r="H30" s="167"/>
      <c r="I30" s="177"/>
      <c r="J30" s="168"/>
      <c r="K30" s="178"/>
      <c r="L30" s="179"/>
      <c r="M30" s="179"/>
      <c r="N30" s="180"/>
      <c r="O30" s="173" t="str">
        <f t="shared" si="4"/>
        <v xml:space="preserve"> </v>
      </c>
      <c r="P30" s="174" t="str">
        <f t="shared" si="4"/>
        <v xml:space="preserve"> </v>
      </c>
      <c r="Q30" s="157"/>
      <c r="R30" s="157"/>
      <c r="S30" s="157"/>
      <c r="T30" s="157"/>
      <c r="Y30" s="7"/>
      <c r="Z30" s="7"/>
      <c r="AA30" s="7"/>
      <c r="AB30" s="7"/>
      <c r="AC30" s="7"/>
    </row>
    <row r="31" spans="2:29" s="91" customFormat="1" ht="21" customHeight="1" thickBot="1">
      <c r="B31" s="339"/>
      <c r="C31" s="339"/>
      <c r="D31" s="339"/>
      <c r="E31" s="183"/>
      <c r="F31" s="342"/>
      <c r="G31" s="184"/>
      <c r="H31" s="185"/>
      <c r="I31" s="186"/>
      <c r="J31" s="186"/>
      <c r="K31" s="187"/>
      <c r="L31" s="188"/>
      <c r="M31" s="188"/>
      <c r="N31" s="148" t="s">
        <v>7</v>
      </c>
      <c r="O31" s="163">
        <f>SUM(O28:O30)</f>
        <v>0</v>
      </c>
      <c r="P31" s="164">
        <f>SUM(P28:P30)</f>
        <v>0</v>
      </c>
      <c r="Q31" s="157"/>
      <c r="R31" s="157"/>
      <c r="S31" s="157"/>
      <c r="T31" s="157"/>
      <c r="Y31" s="7"/>
      <c r="Z31" s="7"/>
      <c r="AA31" s="7"/>
      <c r="AB31" s="7"/>
      <c r="AC31" s="7"/>
    </row>
    <row r="32" spans="2:29" s="91" customFormat="1" ht="21" customHeight="1">
      <c r="B32" s="337">
        <v>5</v>
      </c>
      <c r="C32" s="337"/>
      <c r="D32" s="337"/>
      <c r="E32" s="165" ph="1"/>
      <c r="F32" s="340"/>
      <c r="G32" s="166"/>
      <c r="H32" s="167"/>
      <c r="I32" s="168"/>
      <c r="J32" s="169"/>
      <c r="K32" s="170"/>
      <c r="L32" s="171"/>
      <c r="M32" s="171"/>
      <c r="N32" s="172"/>
      <c r="O32" s="173" t="str">
        <f t="shared" ref="O32:P34" si="5">IFERROR(ROUND($K32*$L32*$M32/$N32,1)," ")</f>
        <v xml:space="preserve"> </v>
      </c>
      <c r="P32" s="174" t="str">
        <f t="shared" si="5"/>
        <v xml:space="preserve"> </v>
      </c>
      <c r="Q32" s="157"/>
      <c r="R32" s="157"/>
      <c r="S32" s="157"/>
      <c r="T32" s="157"/>
      <c r="Y32" s="7"/>
      <c r="Z32" s="7"/>
      <c r="AA32" s="7"/>
      <c r="AB32" s="7"/>
      <c r="AC32" s="7"/>
    </row>
    <row r="33" spans="2:29" s="91" customFormat="1" ht="21" customHeight="1">
      <c r="B33" s="338"/>
      <c r="C33" s="338"/>
      <c r="D33" s="338"/>
      <c r="E33" s="175"/>
      <c r="F33" s="341"/>
      <c r="G33" s="176"/>
      <c r="H33" s="167"/>
      <c r="I33" s="177"/>
      <c r="J33" s="168"/>
      <c r="K33" s="178"/>
      <c r="L33" s="179"/>
      <c r="M33" s="179"/>
      <c r="N33" s="180"/>
      <c r="O33" s="173" t="str">
        <f t="shared" si="5"/>
        <v xml:space="preserve"> </v>
      </c>
      <c r="P33" s="174" t="str">
        <f t="shared" si="5"/>
        <v xml:space="preserve"> </v>
      </c>
      <c r="Q33" s="157"/>
      <c r="R33" s="157"/>
      <c r="S33" s="157"/>
      <c r="T33" s="157"/>
      <c r="Y33" s="7"/>
      <c r="Z33" s="7"/>
      <c r="AA33" s="7"/>
      <c r="AB33" s="7"/>
      <c r="AC33" s="7"/>
    </row>
    <row r="34" spans="2:29" s="91" customFormat="1" ht="21" customHeight="1">
      <c r="B34" s="338"/>
      <c r="C34" s="338"/>
      <c r="D34" s="338"/>
      <c r="E34" s="175"/>
      <c r="F34" s="341"/>
      <c r="G34" s="182"/>
      <c r="H34" s="167"/>
      <c r="I34" s="177"/>
      <c r="J34" s="168"/>
      <c r="K34" s="178"/>
      <c r="L34" s="179"/>
      <c r="M34" s="179"/>
      <c r="N34" s="180"/>
      <c r="O34" s="173" t="str">
        <f t="shared" si="5"/>
        <v xml:space="preserve"> </v>
      </c>
      <c r="P34" s="174" t="str">
        <f t="shared" si="5"/>
        <v xml:space="preserve"> </v>
      </c>
      <c r="Q34" s="157"/>
      <c r="R34" s="157"/>
      <c r="S34" s="157"/>
      <c r="T34" s="157"/>
      <c r="Y34" s="7"/>
      <c r="Z34" s="7"/>
      <c r="AA34" s="7"/>
      <c r="AB34" s="7"/>
      <c r="AC34" s="7"/>
    </row>
    <row r="35" spans="2:29" s="91" customFormat="1" ht="21" customHeight="1" thickBot="1">
      <c r="B35" s="339"/>
      <c r="C35" s="339"/>
      <c r="D35" s="339"/>
      <c r="E35" s="183"/>
      <c r="F35" s="342"/>
      <c r="G35" s="184"/>
      <c r="H35" s="185"/>
      <c r="I35" s="186"/>
      <c r="J35" s="186"/>
      <c r="K35" s="187"/>
      <c r="L35" s="188"/>
      <c r="M35" s="188"/>
      <c r="N35" s="148" t="s">
        <v>7</v>
      </c>
      <c r="O35" s="163">
        <f>SUM(O32:O34)</f>
        <v>0</v>
      </c>
      <c r="P35" s="164">
        <f>SUM(P32:P34)</f>
        <v>0</v>
      </c>
      <c r="Q35" s="157"/>
      <c r="R35" s="157"/>
      <c r="S35" s="157"/>
      <c r="T35" s="157"/>
      <c r="Y35" s="7"/>
      <c r="Z35" s="7"/>
      <c r="AA35" s="7"/>
      <c r="AB35" s="7"/>
      <c r="AC35" s="7"/>
    </row>
    <row r="36" spans="2:29" s="91" customFormat="1" ht="21" customHeight="1">
      <c r="B36" s="337">
        <v>6</v>
      </c>
      <c r="C36" s="337"/>
      <c r="D36" s="337"/>
      <c r="E36" s="165" ph="1"/>
      <c r="F36" s="340"/>
      <c r="G36" s="166"/>
      <c r="H36" s="167"/>
      <c r="I36" s="168"/>
      <c r="J36" s="169"/>
      <c r="K36" s="170"/>
      <c r="L36" s="171"/>
      <c r="M36" s="171"/>
      <c r="N36" s="172"/>
      <c r="O36" s="173" t="str">
        <f t="shared" ref="O36:P38" si="6">IFERROR(ROUND($K36*$L36*$M36/$N36,1)," ")</f>
        <v xml:space="preserve"> </v>
      </c>
      <c r="P36" s="174" t="str">
        <f t="shared" si="6"/>
        <v xml:space="preserve"> </v>
      </c>
      <c r="Q36" s="157"/>
      <c r="R36" s="157"/>
      <c r="S36" s="157"/>
      <c r="T36" s="157"/>
      <c r="Y36" s="7"/>
      <c r="Z36" s="7"/>
      <c r="AA36" s="7"/>
      <c r="AB36" s="7"/>
      <c r="AC36" s="7"/>
    </row>
    <row r="37" spans="2:29" s="91" customFormat="1" ht="21" customHeight="1">
      <c r="B37" s="338"/>
      <c r="C37" s="338"/>
      <c r="D37" s="338"/>
      <c r="E37" s="175"/>
      <c r="F37" s="341"/>
      <c r="G37" s="176"/>
      <c r="H37" s="167"/>
      <c r="I37" s="177"/>
      <c r="J37" s="168"/>
      <c r="K37" s="178"/>
      <c r="L37" s="179"/>
      <c r="M37" s="179"/>
      <c r="N37" s="180"/>
      <c r="O37" s="173" t="str">
        <f t="shared" si="6"/>
        <v xml:space="preserve"> </v>
      </c>
      <c r="P37" s="174" t="str">
        <f t="shared" si="6"/>
        <v xml:space="preserve"> </v>
      </c>
      <c r="Q37" s="157"/>
      <c r="R37" s="157"/>
      <c r="S37" s="157"/>
      <c r="T37" s="157"/>
      <c r="Y37" s="7"/>
      <c r="Z37" s="7"/>
      <c r="AA37" s="7"/>
      <c r="AB37" s="7"/>
      <c r="AC37" s="7"/>
    </row>
    <row r="38" spans="2:29" s="91" customFormat="1" ht="21" customHeight="1">
      <c r="B38" s="338"/>
      <c r="C38" s="338"/>
      <c r="D38" s="338"/>
      <c r="E38" s="175"/>
      <c r="F38" s="341"/>
      <c r="G38" s="182"/>
      <c r="H38" s="167"/>
      <c r="I38" s="177"/>
      <c r="J38" s="168"/>
      <c r="K38" s="178"/>
      <c r="L38" s="179"/>
      <c r="M38" s="179"/>
      <c r="N38" s="180"/>
      <c r="O38" s="173" t="str">
        <f t="shared" si="6"/>
        <v xml:space="preserve"> </v>
      </c>
      <c r="P38" s="174" t="str">
        <f t="shared" si="6"/>
        <v xml:space="preserve"> </v>
      </c>
      <c r="Q38" s="157"/>
      <c r="R38" s="157"/>
      <c r="S38" s="157"/>
      <c r="T38" s="157"/>
      <c r="Y38" s="7"/>
      <c r="Z38" s="7"/>
      <c r="AA38" s="7"/>
      <c r="AB38" s="7"/>
      <c r="AC38" s="7"/>
    </row>
    <row r="39" spans="2:29" s="91" customFormat="1" ht="21" customHeight="1" thickBot="1">
      <c r="B39" s="339"/>
      <c r="C39" s="339"/>
      <c r="D39" s="339"/>
      <c r="E39" s="183"/>
      <c r="F39" s="342"/>
      <c r="G39" s="184"/>
      <c r="H39" s="185"/>
      <c r="I39" s="186"/>
      <c r="J39" s="186"/>
      <c r="K39" s="187"/>
      <c r="L39" s="188"/>
      <c r="M39" s="188"/>
      <c r="N39" s="148" t="s">
        <v>7</v>
      </c>
      <c r="O39" s="163">
        <f>SUM(O36:O38)</f>
        <v>0</v>
      </c>
      <c r="P39" s="164">
        <f>SUM(P36:P38)</f>
        <v>0</v>
      </c>
      <c r="Q39" s="157"/>
      <c r="R39" s="157"/>
      <c r="S39" s="157"/>
      <c r="T39" s="157"/>
      <c r="Y39" s="7"/>
      <c r="Z39" s="7"/>
      <c r="AA39" s="7"/>
      <c r="AB39" s="7"/>
      <c r="AC39" s="7"/>
    </row>
    <row r="40" spans="2:29" s="91" customFormat="1" ht="21" customHeight="1">
      <c r="B40" s="337">
        <v>7</v>
      </c>
      <c r="C40" s="337"/>
      <c r="D40" s="337"/>
      <c r="E40" s="165" ph="1"/>
      <c r="F40" s="340"/>
      <c r="G40" s="166"/>
      <c r="H40" s="167"/>
      <c r="I40" s="168"/>
      <c r="J40" s="169"/>
      <c r="K40" s="170"/>
      <c r="L40" s="171"/>
      <c r="M40" s="171"/>
      <c r="N40" s="172"/>
      <c r="O40" s="173" t="str">
        <f t="shared" ref="O40:P42" si="7">IFERROR(ROUND($K40*$L40*$M40/$N40,1)," ")</f>
        <v xml:space="preserve"> </v>
      </c>
      <c r="P40" s="174" t="str">
        <f t="shared" si="7"/>
        <v xml:space="preserve"> </v>
      </c>
      <c r="Q40" s="157"/>
      <c r="R40" s="157"/>
      <c r="S40" s="157"/>
      <c r="T40" s="157"/>
      <c r="Y40" s="7"/>
      <c r="Z40" s="7"/>
      <c r="AA40" s="7"/>
      <c r="AB40" s="7"/>
      <c r="AC40" s="7"/>
    </row>
    <row r="41" spans="2:29" s="91" customFormat="1" ht="21" customHeight="1">
      <c r="B41" s="338"/>
      <c r="C41" s="338"/>
      <c r="D41" s="338"/>
      <c r="E41" s="175"/>
      <c r="F41" s="341"/>
      <c r="G41" s="176"/>
      <c r="H41" s="167"/>
      <c r="I41" s="177"/>
      <c r="J41" s="168"/>
      <c r="K41" s="178"/>
      <c r="L41" s="179"/>
      <c r="M41" s="179"/>
      <c r="N41" s="180"/>
      <c r="O41" s="173" t="str">
        <f t="shared" si="7"/>
        <v xml:space="preserve"> </v>
      </c>
      <c r="P41" s="174" t="str">
        <f t="shared" si="7"/>
        <v xml:space="preserve"> </v>
      </c>
      <c r="Q41" s="157"/>
      <c r="R41" s="157"/>
      <c r="S41" s="157"/>
      <c r="T41" s="157"/>
      <c r="Y41" s="7"/>
      <c r="Z41" s="7"/>
      <c r="AA41" s="7"/>
      <c r="AB41" s="7"/>
      <c r="AC41" s="7"/>
    </row>
    <row r="42" spans="2:29" s="91" customFormat="1" ht="21" customHeight="1">
      <c r="B42" s="338"/>
      <c r="C42" s="338"/>
      <c r="D42" s="338"/>
      <c r="E42" s="175"/>
      <c r="F42" s="341"/>
      <c r="G42" s="182"/>
      <c r="H42" s="167"/>
      <c r="I42" s="177"/>
      <c r="J42" s="168"/>
      <c r="K42" s="178"/>
      <c r="L42" s="179"/>
      <c r="M42" s="179"/>
      <c r="N42" s="180"/>
      <c r="O42" s="173" t="str">
        <f t="shared" si="7"/>
        <v xml:space="preserve"> </v>
      </c>
      <c r="P42" s="174" t="str">
        <f t="shared" si="7"/>
        <v xml:space="preserve"> </v>
      </c>
      <c r="Q42" s="157"/>
      <c r="R42" s="157"/>
      <c r="S42" s="157"/>
      <c r="T42" s="157"/>
      <c r="Y42" s="7"/>
      <c r="Z42" s="7"/>
      <c r="AA42" s="7"/>
      <c r="AB42" s="7"/>
      <c r="AC42" s="7"/>
    </row>
    <row r="43" spans="2:29" s="91" customFormat="1" ht="21" customHeight="1" thickBot="1">
      <c r="B43" s="339"/>
      <c r="C43" s="339"/>
      <c r="D43" s="339"/>
      <c r="E43" s="183"/>
      <c r="F43" s="342"/>
      <c r="G43" s="184"/>
      <c r="H43" s="185"/>
      <c r="I43" s="186"/>
      <c r="J43" s="186"/>
      <c r="K43" s="187"/>
      <c r="L43" s="188"/>
      <c r="M43" s="188"/>
      <c r="N43" s="148" t="s">
        <v>7</v>
      </c>
      <c r="O43" s="163">
        <f>SUM(O40:O42)</f>
        <v>0</v>
      </c>
      <c r="P43" s="164">
        <f>SUM(P40:P42)</f>
        <v>0</v>
      </c>
      <c r="Q43" s="157"/>
      <c r="R43" s="157"/>
      <c r="S43" s="157"/>
      <c r="T43" s="157"/>
      <c r="Y43" s="7"/>
      <c r="Z43" s="7"/>
      <c r="AA43" s="7"/>
      <c r="AB43" s="7"/>
      <c r="AC43" s="7"/>
    </row>
    <row r="44" spans="2:29" s="91" customFormat="1" ht="21" customHeight="1">
      <c r="B44" s="337">
        <v>8</v>
      </c>
      <c r="C44" s="337"/>
      <c r="D44" s="337"/>
      <c r="E44" s="165" ph="1"/>
      <c r="F44" s="340"/>
      <c r="G44" s="166"/>
      <c r="H44" s="167"/>
      <c r="I44" s="168"/>
      <c r="J44" s="169"/>
      <c r="K44" s="170"/>
      <c r="L44" s="171"/>
      <c r="M44" s="171"/>
      <c r="N44" s="172"/>
      <c r="O44" s="173" t="str">
        <f t="shared" ref="O44:P46" si="8">IFERROR(ROUND($K44*$L44*$M44/$N44,1)," ")</f>
        <v xml:space="preserve"> </v>
      </c>
      <c r="P44" s="174" t="str">
        <f t="shared" si="8"/>
        <v xml:space="preserve"> </v>
      </c>
      <c r="Q44" s="157"/>
      <c r="R44" s="157"/>
      <c r="S44" s="157"/>
      <c r="T44" s="157"/>
      <c r="Y44" s="7"/>
      <c r="Z44" s="7"/>
      <c r="AA44" s="7"/>
      <c r="AB44" s="7"/>
      <c r="AC44" s="7"/>
    </row>
    <row r="45" spans="2:29" s="91" customFormat="1" ht="21" customHeight="1">
      <c r="B45" s="338"/>
      <c r="C45" s="338"/>
      <c r="D45" s="338"/>
      <c r="E45" s="175"/>
      <c r="F45" s="341"/>
      <c r="G45" s="176"/>
      <c r="H45" s="167"/>
      <c r="I45" s="177"/>
      <c r="J45" s="168"/>
      <c r="K45" s="178"/>
      <c r="L45" s="179"/>
      <c r="M45" s="179"/>
      <c r="N45" s="180"/>
      <c r="O45" s="173" t="str">
        <f t="shared" si="8"/>
        <v xml:space="preserve"> </v>
      </c>
      <c r="P45" s="174" t="str">
        <f t="shared" si="8"/>
        <v xml:space="preserve"> </v>
      </c>
      <c r="Q45" s="157"/>
      <c r="R45" s="157"/>
      <c r="S45" s="157"/>
      <c r="T45" s="157"/>
      <c r="Y45" s="7"/>
      <c r="Z45" s="7"/>
      <c r="AA45" s="7"/>
      <c r="AB45" s="7"/>
      <c r="AC45" s="7"/>
    </row>
    <row r="46" spans="2:29" s="91" customFormat="1" ht="21" customHeight="1">
      <c r="B46" s="338"/>
      <c r="C46" s="338"/>
      <c r="D46" s="338"/>
      <c r="E46" s="175"/>
      <c r="F46" s="341"/>
      <c r="G46" s="182"/>
      <c r="H46" s="167"/>
      <c r="I46" s="177"/>
      <c r="J46" s="168"/>
      <c r="K46" s="178"/>
      <c r="L46" s="179"/>
      <c r="M46" s="179"/>
      <c r="N46" s="180"/>
      <c r="O46" s="173" t="str">
        <f t="shared" si="8"/>
        <v xml:space="preserve"> </v>
      </c>
      <c r="P46" s="174" t="str">
        <f t="shared" si="8"/>
        <v xml:space="preserve"> </v>
      </c>
      <c r="Q46" s="157"/>
      <c r="R46" s="157"/>
      <c r="S46" s="157"/>
      <c r="T46" s="157"/>
      <c r="Y46" s="7"/>
      <c r="Z46" s="7"/>
      <c r="AA46" s="7"/>
      <c r="AB46" s="7"/>
      <c r="AC46" s="7"/>
    </row>
    <row r="47" spans="2:29" s="91" customFormat="1" ht="21" customHeight="1" thickBot="1">
      <c r="B47" s="339"/>
      <c r="C47" s="339"/>
      <c r="D47" s="339"/>
      <c r="E47" s="183"/>
      <c r="F47" s="342"/>
      <c r="G47" s="184"/>
      <c r="H47" s="185"/>
      <c r="I47" s="186"/>
      <c r="J47" s="186"/>
      <c r="K47" s="187"/>
      <c r="L47" s="188"/>
      <c r="M47" s="188"/>
      <c r="N47" s="148" t="s">
        <v>7</v>
      </c>
      <c r="O47" s="163">
        <f>SUM(O44:O46)</f>
        <v>0</v>
      </c>
      <c r="P47" s="164">
        <f>SUM(P44:P46)</f>
        <v>0</v>
      </c>
      <c r="Q47" s="157"/>
      <c r="R47" s="157"/>
      <c r="S47" s="157"/>
      <c r="T47" s="157"/>
      <c r="Y47" s="7"/>
      <c r="Z47" s="7"/>
      <c r="AA47" s="7"/>
      <c r="AB47" s="7"/>
      <c r="AC47" s="7"/>
    </row>
    <row r="48" spans="2:29" s="91" customFormat="1" ht="21" customHeight="1">
      <c r="B48" s="337">
        <v>9</v>
      </c>
      <c r="C48" s="337"/>
      <c r="D48" s="337"/>
      <c r="E48" s="165" ph="1"/>
      <c r="F48" s="340"/>
      <c r="G48" s="166"/>
      <c r="H48" s="167"/>
      <c r="I48" s="168"/>
      <c r="J48" s="169"/>
      <c r="K48" s="170"/>
      <c r="L48" s="171"/>
      <c r="M48" s="171"/>
      <c r="N48" s="172"/>
      <c r="O48" s="173" t="str">
        <f t="shared" ref="O48:P50" si="9">IFERROR(ROUND($K48*$L48*$M48/$N48,1)," ")</f>
        <v xml:space="preserve"> </v>
      </c>
      <c r="P48" s="174" t="str">
        <f t="shared" si="9"/>
        <v xml:space="preserve"> </v>
      </c>
      <c r="Q48" s="157"/>
      <c r="R48" s="157"/>
      <c r="S48" s="157"/>
      <c r="T48" s="157"/>
      <c r="Y48" s="7"/>
      <c r="Z48" s="7"/>
      <c r="AA48" s="7"/>
      <c r="AB48" s="7"/>
      <c r="AC48" s="7"/>
    </row>
    <row r="49" spans="2:29" s="91" customFormat="1" ht="21" customHeight="1">
      <c r="B49" s="338"/>
      <c r="C49" s="338"/>
      <c r="D49" s="338"/>
      <c r="E49" s="175"/>
      <c r="F49" s="341"/>
      <c r="G49" s="176"/>
      <c r="H49" s="167"/>
      <c r="I49" s="177"/>
      <c r="J49" s="168"/>
      <c r="K49" s="178"/>
      <c r="L49" s="179"/>
      <c r="M49" s="179"/>
      <c r="N49" s="180"/>
      <c r="O49" s="173" t="str">
        <f t="shared" si="9"/>
        <v xml:space="preserve"> </v>
      </c>
      <c r="P49" s="174" t="str">
        <f t="shared" si="9"/>
        <v xml:space="preserve"> </v>
      </c>
      <c r="Q49" s="157"/>
      <c r="R49" s="157"/>
      <c r="S49" s="157"/>
      <c r="T49" s="157"/>
      <c r="Y49" s="7"/>
      <c r="Z49" s="7"/>
      <c r="AA49" s="7"/>
      <c r="AB49" s="7"/>
      <c r="AC49" s="7"/>
    </row>
    <row r="50" spans="2:29" s="91" customFormat="1" ht="21" customHeight="1">
      <c r="B50" s="338"/>
      <c r="C50" s="338"/>
      <c r="D50" s="338"/>
      <c r="E50" s="175"/>
      <c r="F50" s="341"/>
      <c r="G50" s="182"/>
      <c r="H50" s="167"/>
      <c r="I50" s="177"/>
      <c r="J50" s="168"/>
      <c r="K50" s="178"/>
      <c r="L50" s="179"/>
      <c r="M50" s="179"/>
      <c r="N50" s="180"/>
      <c r="O50" s="173" t="str">
        <f t="shared" si="9"/>
        <v xml:space="preserve"> </v>
      </c>
      <c r="P50" s="174" t="str">
        <f t="shared" si="9"/>
        <v xml:space="preserve"> </v>
      </c>
      <c r="Q50" s="157"/>
      <c r="R50" s="157"/>
      <c r="S50" s="157"/>
      <c r="T50" s="157"/>
      <c r="Y50" s="7"/>
      <c r="Z50" s="7"/>
      <c r="AA50" s="7"/>
      <c r="AB50" s="7"/>
      <c r="AC50" s="7"/>
    </row>
    <row r="51" spans="2:29" s="91" customFormat="1" ht="21" customHeight="1" thickBot="1">
      <c r="B51" s="339"/>
      <c r="C51" s="339"/>
      <c r="D51" s="339"/>
      <c r="E51" s="183"/>
      <c r="F51" s="342"/>
      <c r="G51" s="184"/>
      <c r="H51" s="185"/>
      <c r="I51" s="186"/>
      <c r="J51" s="186"/>
      <c r="K51" s="187"/>
      <c r="L51" s="188"/>
      <c r="M51" s="188"/>
      <c r="N51" s="148" t="s">
        <v>7</v>
      </c>
      <c r="O51" s="163">
        <f>SUM(O48:O50)</f>
        <v>0</v>
      </c>
      <c r="P51" s="164">
        <f>SUM(P48:P50)</f>
        <v>0</v>
      </c>
      <c r="Q51" s="157"/>
      <c r="R51" s="157"/>
      <c r="S51" s="157"/>
      <c r="T51" s="157"/>
      <c r="Y51" s="7"/>
      <c r="Z51" s="7"/>
      <c r="AA51" s="7"/>
      <c r="AB51" s="7"/>
      <c r="AC51" s="7"/>
    </row>
    <row r="52" spans="2:29" s="91" customFormat="1">
      <c r="B52" s="157"/>
      <c r="C52" s="189"/>
      <c r="D52" s="190"/>
      <c r="E52" s="190"/>
      <c r="F52" s="190"/>
      <c r="G52" s="191"/>
      <c r="H52" s="192"/>
      <c r="I52" s="192"/>
      <c r="J52" s="192"/>
      <c r="K52" s="192"/>
      <c r="L52" s="192"/>
      <c r="M52" s="192"/>
      <c r="N52" s="192"/>
      <c r="O52" s="192"/>
      <c r="P52" s="192"/>
      <c r="Q52" s="157"/>
      <c r="R52" s="157"/>
      <c r="S52" s="157"/>
      <c r="T52" s="157"/>
      <c r="Y52" s="7"/>
      <c r="Z52" s="7"/>
      <c r="AA52" s="7"/>
      <c r="AB52" s="7"/>
      <c r="AC52" s="7"/>
    </row>
    <row r="53" spans="2:29" s="91" customFormat="1" ht="15" customHeight="1" thickBot="1">
      <c r="B53" s="343" t="s">
        <v>131</v>
      </c>
      <c r="C53" s="343"/>
      <c r="D53" s="343"/>
      <c r="E53" s="343"/>
      <c r="F53" s="343"/>
      <c r="G53" s="343"/>
      <c r="H53" s="343"/>
      <c r="I53" s="157"/>
      <c r="J53" s="157"/>
      <c r="K53" s="157"/>
      <c r="L53" s="157"/>
      <c r="M53" s="157"/>
      <c r="N53" s="157"/>
      <c r="O53" s="157"/>
      <c r="P53" s="157"/>
      <c r="Q53" s="157"/>
      <c r="R53" s="157"/>
      <c r="S53" s="157"/>
      <c r="T53" s="157"/>
      <c r="Y53" s="7"/>
      <c r="Z53" s="7"/>
      <c r="AA53" s="7"/>
      <c r="AB53" s="7"/>
      <c r="AC53" s="7"/>
    </row>
    <row r="54" spans="2:29" s="91" customFormat="1" ht="43.9" customHeight="1" thickBot="1">
      <c r="B54" s="193"/>
      <c r="C54" s="194" t="s">
        <v>132</v>
      </c>
      <c r="D54" s="195" t="s">
        <v>133</v>
      </c>
      <c r="E54" s="196" t="s" ph="1">
        <v>134</v>
      </c>
      <c r="F54" s="196" t="s">
        <v>101</v>
      </c>
      <c r="G54" s="197" t="s">
        <v>102</v>
      </c>
      <c r="H54" s="198" t="s">
        <v>103</v>
      </c>
      <c r="I54" s="190"/>
      <c r="J54" s="190"/>
      <c r="K54" s="190"/>
      <c r="L54" s="190"/>
      <c r="M54" s="190"/>
      <c r="N54" s="190"/>
      <c r="O54" s="190"/>
      <c r="P54" s="190"/>
      <c r="Q54" s="157"/>
      <c r="R54" s="157"/>
      <c r="S54" s="157"/>
      <c r="T54" s="157"/>
      <c r="Y54" s="7"/>
      <c r="Z54" s="7"/>
      <c r="AA54" s="7"/>
      <c r="AB54" s="7"/>
      <c r="AC54" s="7"/>
    </row>
    <row r="55" spans="2:29" s="91" customFormat="1" ht="24.75" customHeight="1">
      <c r="B55" s="199">
        <v>1</v>
      </c>
      <c r="C55" s="200" t="s">
        <v>119</v>
      </c>
      <c r="D55" s="200" t="s">
        <v>135</v>
      </c>
      <c r="E55" s="201" ph="1"/>
      <c r="F55" s="340" t="s">
        <v>121</v>
      </c>
      <c r="G55" s="166" t="s">
        <v>31</v>
      </c>
      <c r="H55" s="202"/>
      <c r="I55" s="157"/>
      <c r="J55" s="157"/>
      <c r="K55" s="157"/>
      <c r="L55" s="157"/>
      <c r="M55" s="157"/>
      <c r="N55" s="157"/>
      <c r="O55" s="157"/>
      <c r="P55" s="157"/>
      <c r="Q55" s="157"/>
      <c r="R55" s="157"/>
      <c r="S55" s="157"/>
      <c r="T55" s="157"/>
      <c r="Y55" s="7"/>
      <c r="Z55" s="7"/>
      <c r="AA55" s="7"/>
      <c r="AB55" s="7"/>
      <c r="AC55" s="7"/>
    </row>
    <row r="56" spans="2:29" s="91" customFormat="1" ht="24.75" customHeight="1">
      <c r="B56" s="203"/>
      <c r="C56" s="204"/>
      <c r="D56" s="204"/>
      <c r="E56" s="205" ph="1"/>
      <c r="F56" s="341"/>
      <c r="G56" s="206"/>
      <c r="H56" s="207"/>
      <c r="I56" s="157"/>
      <c r="J56" s="157"/>
      <c r="K56" s="157"/>
      <c r="L56" s="157"/>
      <c r="M56" s="157"/>
      <c r="N56" s="157"/>
      <c r="O56" s="157"/>
      <c r="P56" s="157"/>
      <c r="Q56" s="157"/>
      <c r="R56" s="157"/>
      <c r="S56" s="157"/>
      <c r="T56" s="157"/>
      <c r="Y56" s="7"/>
      <c r="Z56" s="7"/>
      <c r="AA56" s="7"/>
      <c r="AB56" s="7"/>
      <c r="AC56" s="7"/>
    </row>
    <row r="57" spans="2:29" s="91" customFormat="1" ht="24.75" customHeight="1" thickBot="1">
      <c r="B57" s="203"/>
      <c r="C57" s="204"/>
      <c r="D57" s="204"/>
      <c r="E57" s="205" ph="1"/>
      <c r="F57" s="342"/>
      <c r="G57" s="176"/>
      <c r="H57" s="207"/>
      <c r="I57" s="157"/>
      <c r="J57" s="157"/>
      <c r="K57" s="157"/>
      <c r="L57" s="157"/>
      <c r="M57" s="157"/>
      <c r="N57" s="157"/>
      <c r="O57" s="157"/>
      <c r="P57" s="157"/>
      <c r="Q57" s="157"/>
      <c r="R57" s="157"/>
      <c r="S57" s="157"/>
      <c r="T57" s="157"/>
      <c r="Y57" s="7"/>
      <c r="Z57" s="7"/>
      <c r="AA57" s="7"/>
      <c r="AB57" s="7"/>
      <c r="AC57" s="7"/>
    </row>
    <row r="58" spans="2:29" s="91" customFormat="1" ht="25.15" customHeight="1">
      <c r="B58" s="199">
        <v>2</v>
      </c>
      <c r="C58" s="200" t="s">
        <v>119</v>
      </c>
      <c r="D58" s="200" t="s">
        <v>135</v>
      </c>
      <c r="E58" s="201" ph="1"/>
      <c r="F58" s="340" t="s">
        <v>121</v>
      </c>
      <c r="G58" s="166"/>
      <c r="H58" s="202"/>
      <c r="I58" s="157"/>
      <c r="J58" s="157"/>
      <c r="K58" s="157"/>
      <c r="L58" s="157"/>
      <c r="M58" s="157"/>
      <c r="N58" s="157"/>
      <c r="O58" s="157"/>
      <c r="P58" s="157"/>
      <c r="Q58" s="157"/>
      <c r="R58" s="157"/>
      <c r="S58" s="157"/>
      <c r="T58" s="157"/>
      <c r="Y58" s="7"/>
      <c r="Z58" s="7"/>
      <c r="AA58" s="7"/>
      <c r="AB58" s="7"/>
      <c r="AC58" s="7"/>
    </row>
    <row r="59" spans="2:29" s="91" customFormat="1" ht="27" customHeight="1" thickBot="1">
      <c r="B59" s="208"/>
      <c r="C59" s="209"/>
      <c r="D59" s="209"/>
      <c r="E59" s="210" ph="1"/>
      <c r="F59" s="342"/>
      <c r="G59" s="206"/>
      <c r="H59" s="207"/>
      <c r="I59" s="157"/>
      <c r="J59" s="157"/>
      <c r="K59" s="157"/>
      <c r="L59" s="157"/>
      <c r="M59" s="157"/>
      <c r="N59" s="157"/>
      <c r="O59" s="157"/>
      <c r="P59" s="157"/>
      <c r="Q59" s="157"/>
      <c r="R59" s="157"/>
      <c r="S59" s="157"/>
      <c r="T59" s="157"/>
      <c r="Y59" s="7"/>
      <c r="Z59" s="7"/>
      <c r="AA59" s="7"/>
      <c r="AB59" s="7"/>
      <c r="AC59" s="7"/>
    </row>
    <row r="60" spans="2:29" s="91" customFormat="1" ht="25.15" customHeight="1" thickBot="1">
      <c r="B60" s="211">
        <v>3</v>
      </c>
      <c r="C60" s="212" t="s">
        <v>119</v>
      </c>
      <c r="D60" s="175" t="s">
        <v>135</v>
      </c>
      <c r="E60" s="213" ph="1"/>
      <c r="F60" s="214" t="s">
        <v>121</v>
      </c>
      <c r="G60" s="215"/>
      <c r="H60" s="216"/>
      <c r="I60" s="157"/>
      <c r="J60" s="157"/>
      <c r="K60" s="157"/>
      <c r="L60" s="157"/>
      <c r="M60" s="157"/>
      <c r="N60" s="157"/>
      <c r="O60" s="157"/>
      <c r="P60" s="157"/>
      <c r="Q60" s="157"/>
      <c r="R60" s="157"/>
      <c r="S60" s="157"/>
      <c r="T60" s="157"/>
      <c r="Y60" s="7"/>
      <c r="Z60" s="7"/>
      <c r="AA60" s="7"/>
      <c r="AB60" s="7"/>
      <c r="AC60" s="7"/>
    </row>
    <row r="61" spans="2:29" s="91" customFormat="1" ht="25.15" customHeight="1" thickBot="1">
      <c r="B61" s="217">
        <v>4</v>
      </c>
      <c r="C61" s="212" t="s">
        <v>119</v>
      </c>
      <c r="D61" s="212" t="s">
        <v>135</v>
      </c>
      <c r="E61" s="165" ph="1"/>
      <c r="F61" s="218" t="s">
        <v>121</v>
      </c>
      <c r="G61" s="219"/>
      <c r="H61" s="220"/>
      <c r="I61" s="157"/>
      <c r="J61" s="157"/>
      <c r="K61" s="157"/>
      <c r="L61" s="157"/>
      <c r="M61" s="157"/>
      <c r="N61" s="157"/>
      <c r="O61" s="157"/>
      <c r="P61" s="157"/>
      <c r="Q61" s="157"/>
      <c r="R61" s="157"/>
      <c r="S61" s="157"/>
      <c r="T61" s="157"/>
      <c r="Y61" s="7"/>
      <c r="Z61" s="7"/>
      <c r="AA61" s="7"/>
      <c r="AB61" s="7"/>
      <c r="AC61" s="7"/>
    </row>
    <row r="62" spans="2:29" s="91" customFormat="1" ht="25.15" customHeight="1" thickBot="1">
      <c r="B62" s="221">
        <v>5</v>
      </c>
      <c r="C62" s="222" t="s">
        <v>119</v>
      </c>
      <c r="D62" s="222" t="s">
        <v>135</v>
      </c>
      <c r="E62" s="223" ph="1"/>
      <c r="F62" s="224" t="s">
        <v>121</v>
      </c>
      <c r="G62" s="219"/>
      <c r="H62" s="220"/>
      <c r="I62" s="157"/>
      <c r="J62" s="157"/>
      <c r="K62" s="157"/>
      <c r="L62" s="157"/>
      <c r="M62" s="157"/>
      <c r="N62" s="157"/>
      <c r="O62" s="157"/>
      <c r="P62" s="157"/>
      <c r="Q62" s="157"/>
      <c r="R62" s="157"/>
      <c r="S62" s="157"/>
      <c r="T62" s="157"/>
      <c r="Y62" s="7"/>
      <c r="Z62" s="7"/>
      <c r="AA62" s="7"/>
      <c r="AB62" s="7"/>
      <c r="AC62" s="7"/>
    </row>
    <row r="63" spans="2:29" s="91" customFormat="1" ht="12">
      <c r="D63" s="225"/>
      <c r="G63" s="226"/>
      <c r="H63" s="226"/>
      <c r="Q63" s="157"/>
      <c r="R63" s="157"/>
      <c r="S63" s="157"/>
      <c r="T63" s="157"/>
      <c r="Y63" s="7"/>
      <c r="Z63" s="7"/>
      <c r="AA63" s="7"/>
      <c r="AB63" s="7"/>
      <c r="AC63" s="7"/>
    </row>
    <row r="64" spans="2:29" ht="13.15" customHeight="1">
      <c r="B64" s="227"/>
      <c r="C64" s="228"/>
      <c r="D64" s="82"/>
      <c r="E64" s="228"/>
      <c r="F64" s="228"/>
      <c r="G64" s="229"/>
    </row>
    <row r="65" spans="2:36" s="72" customFormat="1" ht="13.15" customHeight="1">
      <c r="B65" s="230"/>
      <c r="C65" s="231"/>
      <c r="D65" s="82"/>
      <c r="E65" s="228" ph="1"/>
      <c r="F65" s="228"/>
      <c r="G65" s="229"/>
      <c r="I65" s="1"/>
      <c r="J65" s="1"/>
      <c r="K65" s="1"/>
      <c r="L65" s="1"/>
      <c r="M65" s="1"/>
      <c r="N65" s="1"/>
      <c r="O65" s="1"/>
      <c r="P65" s="1"/>
      <c r="Q65" s="73"/>
      <c r="R65" s="73"/>
      <c r="S65" s="73"/>
      <c r="T65" s="73"/>
      <c r="U65" s="1"/>
      <c r="V65" s="1"/>
      <c r="W65" s="1"/>
      <c r="X65" s="1"/>
      <c r="Y65" s="75"/>
      <c r="Z65" s="75"/>
      <c r="AA65" s="75"/>
      <c r="AB65" s="75"/>
      <c r="AC65" s="75"/>
      <c r="AD65" s="1"/>
      <c r="AE65" s="1"/>
      <c r="AF65" s="1"/>
      <c r="AG65" s="1"/>
      <c r="AH65" s="1"/>
      <c r="AI65" s="1"/>
      <c r="AJ65" s="1"/>
    </row>
    <row r="66" spans="2:36" s="72" customFormat="1" ht="13.15" customHeight="1">
      <c r="B66" s="230"/>
      <c r="C66" s="231"/>
      <c r="D66" s="82"/>
      <c r="E66" s="228"/>
      <c r="F66" s="228"/>
      <c r="G66" s="229"/>
      <c r="I66" s="1"/>
      <c r="J66" s="1"/>
      <c r="K66" s="1"/>
      <c r="L66" s="1"/>
      <c r="M66" s="1"/>
      <c r="N66" s="1"/>
      <c r="O66" s="1"/>
      <c r="P66" s="1"/>
      <c r="Q66" s="73"/>
      <c r="R66" s="73"/>
      <c r="S66" s="73"/>
      <c r="T66" s="73"/>
      <c r="U66" s="1"/>
      <c r="V66" s="1"/>
      <c r="W66" s="1"/>
      <c r="X66" s="1"/>
      <c r="Y66" s="75"/>
      <c r="Z66" s="75"/>
      <c r="AA66" s="75"/>
      <c r="AB66" s="75"/>
      <c r="AC66" s="75"/>
      <c r="AD66" s="1"/>
      <c r="AE66" s="1"/>
      <c r="AF66" s="1"/>
      <c r="AG66" s="1"/>
      <c r="AH66" s="1"/>
      <c r="AI66" s="1"/>
      <c r="AJ66" s="1"/>
    </row>
    <row r="67" spans="2:36" s="72" customFormat="1" ht="13.15" customHeight="1">
      <c r="B67" s="230"/>
      <c r="C67" s="231"/>
      <c r="D67" s="82"/>
      <c r="E67" s="228" ph="1"/>
      <c r="F67" s="228"/>
      <c r="G67" s="229"/>
      <c r="I67" s="1"/>
      <c r="J67" s="1"/>
      <c r="K67" s="1"/>
      <c r="L67" s="1"/>
      <c r="M67" s="1"/>
      <c r="N67" s="1"/>
      <c r="O67" s="1"/>
      <c r="P67" s="1"/>
      <c r="Q67" s="73"/>
      <c r="R67" s="73"/>
      <c r="S67" s="73"/>
      <c r="T67" s="73"/>
      <c r="U67" s="1"/>
      <c r="V67" s="1"/>
      <c r="W67" s="1"/>
      <c r="X67" s="1"/>
      <c r="Y67" s="75"/>
      <c r="Z67" s="75"/>
      <c r="AA67" s="75"/>
      <c r="AB67" s="75"/>
      <c r="AC67" s="75"/>
      <c r="AD67" s="1"/>
      <c r="AE67" s="1"/>
      <c r="AF67" s="1"/>
      <c r="AG67" s="1"/>
      <c r="AH67" s="1"/>
      <c r="AI67" s="1"/>
      <c r="AJ67" s="1"/>
    </row>
    <row r="68" spans="2:36" s="72" customFormat="1" ht="13.15" customHeight="1">
      <c r="B68" s="230"/>
      <c r="C68" s="231"/>
      <c r="D68" s="82"/>
      <c r="E68" s="228"/>
      <c r="F68" s="228"/>
      <c r="G68" s="229"/>
      <c r="I68" s="1"/>
      <c r="J68" s="1"/>
      <c r="K68" s="1"/>
      <c r="L68" s="1"/>
      <c r="M68" s="1"/>
      <c r="N68" s="1"/>
      <c r="O68" s="1"/>
      <c r="P68" s="1"/>
      <c r="Q68" s="73"/>
      <c r="R68" s="73"/>
      <c r="S68" s="73"/>
      <c r="T68" s="73"/>
      <c r="U68" s="1"/>
      <c r="V68" s="1"/>
      <c r="W68" s="1"/>
      <c r="X68" s="1"/>
      <c r="Y68" s="75"/>
      <c r="Z68" s="75"/>
      <c r="AA68" s="75"/>
      <c r="AB68" s="75"/>
      <c r="AC68" s="75"/>
      <c r="AD68" s="1"/>
      <c r="AE68" s="1"/>
      <c r="AF68" s="1"/>
      <c r="AG68" s="1"/>
      <c r="AH68" s="1"/>
      <c r="AI68" s="1"/>
      <c r="AJ68" s="1"/>
    </row>
    <row r="69" spans="2:36" s="72" customFormat="1" ht="13.15" customHeight="1">
      <c r="B69" s="230"/>
      <c r="C69" s="231"/>
      <c r="D69" s="82"/>
      <c r="E69" s="228" ph="1"/>
      <c r="F69" s="228"/>
      <c r="G69" s="229"/>
      <c r="I69" s="1"/>
      <c r="J69" s="1"/>
      <c r="K69" s="1"/>
      <c r="L69" s="1"/>
      <c r="M69" s="1"/>
      <c r="N69" s="1"/>
      <c r="O69" s="1"/>
      <c r="P69" s="1"/>
      <c r="Q69" s="73"/>
      <c r="R69" s="73"/>
      <c r="S69" s="73"/>
      <c r="T69" s="73"/>
      <c r="U69" s="1"/>
      <c r="V69" s="1"/>
      <c r="W69" s="1"/>
      <c r="X69" s="1"/>
      <c r="Y69" s="75"/>
      <c r="Z69" s="75"/>
      <c r="AA69" s="75"/>
      <c r="AB69" s="75"/>
      <c r="AC69" s="75"/>
      <c r="AD69" s="1"/>
      <c r="AE69" s="1"/>
      <c r="AF69" s="1"/>
      <c r="AG69" s="1"/>
      <c r="AH69" s="1"/>
      <c r="AI69" s="1"/>
      <c r="AJ69" s="1"/>
    </row>
    <row r="70" spans="2:36" s="72" customFormat="1" ht="13.15" customHeight="1">
      <c r="B70" s="230"/>
      <c r="C70" s="231"/>
      <c r="D70" s="82"/>
      <c r="E70" s="228"/>
      <c r="F70" s="228"/>
      <c r="G70" s="229"/>
      <c r="I70" s="1"/>
      <c r="J70" s="1"/>
      <c r="K70" s="1"/>
      <c r="L70" s="1"/>
      <c r="M70" s="1"/>
      <c r="N70" s="1"/>
      <c r="O70" s="1"/>
      <c r="P70" s="1"/>
      <c r="Q70" s="73"/>
      <c r="R70" s="73"/>
      <c r="S70" s="73"/>
      <c r="T70" s="73"/>
      <c r="U70" s="1"/>
      <c r="V70" s="1"/>
      <c r="W70" s="1"/>
      <c r="X70" s="1"/>
      <c r="Y70" s="75"/>
      <c r="Z70" s="75"/>
      <c r="AA70" s="75"/>
      <c r="AB70" s="75"/>
      <c r="AC70" s="75"/>
      <c r="AD70" s="1"/>
      <c r="AE70" s="1"/>
      <c r="AF70" s="1"/>
      <c r="AG70" s="1"/>
      <c r="AH70" s="1"/>
      <c r="AI70" s="1"/>
      <c r="AJ70" s="1"/>
    </row>
    <row r="71" spans="2:36" s="72" customFormat="1" ht="13.15" customHeight="1">
      <c r="B71" s="230"/>
      <c r="C71" s="231"/>
      <c r="D71" s="82"/>
      <c r="E71" s="228"/>
      <c r="F71" s="228"/>
      <c r="G71" s="229"/>
      <c r="I71" s="1"/>
      <c r="J71" s="1"/>
      <c r="K71" s="1"/>
      <c r="L71" s="1"/>
      <c r="M71" s="1"/>
      <c r="N71" s="1"/>
      <c r="O71" s="1"/>
      <c r="P71" s="1"/>
      <c r="Q71" s="73"/>
      <c r="R71" s="73"/>
      <c r="S71" s="73"/>
      <c r="T71" s="73"/>
      <c r="U71" s="1"/>
      <c r="V71" s="1"/>
      <c r="W71" s="1"/>
      <c r="X71" s="1"/>
      <c r="Y71" s="75"/>
      <c r="Z71" s="75"/>
      <c r="AA71" s="75"/>
      <c r="AB71" s="75"/>
      <c r="AC71" s="75"/>
      <c r="AD71" s="1"/>
      <c r="AE71" s="1"/>
      <c r="AF71" s="1"/>
      <c r="AG71" s="1"/>
      <c r="AH71" s="1"/>
      <c r="AI71" s="1"/>
      <c r="AJ71" s="1"/>
    </row>
    <row r="72" spans="2:36" s="72" customFormat="1" ht="13.15" customHeight="1">
      <c r="B72" s="230"/>
      <c r="C72" s="231"/>
      <c r="D72" s="82"/>
      <c r="E72" s="228"/>
      <c r="F72" s="228"/>
      <c r="G72" s="229"/>
      <c r="I72" s="1"/>
      <c r="J72" s="1"/>
      <c r="K72" s="1"/>
      <c r="L72" s="1"/>
      <c r="M72" s="1"/>
      <c r="N72" s="1"/>
      <c r="O72" s="1"/>
      <c r="P72" s="1"/>
      <c r="Q72" s="73"/>
      <c r="R72" s="73"/>
      <c r="S72" s="73"/>
      <c r="T72" s="73"/>
      <c r="U72" s="1"/>
      <c r="V72" s="1"/>
      <c r="W72" s="1"/>
      <c r="X72" s="1"/>
      <c r="Y72" s="75"/>
      <c r="Z72" s="75"/>
      <c r="AA72" s="75"/>
      <c r="AB72" s="75"/>
      <c r="AC72" s="75"/>
      <c r="AD72" s="1"/>
      <c r="AE72" s="1"/>
      <c r="AF72" s="1"/>
      <c r="AG72" s="1"/>
      <c r="AH72" s="1"/>
      <c r="AI72" s="1"/>
      <c r="AJ72" s="1"/>
    </row>
    <row r="73" spans="2:36" s="72" customFormat="1">
      <c r="B73" s="230"/>
      <c r="C73" s="231"/>
      <c r="D73" s="82"/>
      <c r="E73" s="228"/>
      <c r="F73" s="228"/>
      <c r="G73" s="229"/>
      <c r="I73" s="1"/>
      <c r="J73" s="1"/>
      <c r="K73" s="1"/>
      <c r="L73" s="1"/>
      <c r="M73" s="1"/>
      <c r="N73" s="1"/>
      <c r="O73" s="1"/>
      <c r="P73" s="1"/>
      <c r="Q73" s="73"/>
      <c r="R73" s="73"/>
      <c r="S73" s="73"/>
      <c r="T73" s="73"/>
      <c r="U73" s="1"/>
      <c r="V73" s="1"/>
      <c r="W73" s="1"/>
      <c r="X73" s="1"/>
      <c r="Y73" s="75"/>
      <c r="Z73" s="75"/>
      <c r="AA73" s="75"/>
      <c r="AB73" s="75"/>
      <c r="AC73" s="75"/>
      <c r="AD73" s="1"/>
      <c r="AE73" s="1"/>
      <c r="AF73" s="1"/>
      <c r="AG73" s="1"/>
      <c r="AH73" s="1"/>
      <c r="AI73" s="1"/>
      <c r="AJ73" s="1"/>
    </row>
    <row r="74" spans="2:36" s="72" customFormat="1">
      <c r="B74" s="1"/>
      <c r="C74" s="231"/>
      <c r="D74" s="71"/>
      <c r="E74" s="1"/>
      <c r="F74" s="1"/>
      <c r="I74" s="1"/>
      <c r="J74" s="1"/>
      <c r="K74" s="1"/>
      <c r="L74" s="1"/>
      <c r="M74" s="1"/>
      <c r="N74" s="1"/>
      <c r="O74" s="1"/>
      <c r="P74" s="1"/>
      <c r="Q74" s="73"/>
      <c r="R74" s="73"/>
      <c r="S74" s="73"/>
      <c r="T74" s="73"/>
      <c r="U74" s="1"/>
      <c r="V74" s="1"/>
      <c r="W74" s="1"/>
      <c r="X74" s="1"/>
      <c r="Y74" s="75"/>
      <c r="Z74" s="75"/>
      <c r="AA74" s="75"/>
      <c r="AB74" s="75"/>
      <c r="AC74" s="75"/>
      <c r="AD74" s="1"/>
      <c r="AE74" s="1"/>
      <c r="AF74" s="1"/>
      <c r="AG74" s="1"/>
      <c r="AH74" s="1"/>
      <c r="AI74" s="1"/>
      <c r="AJ74" s="1"/>
    </row>
    <row r="75" spans="2:36" ht="22.5">
      <c r="E75" s="1" ph="1"/>
    </row>
  </sheetData>
  <dataConsolidate/>
  <mergeCells count="64">
    <mergeCell ref="F58:F59"/>
    <mergeCell ref="B48:B51"/>
    <mergeCell ref="C48:C51"/>
    <mergeCell ref="D48:D51"/>
    <mergeCell ref="F48:F51"/>
    <mergeCell ref="B53:H53"/>
    <mergeCell ref="F55:F57"/>
    <mergeCell ref="B40:B43"/>
    <mergeCell ref="C40:C43"/>
    <mergeCell ref="D40:D43"/>
    <mergeCell ref="F40:F43"/>
    <mergeCell ref="B44:B47"/>
    <mergeCell ref="C44:C47"/>
    <mergeCell ref="D44:D47"/>
    <mergeCell ref="F44:F47"/>
    <mergeCell ref="B32:B35"/>
    <mergeCell ref="C32:C35"/>
    <mergeCell ref="D32:D35"/>
    <mergeCell ref="F32:F35"/>
    <mergeCell ref="B36:B39"/>
    <mergeCell ref="C36:C39"/>
    <mergeCell ref="D36:D39"/>
    <mergeCell ref="F36:F39"/>
    <mergeCell ref="B24:B27"/>
    <mergeCell ref="C24:C27"/>
    <mergeCell ref="D24:D27"/>
    <mergeCell ref="F24:F27"/>
    <mergeCell ref="B28:B31"/>
    <mergeCell ref="C28:C31"/>
    <mergeCell ref="D28:D31"/>
    <mergeCell ref="F28:F31"/>
    <mergeCell ref="B16:B19"/>
    <mergeCell ref="C16:C19"/>
    <mergeCell ref="D16:D19"/>
    <mergeCell ref="F16:F19"/>
    <mergeCell ref="B20:B23"/>
    <mergeCell ref="C20:C23"/>
    <mergeCell ref="D20:D23"/>
    <mergeCell ref="F20:F23"/>
    <mergeCell ref="A7:A15"/>
    <mergeCell ref="B7:B11"/>
    <mergeCell ref="C7:C11"/>
    <mergeCell ref="D7:D11"/>
    <mergeCell ref="F7:F11"/>
    <mergeCell ref="B12:B15"/>
    <mergeCell ref="C12:C15"/>
    <mergeCell ref="D12:D15"/>
    <mergeCell ref="F12:F15"/>
    <mergeCell ref="S5:V5"/>
    <mergeCell ref="B4:O4"/>
    <mergeCell ref="B5:B6"/>
    <mergeCell ref="C5:C6"/>
    <mergeCell ref="D5:D6"/>
    <mergeCell ref="E5:E6"/>
    <mergeCell ref="F5:F6"/>
    <mergeCell ref="G5:G6"/>
    <mergeCell ref="H5:H6"/>
    <mergeCell ref="I5:I6"/>
    <mergeCell ref="J5:J6"/>
    <mergeCell ref="K5:K6"/>
    <mergeCell ref="L5:L6"/>
    <mergeCell ref="M5:M6"/>
    <mergeCell ref="N5:N6"/>
    <mergeCell ref="O5:P5"/>
  </mergeCells>
  <phoneticPr fontId="1"/>
  <conditionalFormatting sqref="K54">
    <cfRule type="cellIs" dxfId="0" priority="1" operator="equal">
      <formula>"臨地実習"</formula>
    </cfRule>
  </conditionalFormatting>
  <dataValidations count="7">
    <dataValidation type="list" allowBlank="1" showInputMessage="1" showErrorMessage="1" sqref="V18:V20 V8:V10" xr:uid="{C58CFB2B-8405-465B-882E-C2C09BD19FF4}">
      <formula1>"✓"</formula1>
    </dataValidation>
    <dataValidation type="list" allowBlank="1" showInputMessage="1" showErrorMessage="1" sqref="F7:F51" xr:uid="{84DDD428-D3AB-435C-9CA0-E0E7D5323956}">
      <formula1>$Z$4:$Z$5</formula1>
    </dataValidation>
    <dataValidation type="list" allowBlank="1" showInputMessage="1" showErrorMessage="1" sqref="T3" xr:uid="{E41AD3D6-5430-4A70-9CC0-37719C125683}">
      <formula1>$AC$3:$AC$4</formula1>
    </dataValidation>
    <dataValidation type="list" allowBlank="1" showInputMessage="1" showErrorMessage="1" sqref="F55 F58 F60:F62" xr:uid="{AE50BC78-F7B7-4D74-A80D-44BE3270D2FA}">
      <formula1>$Z$4</formula1>
    </dataValidation>
    <dataValidation type="list" allowBlank="1" showInputMessage="1" showErrorMessage="1" sqref="C60:C62 C55 C58 C7:C51" xr:uid="{E7D63D39-CCCF-4317-9B27-2394F39D31CA}">
      <formula1>$Y$4:$Y$5</formula1>
    </dataValidation>
    <dataValidation type="list" allowBlank="1" showInputMessage="1" showErrorMessage="1" sqref="J12:J14 J32:J34 J16:J18 J20:J22 J24:J26 J28:J30 J40:J42 J36:J38 J7:J10 J48:J50 J44:J46" xr:uid="{EB0711B1-9B57-4B56-A0E2-0557E49E1733}">
      <formula1>$AA$4:$AA$6</formula1>
    </dataValidation>
    <dataValidation type="list" allowBlank="1" showInputMessage="1" showErrorMessage="1" sqref="H48:H50 H7:H10 H12:H14 H16:H18 H20:H22 H24:H26 H28:H30 H32:H34 H36:H38 H40:H42 H44:H46 H55:H62" xr:uid="{1C4953A0-6318-4435-9426-CFCF14F5D538}">
      <formula1>INDIRECT("学校以外"&amp; "_" &amp; $G7)</formula1>
    </dataValidation>
  </dataValidations>
  <pageMargins left="0.51181102362204722" right="0.31496062992125984" top="0.55118110236220474" bottom="0.35433070866141736" header="0.31496062992125984" footer="0.31496062992125984"/>
  <pageSetup paperSize="9" scale="69" fitToHeight="0" orientation="portrait" r:id="rId1"/>
  <rowBreaks count="1" manualBreakCount="1">
    <brk id="52" min="1" max="15" man="1"/>
  </rowBreaks>
  <colBreaks count="1" manualBreakCount="1">
    <brk id="10" max="61"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6740BE0-9EFE-4CB6-8D30-DF7A76CC5182}">
          <x14:formula1>
            <xm:f>'【学校以外】別添３のプルダウン（印刷はしないでください。）'!$B$7:$L$7</xm:f>
          </x14:formula1>
          <xm:sqref>G7:G51 G55:G62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43035-84C5-4A9E-9AE1-1F20E2A8E4BD}">
  <sheetPr codeName="Sheet6">
    <tabColor theme="0" tint="-0.249977111117893"/>
    <pageSetUpPr fitToPage="1"/>
  </sheetPr>
  <dimension ref="B1:L23"/>
  <sheetViews>
    <sheetView view="pageBreakPreview" zoomScaleNormal="100" zoomScaleSheetLayoutView="100" workbookViewId="0">
      <pane ySplit="7" topLeftCell="A8" activePane="bottomLeft" state="frozen"/>
      <selection pane="bottomLeft" activeCell="B2" sqref="B2"/>
    </sheetView>
  </sheetViews>
  <sheetFormatPr defaultRowHeight="15.75"/>
  <cols>
    <col min="1" max="1" width="1.5" style="75" customWidth="1"/>
    <col min="2" max="12" width="14.125" style="75" customWidth="1"/>
    <col min="13" max="13" width="1.125" style="75" customWidth="1"/>
    <col min="14" max="16384" width="9" style="75"/>
  </cols>
  <sheetData>
    <row r="1" spans="2:12" ht="9" customHeight="1" thickBot="1"/>
    <row r="2" spans="2:12" ht="16.5" thickTop="1">
      <c r="B2" s="75" t="s">
        <v>136</v>
      </c>
      <c r="K2" s="344" t="s">
        <v>137</v>
      </c>
      <c r="L2" s="345"/>
    </row>
    <row r="3" spans="2:12" ht="6" customHeight="1" thickBot="1">
      <c r="K3" s="346"/>
      <c r="L3" s="347"/>
    </row>
    <row r="4" spans="2:12" s="232" customFormat="1" ht="15" thickTop="1">
      <c r="B4" s="232" t="s">
        <v>138</v>
      </c>
    </row>
    <row r="5" spans="2:12" s="232" customFormat="1" ht="14.25">
      <c r="B5" s="232" t="s">
        <v>203</v>
      </c>
    </row>
    <row r="6" spans="2:12" ht="6" customHeight="1"/>
    <row r="7" spans="2:12" s="7" customFormat="1" ht="29.25" customHeight="1" thickBot="1">
      <c r="B7" s="233" t="s">
        <v>139</v>
      </c>
      <c r="C7" s="234" t="s">
        <v>140</v>
      </c>
      <c r="D7" s="234" t="s">
        <v>141</v>
      </c>
      <c r="E7" s="234" t="s">
        <v>14</v>
      </c>
      <c r="F7" s="234" t="s">
        <v>142</v>
      </c>
      <c r="G7" s="233" t="s">
        <v>143</v>
      </c>
      <c r="H7" s="234" t="s">
        <v>144</v>
      </c>
      <c r="I7" s="234" t="s">
        <v>145</v>
      </c>
      <c r="J7" s="234" t="s">
        <v>146</v>
      </c>
      <c r="K7" s="234" t="s">
        <v>147</v>
      </c>
      <c r="L7" s="234" t="s">
        <v>32</v>
      </c>
    </row>
    <row r="8" spans="2:12" s="7" customFormat="1" ht="18" customHeight="1">
      <c r="B8" s="235"/>
      <c r="C8" s="236"/>
      <c r="D8" s="236"/>
      <c r="E8" s="236"/>
      <c r="F8" s="236"/>
      <c r="G8" s="237"/>
      <c r="H8" s="236"/>
      <c r="I8" s="236"/>
      <c r="J8" s="236"/>
      <c r="K8" s="236"/>
      <c r="L8" s="236"/>
    </row>
    <row r="9" spans="2:12" s="7" customFormat="1" ht="18" customHeight="1">
      <c r="B9" s="235"/>
      <c r="C9" s="236"/>
      <c r="D9" s="236"/>
      <c r="E9" s="238"/>
      <c r="F9" s="238"/>
      <c r="G9" s="239"/>
      <c r="H9" s="238"/>
      <c r="I9" s="238"/>
      <c r="J9" s="238"/>
      <c r="K9" s="238"/>
      <c r="L9" s="238"/>
    </row>
    <row r="10" spans="2:12" s="7" customFormat="1" ht="18" customHeight="1">
      <c r="B10" s="235"/>
      <c r="C10" s="236"/>
      <c r="D10" s="236"/>
      <c r="E10" s="238"/>
      <c r="F10" s="238"/>
      <c r="G10" s="239"/>
      <c r="H10" s="238"/>
      <c r="I10" s="238"/>
      <c r="J10" s="238"/>
      <c r="K10" s="238"/>
      <c r="L10" s="238"/>
    </row>
    <row r="11" spans="2:12" s="7" customFormat="1" ht="18" customHeight="1">
      <c r="B11" s="235"/>
      <c r="C11" s="236"/>
      <c r="D11" s="236"/>
      <c r="E11" s="238"/>
      <c r="F11" s="238"/>
      <c r="G11" s="239"/>
      <c r="H11" s="238"/>
      <c r="I11" s="238"/>
      <c r="J11" s="238"/>
      <c r="K11" s="238"/>
      <c r="L11" s="238"/>
    </row>
    <row r="12" spans="2:12" s="7" customFormat="1" ht="18" customHeight="1">
      <c r="B12" s="235"/>
      <c r="C12" s="236"/>
      <c r="D12" s="236"/>
      <c r="E12" s="238"/>
      <c r="F12" s="238"/>
      <c r="G12" s="239"/>
      <c r="H12" s="238"/>
      <c r="I12" s="238"/>
      <c r="J12" s="238"/>
      <c r="K12" s="238"/>
      <c r="L12" s="238"/>
    </row>
    <row r="13" spans="2:12" s="7" customFormat="1" ht="18" customHeight="1">
      <c r="B13" s="235"/>
      <c r="C13" s="236"/>
      <c r="D13" s="236"/>
      <c r="E13" s="238"/>
      <c r="F13" s="238"/>
      <c r="G13" s="239"/>
      <c r="H13" s="238"/>
      <c r="I13" s="238"/>
      <c r="J13" s="238"/>
      <c r="K13" s="238"/>
      <c r="L13" s="238"/>
    </row>
    <row r="14" spans="2:12" s="7" customFormat="1" ht="18" customHeight="1">
      <c r="B14" s="235"/>
      <c r="C14" s="236"/>
      <c r="D14" s="236"/>
      <c r="E14" s="238"/>
      <c r="F14" s="238"/>
      <c r="G14" s="239"/>
      <c r="H14" s="238"/>
      <c r="I14" s="238"/>
      <c r="J14" s="238"/>
      <c r="K14" s="238"/>
      <c r="L14" s="238"/>
    </row>
    <row r="15" spans="2:12" s="7" customFormat="1" ht="18" customHeight="1">
      <c r="B15" s="235"/>
      <c r="C15" s="236"/>
      <c r="D15" s="236"/>
      <c r="E15" s="238"/>
      <c r="F15" s="238"/>
      <c r="G15" s="239"/>
      <c r="H15" s="238"/>
      <c r="I15" s="238"/>
      <c r="J15" s="238"/>
      <c r="K15" s="238"/>
      <c r="L15" s="238"/>
    </row>
    <row r="16" spans="2:12" s="7" customFormat="1" ht="18" customHeight="1">
      <c r="B16" s="235"/>
      <c r="C16" s="236"/>
      <c r="D16" s="236"/>
      <c r="E16" s="238"/>
      <c r="F16" s="238"/>
      <c r="G16" s="239"/>
      <c r="H16" s="238"/>
      <c r="I16" s="238"/>
      <c r="J16" s="238"/>
      <c r="K16" s="238"/>
      <c r="L16" s="238"/>
    </row>
    <row r="17" spans="2:12" s="7" customFormat="1" ht="18" customHeight="1">
      <c r="B17" s="235"/>
      <c r="C17" s="236"/>
      <c r="D17" s="236"/>
      <c r="E17" s="238"/>
      <c r="F17" s="238"/>
      <c r="G17" s="239"/>
      <c r="H17" s="238"/>
      <c r="I17" s="238"/>
      <c r="J17" s="238"/>
      <c r="K17" s="238"/>
      <c r="L17" s="238"/>
    </row>
    <row r="18" spans="2:12" s="7" customFormat="1" ht="18" customHeight="1">
      <c r="B18" s="235"/>
      <c r="C18" s="236"/>
      <c r="D18" s="236"/>
      <c r="E18" s="238"/>
      <c r="F18" s="238"/>
      <c r="G18" s="239"/>
      <c r="H18" s="238"/>
      <c r="I18" s="238"/>
      <c r="J18" s="238"/>
      <c r="K18" s="238"/>
      <c r="L18" s="238"/>
    </row>
    <row r="19" spans="2:12" s="7" customFormat="1" ht="18" customHeight="1">
      <c r="B19" s="240"/>
      <c r="C19" s="238"/>
      <c r="D19" s="238"/>
      <c r="E19" s="238"/>
      <c r="F19" s="238"/>
      <c r="G19" s="239"/>
      <c r="H19" s="238"/>
      <c r="I19" s="238"/>
      <c r="J19" s="238"/>
      <c r="K19" s="238"/>
      <c r="L19" s="238"/>
    </row>
    <row r="20" spans="2:12" s="7" customFormat="1" ht="18" customHeight="1">
      <c r="B20" s="240"/>
      <c r="C20" s="238"/>
      <c r="D20" s="238"/>
      <c r="E20" s="238"/>
      <c r="F20" s="238"/>
      <c r="G20" s="239"/>
      <c r="H20" s="238"/>
      <c r="I20" s="238"/>
      <c r="J20" s="238"/>
      <c r="K20" s="238"/>
      <c r="L20" s="238"/>
    </row>
    <row r="21" spans="2:12" s="7" customFormat="1" ht="18" customHeight="1">
      <c r="B21" s="240"/>
      <c r="C21" s="238"/>
      <c r="D21" s="238"/>
      <c r="E21" s="238"/>
      <c r="F21" s="238"/>
      <c r="G21" s="239"/>
      <c r="H21" s="238"/>
      <c r="I21" s="238"/>
      <c r="J21" s="238"/>
      <c r="K21" s="238"/>
      <c r="L21" s="238"/>
    </row>
    <row r="22" spans="2:12" s="7" customFormat="1" ht="18" customHeight="1">
      <c r="B22" s="241"/>
      <c r="C22" s="242"/>
      <c r="D22" s="242"/>
      <c r="E22" s="242"/>
      <c r="F22" s="242"/>
      <c r="G22" s="243"/>
      <c r="H22" s="242"/>
      <c r="I22" s="242"/>
      <c r="J22" s="242"/>
      <c r="K22" s="242"/>
      <c r="L22" s="242"/>
    </row>
    <row r="23" spans="2:12" ht="7.5" customHeight="1"/>
  </sheetData>
  <mergeCells count="1">
    <mergeCell ref="K2:L3"/>
  </mergeCells>
  <phoneticPr fontId="1"/>
  <pageMargins left="0.7" right="0.7" top="0.75" bottom="0.75" header="0.3" footer="0.3"/>
  <pageSetup paperSize="9" scale="77"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445EA-291D-4163-98B0-9FEE952A2DFB}">
  <sheetPr codeName="Sheet7">
    <pageSetUpPr fitToPage="1"/>
  </sheetPr>
  <dimension ref="B1:C6"/>
  <sheetViews>
    <sheetView view="pageBreakPreview" zoomScaleNormal="100" zoomScaleSheetLayoutView="100" workbookViewId="0">
      <selection activeCell="B2" sqref="B2"/>
    </sheetView>
  </sheetViews>
  <sheetFormatPr defaultRowHeight="13.5"/>
  <cols>
    <col min="1" max="1" width="2.375" style="1" customWidth="1"/>
    <col min="2" max="16384" width="9" style="1"/>
  </cols>
  <sheetData>
    <row r="1" spans="2:3" ht="4.5" customHeight="1"/>
    <row r="2" spans="2:3">
      <c r="B2" s="1" t="s">
        <v>200</v>
      </c>
    </row>
    <row r="3" spans="2:3">
      <c r="B3" s="1" t="s">
        <v>148</v>
      </c>
    </row>
    <row r="4" spans="2:3">
      <c r="B4" s="73"/>
    </row>
    <row r="5" spans="2:3">
      <c r="B5" s="73"/>
    </row>
    <row r="6" spans="2:3">
      <c r="B6" s="244"/>
    </row>
  </sheetData>
  <phoneticPr fontId="1"/>
  <pageMargins left="0.7" right="0.7" top="0.75" bottom="0.75" header="0.3" footer="0.3"/>
  <pageSetup paperSize="9" scale="69"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EF60B-2F68-44FE-BF4B-9EF8F12D98CB}">
  <sheetPr codeName="Sheet8">
    <pageSetUpPr fitToPage="1"/>
  </sheetPr>
  <dimension ref="B1:M41"/>
  <sheetViews>
    <sheetView view="pageBreakPreview" zoomScaleNormal="100" zoomScaleSheetLayoutView="100" workbookViewId="0">
      <pane ySplit="5" topLeftCell="A6" activePane="bottomLeft" state="frozen"/>
      <selection pane="bottomLeft" activeCell="C2" sqref="C2"/>
    </sheetView>
  </sheetViews>
  <sheetFormatPr defaultRowHeight="13.5"/>
  <cols>
    <col min="1" max="1" width="1.125" style="1" customWidth="1"/>
    <col min="2" max="2" width="2.25" style="1" customWidth="1"/>
    <col min="3" max="4" width="9" style="1"/>
    <col min="5" max="5" width="16.125" style="1" bestFit="1" customWidth="1"/>
    <col min="6" max="6" width="19.25" style="1" bestFit="1" customWidth="1"/>
    <col min="7" max="8" width="15.125" style="1" bestFit="1" customWidth="1"/>
    <col min="9" max="9" width="3" style="1" customWidth="1"/>
    <col min="10" max="10" width="15.375" style="1" customWidth="1"/>
    <col min="11" max="11" width="12.5" style="1" customWidth="1"/>
    <col min="12" max="16384" width="9" style="1"/>
  </cols>
  <sheetData>
    <row r="1" spans="2:13" ht="5.25" customHeight="1"/>
    <row r="2" spans="2:13">
      <c r="B2" s="1" t="s">
        <v>200</v>
      </c>
    </row>
    <row r="3" spans="2:13">
      <c r="B3" s="1" t="s">
        <v>149</v>
      </c>
    </row>
    <row r="4" spans="2:13" ht="14.25" thickBot="1">
      <c r="J4" s="7" t="s">
        <v>89</v>
      </c>
      <c r="K4" s="7"/>
      <c r="L4" s="91"/>
      <c r="M4" s="91"/>
    </row>
    <row r="5" spans="2:13" ht="23.25" customHeight="1" thickBot="1">
      <c r="C5" s="245" t="s">
        <v>150</v>
      </c>
      <c r="D5" s="246" t="s">
        <v>151</v>
      </c>
      <c r="E5" s="246" t="s">
        <v>152</v>
      </c>
      <c r="F5" s="246" t="s">
        <v>153</v>
      </c>
      <c r="G5" s="246" t="s">
        <v>154</v>
      </c>
      <c r="H5" s="247" t="s">
        <v>155</v>
      </c>
      <c r="J5" s="248" t="s">
        <v>156</v>
      </c>
      <c r="K5" s="249" t="s">
        <v>154</v>
      </c>
      <c r="L5" s="91"/>
      <c r="M5" s="91"/>
    </row>
    <row r="6" spans="2:13">
      <c r="C6" s="250" t="s">
        <v>157</v>
      </c>
      <c r="D6" s="251" t="s">
        <v>158</v>
      </c>
      <c r="E6" s="251" t="s">
        <v>159</v>
      </c>
      <c r="F6" s="251" t="s">
        <v>160</v>
      </c>
      <c r="G6" s="251" t="s">
        <v>161</v>
      </c>
      <c r="H6" s="252" t="s">
        <v>162</v>
      </c>
      <c r="J6" s="253" t="s">
        <v>160</v>
      </c>
      <c r="K6" s="253" t="s">
        <v>163</v>
      </c>
      <c r="L6" s="91"/>
      <c r="M6" s="91"/>
    </row>
    <row r="7" spans="2:13" ht="14.25" thickBot="1">
      <c r="C7" s="254"/>
      <c r="D7" s="255"/>
      <c r="E7" s="255"/>
      <c r="F7" s="255" t="s">
        <v>164</v>
      </c>
      <c r="G7" s="255" t="s">
        <v>161</v>
      </c>
      <c r="H7" s="256"/>
      <c r="J7" s="257" t="s">
        <v>165</v>
      </c>
      <c r="K7" s="258" t="s">
        <v>166</v>
      </c>
      <c r="L7" s="91"/>
      <c r="M7" s="91"/>
    </row>
    <row r="8" spans="2:13">
      <c r="C8" s="254"/>
      <c r="D8" s="255"/>
      <c r="E8" s="255"/>
      <c r="F8" s="255" t="s">
        <v>167</v>
      </c>
      <c r="G8" s="255" t="s">
        <v>166</v>
      </c>
      <c r="H8" s="256"/>
      <c r="J8" s="257" t="s">
        <v>167</v>
      </c>
      <c r="K8" s="7"/>
      <c r="L8" s="91"/>
      <c r="M8" s="91"/>
    </row>
    <row r="9" spans="2:13">
      <c r="C9" s="254"/>
      <c r="D9" s="255"/>
      <c r="E9" s="255"/>
      <c r="F9" s="255" t="s">
        <v>168</v>
      </c>
      <c r="G9" s="255"/>
      <c r="H9" s="256"/>
      <c r="J9" s="257" t="s">
        <v>168</v>
      </c>
      <c r="K9" s="7"/>
      <c r="L9" s="91"/>
      <c r="M9" s="91"/>
    </row>
    <row r="10" spans="2:13">
      <c r="C10" s="254"/>
      <c r="D10" s="255"/>
      <c r="E10" s="255"/>
      <c r="F10" s="255" t="s">
        <v>169</v>
      </c>
      <c r="G10" s="255"/>
      <c r="H10" s="256"/>
      <c r="J10" s="257" t="s">
        <v>169</v>
      </c>
      <c r="K10" s="7"/>
      <c r="L10" s="91"/>
      <c r="M10" s="91"/>
    </row>
    <row r="11" spans="2:13" ht="40.5">
      <c r="C11" s="254"/>
      <c r="D11" s="255"/>
      <c r="E11" s="255"/>
      <c r="F11" s="255" t="s">
        <v>170</v>
      </c>
      <c r="G11" s="255"/>
      <c r="H11" s="259" t="s">
        <v>171</v>
      </c>
      <c r="J11" s="257" t="s">
        <v>172</v>
      </c>
      <c r="K11" s="7"/>
      <c r="L11" s="91"/>
      <c r="M11" s="91"/>
    </row>
    <row r="12" spans="2:13">
      <c r="C12" s="254"/>
      <c r="D12" s="255"/>
      <c r="E12" s="255"/>
      <c r="F12" s="255" t="s">
        <v>173</v>
      </c>
      <c r="G12" s="255"/>
      <c r="H12" s="256"/>
      <c r="J12" s="257" t="s">
        <v>174</v>
      </c>
      <c r="K12" s="7"/>
      <c r="L12" s="91"/>
      <c r="M12" s="91"/>
    </row>
    <row r="13" spans="2:13">
      <c r="C13" s="254"/>
      <c r="D13" s="255"/>
      <c r="E13" s="255"/>
      <c r="F13" s="255" t="s">
        <v>175</v>
      </c>
      <c r="G13" s="255"/>
      <c r="H13" s="259"/>
      <c r="J13" s="257" t="s">
        <v>176</v>
      </c>
      <c r="K13" s="7"/>
      <c r="L13" s="91"/>
      <c r="M13" s="91"/>
    </row>
    <row r="14" spans="2:13" ht="14.25" thickBot="1">
      <c r="C14" s="254"/>
      <c r="D14" s="255"/>
      <c r="E14" s="255"/>
      <c r="F14" s="255" t="s">
        <v>177</v>
      </c>
      <c r="G14" s="255"/>
      <c r="H14" s="256" t="s">
        <v>178</v>
      </c>
      <c r="J14" s="258" t="s">
        <v>177</v>
      </c>
      <c r="K14" s="7"/>
      <c r="L14" s="91"/>
      <c r="M14" s="91"/>
    </row>
    <row r="15" spans="2:13">
      <c r="C15" s="254"/>
      <c r="D15" s="255"/>
      <c r="E15" s="255"/>
      <c r="F15" s="255"/>
      <c r="G15" s="255"/>
      <c r="H15" s="256"/>
      <c r="J15" s="7"/>
      <c r="K15" s="7"/>
      <c r="L15" s="91"/>
      <c r="M15" s="91"/>
    </row>
    <row r="16" spans="2:13">
      <c r="C16" s="254"/>
      <c r="D16" s="255"/>
      <c r="E16" s="255"/>
      <c r="F16" s="255"/>
      <c r="G16" s="255"/>
      <c r="H16" s="256"/>
      <c r="J16" s="7"/>
      <c r="K16" s="7"/>
      <c r="L16" s="91"/>
      <c r="M16" s="91"/>
    </row>
    <row r="17" spans="3:13">
      <c r="C17" s="254"/>
      <c r="D17" s="255"/>
      <c r="E17" s="255"/>
      <c r="F17" s="255"/>
      <c r="G17" s="255"/>
      <c r="H17" s="256"/>
      <c r="J17" s="91"/>
      <c r="K17" s="91"/>
      <c r="L17" s="91"/>
      <c r="M17" s="91"/>
    </row>
    <row r="18" spans="3:13">
      <c r="C18" s="254"/>
      <c r="D18" s="255"/>
      <c r="E18" s="255"/>
      <c r="F18" s="255"/>
      <c r="G18" s="255"/>
      <c r="H18" s="256"/>
    </row>
    <row r="19" spans="3:13">
      <c r="C19" s="254"/>
      <c r="D19" s="255"/>
      <c r="E19" s="255"/>
      <c r="F19" s="255"/>
      <c r="G19" s="255"/>
      <c r="H19" s="256"/>
    </row>
    <row r="20" spans="3:13">
      <c r="C20" s="254"/>
      <c r="D20" s="255"/>
      <c r="E20" s="255"/>
      <c r="F20" s="255"/>
      <c r="G20" s="255"/>
      <c r="H20" s="256"/>
    </row>
    <row r="21" spans="3:13">
      <c r="C21" s="254"/>
      <c r="D21" s="255"/>
      <c r="E21" s="255"/>
      <c r="F21" s="255"/>
      <c r="G21" s="255"/>
      <c r="H21" s="256"/>
    </row>
    <row r="22" spans="3:13">
      <c r="C22" s="254"/>
      <c r="D22" s="255"/>
      <c r="E22" s="255"/>
      <c r="F22" s="255"/>
      <c r="G22" s="255"/>
      <c r="H22" s="256"/>
    </row>
    <row r="23" spans="3:13">
      <c r="C23" s="254"/>
      <c r="D23" s="255"/>
      <c r="E23" s="255"/>
      <c r="F23" s="255"/>
      <c r="G23" s="255"/>
      <c r="H23" s="256"/>
    </row>
    <row r="24" spans="3:13">
      <c r="C24" s="254"/>
      <c r="D24" s="255"/>
      <c r="E24" s="255"/>
      <c r="F24" s="255"/>
      <c r="G24" s="255"/>
      <c r="H24" s="256"/>
    </row>
    <row r="25" spans="3:13">
      <c r="C25" s="254"/>
      <c r="D25" s="255"/>
      <c r="E25" s="255"/>
      <c r="F25" s="255"/>
      <c r="G25" s="255"/>
      <c r="H25" s="256"/>
    </row>
    <row r="26" spans="3:13">
      <c r="C26" s="254"/>
      <c r="D26" s="255"/>
      <c r="E26" s="255"/>
      <c r="F26" s="255"/>
      <c r="G26" s="255"/>
      <c r="H26" s="256"/>
    </row>
    <row r="27" spans="3:13">
      <c r="C27" s="254"/>
      <c r="D27" s="255"/>
      <c r="E27" s="255"/>
      <c r="F27" s="255"/>
      <c r="G27" s="255"/>
      <c r="H27" s="256"/>
    </row>
    <row r="28" spans="3:13">
      <c r="C28" s="254"/>
      <c r="D28" s="255"/>
      <c r="E28" s="255"/>
      <c r="F28" s="255"/>
      <c r="G28" s="255"/>
      <c r="H28" s="256"/>
    </row>
    <row r="29" spans="3:13">
      <c r="C29" s="254"/>
      <c r="D29" s="255"/>
      <c r="E29" s="255"/>
      <c r="F29" s="255"/>
      <c r="G29" s="255"/>
      <c r="H29" s="256"/>
    </row>
    <row r="30" spans="3:13">
      <c r="C30" s="254"/>
      <c r="D30" s="255"/>
      <c r="E30" s="255"/>
      <c r="F30" s="255"/>
      <c r="G30" s="255"/>
      <c r="H30" s="256"/>
    </row>
    <row r="31" spans="3:13">
      <c r="C31" s="254"/>
      <c r="D31" s="255"/>
      <c r="E31" s="255"/>
      <c r="F31" s="255"/>
      <c r="G31" s="255"/>
      <c r="H31" s="256"/>
    </row>
    <row r="32" spans="3:13">
      <c r="C32" s="254"/>
      <c r="D32" s="255"/>
      <c r="E32" s="255"/>
      <c r="F32" s="255"/>
      <c r="G32" s="255"/>
      <c r="H32" s="256"/>
    </row>
    <row r="33" spans="3:8">
      <c r="C33" s="254"/>
      <c r="D33" s="255"/>
      <c r="E33" s="255"/>
      <c r="F33" s="255"/>
      <c r="G33" s="255"/>
      <c r="H33" s="256"/>
    </row>
    <row r="34" spans="3:8">
      <c r="C34" s="254"/>
      <c r="D34" s="255"/>
      <c r="E34" s="255"/>
      <c r="F34" s="255"/>
      <c r="G34" s="255"/>
      <c r="H34" s="256"/>
    </row>
    <row r="35" spans="3:8">
      <c r="C35" s="254"/>
      <c r="D35" s="255"/>
      <c r="E35" s="255"/>
      <c r="F35" s="255"/>
      <c r="G35" s="255"/>
      <c r="H35" s="256"/>
    </row>
    <row r="36" spans="3:8">
      <c r="C36" s="254"/>
      <c r="D36" s="255"/>
      <c r="E36" s="255"/>
      <c r="F36" s="255"/>
      <c r="G36" s="255"/>
      <c r="H36" s="256"/>
    </row>
    <row r="37" spans="3:8">
      <c r="C37" s="254"/>
      <c r="D37" s="255"/>
      <c r="E37" s="255"/>
      <c r="F37" s="255"/>
      <c r="G37" s="255"/>
      <c r="H37" s="256"/>
    </row>
    <row r="38" spans="3:8">
      <c r="C38" s="254"/>
      <c r="D38" s="255"/>
      <c r="E38" s="255"/>
      <c r="F38" s="255"/>
      <c r="G38" s="255"/>
      <c r="H38" s="256"/>
    </row>
    <row r="39" spans="3:8">
      <c r="C39" s="254"/>
      <c r="D39" s="255"/>
      <c r="E39" s="255"/>
      <c r="F39" s="255"/>
      <c r="G39" s="255"/>
      <c r="H39" s="256"/>
    </row>
    <row r="40" spans="3:8">
      <c r="C40" s="254"/>
      <c r="D40" s="255"/>
      <c r="E40" s="255"/>
      <c r="F40" s="255"/>
      <c r="G40" s="255"/>
      <c r="H40" s="256"/>
    </row>
    <row r="41" spans="3:8" ht="14.25" thickBot="1">
      <c r="C41" s="260"/>
      <c r="D41" s="261"/>
      <c r="E41" s="261"/>
      <c r="F41" s="261"/>
      <c r="G41" s="261"/>
      <c r="H41" s="262"/>
    </row>
  </sheetData>
  <phoneticPr fontId="1"/>
  <dataValidations count="2">
    <dataValidation type="list" allowBlank="1" showInputMessage="1" showErrorMessage="1" sqref="F6:F41" xr:uid="{16E8C31F-2EF0-4982-9E0C-CBFBE7B6C197}">
      <formula1>$J$6:$J$14</formula1>
    </dataValidation>
    <dataValidation type="list" allowBlank="1" showInputMessage="1" showErrorMessage="1" sqref="G6:G40" xr:uid="{0705CD5D-411B-43AA-8E54-3A522F57DB0A}">
      <formula1>$K$6:$K$7</formula1>
    </dataValidation>
  </dataValidations>
  <pageMargins left="0.7" right="0.7" top="0.75" bottom="0.75" header="0.3" footer="0.3"/>
  <pageSetup paperSize="9" scale="93"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919EB-DB6A-4E99-B747-B79043351010}">
  <sheetPr codeName="Sheet9">
    <pageSetUpPr fitToPage="1"/>
  </sheetPr>
  <dimension ref="B1:G52"/>
  <sheetViews>
    <sheetView view="pageBreakPreview" zoomScaleNormal="100" zoomScaleSheetLayoutView="100" workbookViewId="0">
      <pane ySplit="5" topLeftCell="A6" activePane="bottomLeft" state="frozen"/>
      <selection pane="bottomLeft" activeCell="C2" sqref="C2"/>
    </sheetView>
  </sheetViews>
  <sheetFormatPr defaultRowHeight="13.5"/>
  <cols>
    <col min="1" max="1" width="1.125" style="72" customWidth="1"/>
    <col min="2" max="2" width="2.25" style="72" customWidth="1"/>
    <col min="3" max="3" width="29.375" style="72" customWidth="1"/>
    <col min="4" max="4" width="20.375" style="72" customWidth="1"/>
    <col min="5" max="5" width="26.875" style="72" customWidth="1"/>
    <col min="6" max="6" width="20.25" style="72" customWidth="1"/>
    <col min="7" max="16384" width="9" style="72"/>
  </cols>
  <sheetData>
    <row r="1" spans="2:7" ht="7.5" customHeight="1"/>
    <row r="2" spans="2:7" s="1" customFormat="1">
      <c r="B2" s="1" t="s">
        <v>201</v>
      </c>
    </row>
    <row r="3" spans="2:7" ht="14.25" thickBot="1"/>
    <row r="4" spans="2:7" ht="17.25" customHeight="1">
      <c r="C4" s="350" t="s">
        <v>179</v>
      </c>
      <c r="D4" s="352" t="s">
        <v>180</v>
      </c>
      <c r="E4" s="354" t="s">
        <v>181</v>
      </c>
      <c r="F4" s="354"/>
      <c r="G4" s="355" t="s">
        <v>182</v>
      </c>
    </row>
    <row r="5" spans="2:7" ht="17.25" customHeight="1" thickBot="1">
      <c r="C5" s="351"/>
      <c r="D5" s="353"/>
      <c r="E5" s="263" t="s">
        <v>183</v>
      </c>
      <c r="F5" s="263" t="s">
        <v>184</v>
      </c>
      <c r="G5" s="356"/>
    </row>
    <row r="6" spans="2:7" ht="18" customHeight="1">
      <c r="C6" s="357" t="s">
        <v>185</v>
      </c>
      <c r="D6" s="264"/>
      <c r="E6" s="265" t="s">
        <v>186</v>
      </c>
      <c r="F6" s="266"/>
      <c r="G6" s="267"/>
    </row>
    <row r="7" spans="2:7" ht="18" customHeight="1">
      <c r="C7" s="358"/>
      <c r="D7" s="268"/>
      <c r="E7" s="269"/>
      <c r="F7" s="266"/>
      <c r="G7" s="267"/>
    </row>
    <row r="8" spans="2:7" ht="18" customHeight="1">
      <c r="C8" s="358"/>
      <c r="D8" s="268"/>
      <c r="E8" s="269"/>
      <c r="F8" s="266"/>
      <c r="G8" s="267"/>
    </row>
    <row r="9" spans="2:7" ht="18" customHeight="1">
      <c r="C9" s="358"/>
      <c r="D9" s="268"/>
      <c r="E9" s="266"/>
      <c r="F9" s="270"/>
      <c r="G9" s="259"/>
    </row>
    <row r="10" spans="2:7" ht="18" customHeight="1">
      <c r="C10" s="271"/>
      <c r="D10" s="268"/>
      <c r="E10" s="348" t="s">
        <v>187</v>
      </c>
      <c r="F10" s="270"/>
      <c r="G10" s="259"/>
    </row>
    <row r="11" spans="2:7" ht="18" customHeight="1">
      <c r="C11" s="271"/>
      <c r="D11" s="268"/>
      <c r="E11" s="349"/>
      <c r="F11" s="270"/>
      <c r="G11" s="259"/>
    </row>
    <row r="12" spans="2:7" ht="18" customHeight="1">
      <c r="C12" s="271"/>
      <c r="D12" s="268"/>
      <c r="E12" s="269"/>
      <c r="F12" s="270"/>
      <c r="G12" s="259"/>
    </row>
    <row r="13" spans="2:7" ht="18" customHeight="1">
      <c r="C13" s="271"/>
      <c r="D13" s="268"/>
      <c r="E13" s="266"/>
      <c r="F13" s="270"/>
      <c r="G13" s="259"/>
    </row>
    <row r="14" spans="2:7" ht="18" customHeight="1">
      <c r="C14" s="271"/>
      <c r="D14" s="268"/>
      <c r="E14" s="272" t="s">
        <v>188</v>
      </c>
      <c r="F14" s="270"/>
      <c r="G14" s="259"/>
    </row>
    <row r="15" spans="2:7" ht="18" customHeight="1">
      <c r="C15" s="271"/>
      <c r="D15" s="268"/>
      <c r="E15" s="269"/>
      <c r="F15" s="270"/>
      <c r="G15" s="259"/>
    </row>
    <row r="16" spans="2:7" ht="18" customHeight="1">
      <c r="C16" s="271"/>
      <c r="D16" s="268"/>
      <c r="E16" s="269"/>
      <c r="F16" s="270"/>
      <c r="G16" s="259"/>
    </row>
    <row r="17" spans="3:7" ht="18" customHeight="1">
      <c r="C17" s="271"/>
      <c r="D17" s="268"/>
      <c r="E17" s="269"/>
      <c r="F17" s="270"/>
      <c r="G17" s="259"/>
    </row>
    <row r="18" spans="3:7" ht="18" customHeight="1">
      <c r="C18" s="271"/>
      <c r="D18" s="268"/>
      <c r="E18" s="269"/>
      <c r="F18" s="270"/>
      <c r="G18" s="259"/>
    </row>
    <row r="19" spans="3:7" ht="18" customHeight="1">
      <c r="C19" s="271"/>
      <c r="D19" s="268"/>
      <c r="E19" s="272" t="s">
        <v>189</v>
      </c>
      <c r="F19" s="270"/>
      <c r="G19" s="259"/>
    </row>
    <row r="20" spans="3:7" ht="18" customHeight="1">
      <c r="C20" s="271"/>
      <c r="D20" s="268"/>
      <c r="E20" s="269"/>
      <c r="F20" s="270"/>
      <c r="G20" s="259"/>
    </row>
    <row r="21" spans="3:7" ht="18" customHeight="1">
      <c r="C21" s="271"/>
      <c r="D21" s="268"/>
      <c r="E21" s="269"/>
      <c r="F21" s="270"/>
      <c r="G21" s="259"/>
    </row>
    <row r="22" spans="3:7" ht="18" customHeight="1">
      <c r="C22" s="271"/>
      <c r="D22" s="268"/>
      <c r="E22" s="266"/>
      <c r="F22" s="270"/>
      <c r="G22" s="259"/>
    </row>
    <row r="23" spans="3:7" ht="18" customHeight="1">
      <c r="C23" s="271"/>
      <c r="D23" s="268"/>
      <c r="E23" s="272" t="s">
        <v>190</v>
      </c>
      <c r="F23" s="270"/>
      <c r="G23" s="259"/>
    </row>
    <row r="24" spans="3:7" ht="18" customHeight="1">
      <c r="C24" s="271"/>
      <c r="D24" s="268"/>
      <c r="E24" s="269"/>
      <c r="F24" s="270"/>
      <c r="G24" s="259"/>
    </row>
    <row r="25" spans="3:7" ht="18" customHeight="1">
      <c r="C25" s="271"/>
      <c r="D25" s="268"/>
      <c r="E25" s="269"/>
      <c r="F25" s="270"/>
      <c r="G25" s="259"/>
    </row>
    <row r="26" spans="3:7" ht="18" customHeight="1">
      <c r="C26" s="271"/>
      <c r="D26" s="268"/>
      <c r="E26" s="266"/>
      <c r="F26" s="270"/>
      <c r="G26" s="259"/>
    </row>
    <row r="27" spans="3:7" ht="18" customHeight="1">
      <c r="C27" s="271"/>
      <c r="D27" s="268"/>
      <c r="E27" s="272" t="s">
        <v>191</v>
      </c>
      <c r="F27" s="270"/>
      <c r="G27" s="259"/>
    </row>
    <row r="28" spans="3:7" ht="18" customHeight="1">
      <c r="C28" s="271"/>
      <c r="D28" s="268"/>
      <c r="E28" s="269"/>
      <c r="F28" s="270"/>
      <c r="G28" s="259"/>
    </row>
    <row r="29" spans="3:7" ht="18" customHeight="1">
      <c r="C29" s="271"/>
      <c r="D29" s="268"/>
      <c r="E29" s="269"/>
      <c r="F29" s="270"/>
      <c r="G29" s="259"/>
    </row>
    <row r="30" spans="3:7" ht="18" customHeight="1">
      <c r="C30" s="271"/>
      <c r="D30" s="268"/>
      <c r="E30" s="266"/>
      <c r="F30" s="270"/>
      <c r="G30" s="259"/>
    </row>
    <row r="31" spans="3:7" ht="18" customHeight="1">
      <c r="C31" s="271"/>
      <c r="D31" s="268"/>
      <c r="E31" s="272" t="s">
        <v>192</v>
      </c>
      <c r="F31" s="270"/>
      <c r="G31" s="259"/>
    </row>
    <row r="32" spans="3:7" ht="18" customHeight="1">
      <c r="C32" s="271"/>
      <c r="D32" s="268"/>
      <c r="E32" s="269"/>
      <c r="F32" s="270"/>
      <c r="G32" s="259"/>
    </row>
    <row r="33" spans="3:7" ht="18" customHeight="1">
      <c r="C33" s="271"/>
      <c r="D33" s="268"/>
      <c r="E33" s="269"/>
      <c r="F33" s="270"/>
      <c r="G33" s="259"/>
    </row>
    <row r="34" spans="3:7" ht="18" customHeight="1">
      <c r="C34" s="271"/>
      <c r="D34" s="268"/>
      <c r="E34" s="266"/>
      <c r="G34" s="259"/>
    </row>
    <row r="35" spans="3:7" ht="18" customHeight="1">
      <c r="C35" s="271"/>
      <c r="D35" s="268"/>
      <c r="E35" s="272" t="s">
        <v>193</v>
      </c>
      <c r="F35" s="270"/>
      <c r="G35" s="259"/>
    </row>
    <row r="36" spans="3:7" ht="18" customHeight="1">
      <c r="C36" s="271"/>
      <c r="D36" s="268"/>
      <c r="E36" s="269"/>
      <c r="F36" s="270"/>
      <c r="G36" s="259"/>
    </row>
    <row r="37" spans="3:7" ht="18" customHeight="1">
      <c r="C37" s="271"/>
      <c r="D37" s="268"/>
      <c r="E37" s="269"/>
      <c r="F37" s="270"/>
      <c r="G37" s="259"/>
    </row>
    <row r="38" spans="3:7" ht="18" customHeight="1">
      <c r="C38" s="271"/>
      <c r="D38" s="268"/>
      <c r="E38" s="266"/>
      <c r="F38" s="270"/>
      <c r="G38" s="259"/>
    </row>
    <row r="39" spans="3:7" ht="18" customHeight="1">
      <c r="C39" s="271"/>
      <c r="D39" s="268"/>
      <c r="E39" s="272" t="s">
        <v>194</v>
      </c>
      <c r="F39" s="270"/>
      <c r="G39" s="259"/>
    </row>
    <row r="40" spans="3:7" ht="18" customHeight="1">
      <c r="C40" s="271"/>
      <c r="D40" s="268"/>
      <c r="E40" s="269"/>
      <c r="F40" s="270"/>
      <c r="G40" s="259"/>
    </row>
    <row r="41" spans="3:7" ht="18" customHeight="1">
      <c r="C41" s="271"/>
      <c r="D41" s="268"/>
      <c r="E41" s="269"/>
      <c r="F41" s="270"/>
      <c r="G41" s="259"/>
    </row>
    <row r="42" spans="3:7" ht="18" customHeight="1">
      <c r="C42" s="271"/>
      <c r="D42" s="268"/>
      <c r="E42" s="266"/>
      <c r="F42" s="270"/>
      <c r="G42" s="259"/>
    </row>
    <row r="43" spans="3:7" ht="18" customHeight="1">
      <c r="C43" s="271"/>
      <c r="D43" s="268"/>
      <c r="E43" s="272" t="s">
        <v>195</v>
      </c>
      <c r="F43" s="270"/>
      <c r="G43" s="259"/>
    </row>
    <row r="44" spans="3:7" ht="18" customHeight="1">
      <c r="C44" s="271"/>
      <c r="D44" s="268"/>
      <c r="E44" s="269"/>
      <c r="F44" s="270"/>
      <c r="G44" s="259"/>
    </row>
    <row r="45" spans="3:7" ht="18" customHeight="1">
      <c r="C45" s="271"/>
      <c r="D45" s="268"/>
      <c r="E45" s="269"/>
      <c r="F45" s="270"/>
      <c r="G45" s="259"/>
    </row>
    <row r="46" spans="3:7" ht="18" customHeight="1">
      <c r="C46" s="271"/>
      <c r="D46" s="268"/>
      <c r="E46" s="269"/>
      <c r="F46" s="270"/>
      <c r="G46" s="259"/>
    </row>
    <row r="47" spans="3:7" ht="18" customHeight="1">
      <c r="C47" s="271"/>
      <c r="D47" s="268"/>
      <c r="E47" s="269"/>
      <c r="F47" s="270"/>
      <c r="G47" s="259"/>
    </row>
    <row r="48" spans="3:7" ht="18" customHeight="1">
      <c r="C48" s="271"/>
      <c r="D48" s="268"/>
      <c r="E48" s="269"/>
      <c r="F48" s="270"/>
      <c r="G48" s="259"/>
    </row>
    <row r="49" spans="3:7" ht="18" customHeight="1" thickBot="1">
      <c r="C49" s="273"/>
      <c r="D49" s="274"/>
      <c r="E49" s="274"/>
      <c r="F49" s="275"/>
      <c r="G49" s="276"/>
    </row>
    <row r="50" spans="3:7" ht="4.5" customHeight="1">
      <c r="C50" s="1"/>
    </row>
    <row r="51" spans="3:7">
      <c r="C51" s="277" t="s">
        <v>196</v>
      </c>
    </row>
    <row r="52" spans="3:7" ht="4.5" customHeight="1"/>
  </sheetData>
  <mergeCells count="6">
    <mergeCell ref="E10:E11"/>
    <mergeCell ref="C4:C5"/>
    <mergeCell ref="D4:D5"/>
    <mergeCell ref="E4:F4"/>
    <mergeCell ref="G4:G5"/>
    <mergeCell ref="C6:C9"/>
  </mergeCells>
  <phoneticPr fontId="1"/>
  <pageMargins left="0.7" right="0.7" top="0.75" bottom="0.75" header="0.3" footer="0.3"/>
  <pageSetup paperSize="9" scale="75" fitToHeight="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86D36-71EC-4E93-921A-F49E932376AA}">
  <sheetPr codeName="Sheet5"/>
  <dimension ref="B2:C8"/>
  <sheetViews>
    <sheetView workbookViewId="0">
      <selection activeCell="B9" sqref="B9"/>
    </sheetView>
  </sheetViews>
  <sheetFormatPr defaultColWidth="8.75" defaultRowHeight="13.5"/>
  <cols>
    <col min="1" max="1" width="8.75" style="1"/>
    <col min="2" max="2" width="16.625" style="1" customWidth="1"/>
    <col min="3" max="16384" width="8.75" style="1"/>
  </cols>
  <sheetData>
    <row r="2" spans="2:3">
      <c r="B2" s="3" t="s">
        <v>5</v>
      </c>
    </row>
    <row r="3" spans="2:3">
      <c r="B3" s="3" t="s">
        <v>6</v>
      </c>
    </row>
    <row r="4" spans="2:3">
      <c r="B4" s="3" t="s">
        <v>19</v>
      </c>
    </row>
    <row r="5" spans="2:3">
      <c r="B5" s="3" t="s">
        <v>20</v>
      </c>
    </row>
    <row r="6" spans="2:3">
      <c r="B6" s="3" t="s">
        <v>21</v>
      </c>
    </row>
    <row r="7" spans="2:3">
      <c r="B7" s="3" t="s">
        <v>22</v>
      </c>
    </row>
    <row r="8" spans="2:3">
      <c r="B8" s="3"/>
      <c r="C8" s="4"/>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f9a09cb-0bfa-43b2-bab0-32432d93bd58">
      <Terms xmlns="http://schemas.microsoft.com/office/infopath/2007/PartnerControls"/>
    </lcf76f155ced4ddcb4097134ff3c332f>
    <Owner xmlns="af9a09cb-0bfa-43b2-bab0-32432d93bd58">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DB74104F610EE41866B812B603F6EFB" ma:contentTypeVersion="15" ma:contentTypeDescription="新しいドキュメントを作成します。" ma:contentTypeScope="" ma:versionID="762ee7c21a4ad8a3757c92feb4c3cd2c">
  <xsd:schema xmlns:xsd="http://www.w3.org/2001/XMLSchema" xmlns:xs="http://www.w3.org/2001/XMLSchema" xmlns:p="http://schemas.microsoft.com/office/2006/metadata/properties" xmlns:ns2="af9a09cb-0bfa-43b2-bab0-32432d93bd58" xmlns:ns3="263dbbe5-076b-4606-a03b-9598f5f2f35a" targetNamespace="http://schemas.microsoft.com/office/2006/metadata/properties" ma:root="true" ma:fieldsID="22bfd3e5be10553f4fcc8610b2931841" ns2:_="" ns3:_="">
    <xsd:import namespace="af9a09cb-0bfa-43b2-bab0-32432d93bd5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9a09cb-0bfa-43b2-bab0-32432d93bd5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a7a36ee-9d6d-45fe-8719-5ddc835c7ce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B40627-DCF2-4CD5-83D5-5488B15E6651}">
  <ds:schemaRefs>
    <ds:schemaRef ds:uri="http://schemas.microsoft.com/office/2006/metadata/properties"/>
    <ds:schemaRef ds:uri="http://schemas.microsoft.com/office/infopath/2007/PartnerControls"/>
    <ds:schemaRef ds:uri="862a9f94-a16f-40b6-a26e-f4acf96b7fe2"/>
    <ds:schemaRef ds:uri="263dbbe5-076b-4606-a03b-9598f5f2f35a"/>
    <ds:schemaRef ds:uri="af9a09cb-0bfa-43b2-bab0-32432d93bd58"/>
  </ds:schemaRefs>
</ds:datastoreItem>
</file>

<file path=customXml/itemProps2.xml><?xml version="1.0" encoding="utf-8"?>
<ds:datastoreItem xmlns:ds="http://schemas.openxmlformats.org/officeDocument/2006/customXml" ds:itemID="{B492A2CC-5A5D-4536-894F-BB580946A3AE}">
  <ds:schemaRefs>
    <ds:schemaRef ds:uri="http://schemas.microsoft.com/sharepoint/v3/contenttype/forms"/>
  </ds:schemaRefs>
</ds:datastoreItem>
</file>

<file path=customXml/itemProps3.xml><?xml version="1.0" encoding="utf-8"?>
<ds:datastoreItem xmlns:ds="http://schemas.openxmlformats.org/officeDocument/2006/customXml" ds:itemID="{AFC29795-CEA4-4CEE-ABDF-103FB4D1E7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9a09cb-0bfa-43b2-bab0-32432d93bd5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19</vt:i4>
      </vt:variant>
    </vt:vector>
  </HeadingPairs>
  <TitlesOfParts>
    <vt:vector size="28" baseType="lpstr">
      <vt:lpstr>（教育内容）別添１_新旧対照表(学校以外)</vt:lpstr>
      <vt:lpstr>error word</vt:lpstr>
      <vt:lpstr>別添２_変更概要の詳細</vt:lpstr>
      <vt:lpstr>別添３教員の氏名等（学校以外）</vt:lpstr>
      <vt:lpstr>【学校以外】別添３のプルダウン（印刷はしないでください。）</vt:lpstr>
      <vt:lpstr>別添４（１）平面図</vt:lpstr>
      <vt:lpstr>別添４（２）校舎の各室の用途</vt:lpstr>
      <vt:lpstr>別添５備品の一覧</vt:lpstr>
      <vt:lpstr>変更概要リスト</vt:lpstr>
      <vt:lpstr>'（教育内容）別添１_新旧対照表(学校以外)'!Print_Area</vt:lpstr>
      <vt:lpstr>'【学校以外】別添３のプルダウン（印刷はしないでください。）'!Print_Area</vt:lpstr>
      <vt:lpstr>別添２_変更概要の詳細!Print_Area</vt:lpstr>
      <vt:lpstr>'別添３教員の氏名等（学校以外）'!Print_Area</vt:lpstr>
      <vt:lpstr>'別添４（１）平面図'!Print_Area</vt:lpstr>
      <vt:lpstr>'別添４（２）校舎の各室の用途'!Print_Area</vt:lpstr>
      <vt:lpstr>別添５備品の一覧!Print_Area</vt:lpstr>
      <vt:lpstr>'（教育内容）別添１_新旧対照表(学校以外)'!Print_Titles</vt:lpstr>
      <vt:lpstr>学校以外_栄養と健康</vt:lpstr>
      <vt:lpstr>学校以外_栄養の指導</vt:lpstr>
      <vt:lpstr>学校以外_外国語</vt:lpstr>
      <vt:lpstr>学校以外_給食の運営</vt:lpstr>
      <vt:lpstr>学校以外_自然科学</vt:lpstr>
      <vt:lpstr>学校以外_社会科学</vt:lpstr>
      <vt:lpstr>学校以外_社会生活と健康</vt:lpstr>
      <vt:lpstr>学校以外_食品と衛生</vt:lpstr>
      <vt:lpstr>学校以外_人体の構造と機能</vt:lpstr>
      <vt:lpstr>学校以外_人文科学</vt:lpstr>
      <vt:lpstr>学校以外_保健体育</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0x010100BDB74104F610EE41866B812B603F6EFB</vt:lpwstr>
  </property>
  <property fmtid="{D5CDD505-2E9C-101B-9397-08002B2CF9AE}" pid="4" name="Order">
    <vt:r8>2812700</vt:r8>
  </property>
  <property fmtid="{D5CDD505-2E9C-101B-9397-08002B2CF9AE}" pid="5" name="ComplianceAssetId">
    <vt:lpwstr/>
  </property>
  <property fmtid="{D5CDD505-2E9C-101B-9397-08002B2CF9AE}" pid="6" name="TriggerFlowInfo">
    <vt:lpwstr/>
  </property>
</Properties>
</file>