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6" documentId="8_{B1AEA7AB-0789-48C6-802C-103E97672178}" xr6:coauthVersionLast="47" xr6:coauthVersionMax="47" xr10:uidLastSave="{9ECA56D8-CFFC-480C-AF1E-5D9C9823674A}"/>
  <workbookProtection workbookAlgorithmName="SHA-512" workbookHashValue="BWCaL0P9ItzGxVhdkhqm8RuIXAEOh0QwAcddkmp/pk5h+uSVZof+qsMStOsx7yFM1dyQj4lKynPHY1hQvskZIw==" workbookSaltValue="2BkWKG3RaoS0gfrFSsNgsw==" workbookSpinCount="100000" lockStructure="1"/>
  <bookViews>
    <workbookView xWindow="-28920" yWindow="-120" windowWidth="29040" windowHeight="15720" tabRatio="902" xr2:uid="{660BDFD6-C435-4986-A101-19921E0E4C74}"/>
  </bookViews>
  <sheets>
    <sheet name="別添2" sheetId="22" r:id="rId1"/>
    <sheet name="様式103_調剤ベースアップ評価料 " sheetId="66" state="hidden" r:id="rId2"/>
    <sheet name="様式104_賃金改善実績報告書（調剤）" sheetId="69" state="hidden"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別添2!$A$1:$O$36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73" l="1"/>
  <c r="X4" i="65"/>
  <c r="X5" i="65"/>
  <c r="S27" i="22"/>
  <c r="U27" i="22" s="1"/>
  <c r="DW2" i="21" l="1"/>
  <c r="G9" i="73"/>
  <c r="G7" i="65"/>
  <c r="DP2" i="21"/>
  <c r="V18" i="65"/>
  <c r="AB68" i="65" s="1"/>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AC36" i="73" l="1"/>
  <c r="AB69" i="73" s="1"/>
  <c r="AC34" i="65"/>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67" i="65"/>
  <c r="AB70" i="65" s="1"/>
  <c r="AB71"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<sst xmlns="http://schemas.openxmlformats.org/spreadsheetml/2006/main" count="638" uniqueCount="425">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</sst>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2">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1" fillId="0" borderId="0" xfId="0" applyFont="1">
      <alignment vertical="center"/>
    </xf>
    <xf numFmtId="0" fontId="52" fillId="0" borderId="0" xfId="5" applyFont="1" applyProtection="1">
      <alignment vertical="center"/>
      <protection locked="0"/>
    </xf>
    <xf numFmtId="0" fontId="50" fillId="0" borderId="0" xfId="5">
      <alignment vertical="center"/>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0" fontId="3" fillId="2" borderId="12"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0" fontId="17" fillId="2" borderId="20" xfId="0" applyFont="1" applyFill="1" applyBorder="1" applyAlignment="1">
      <alignment horizontal="left" vertical="center"/>
    </xf>
    <xf numFmtId="0" fontId="17" fillId="2" borderId="5" xfId="0" applyFont="1" applyFill="1" applyBorder="1" applyAlignment="1">
      <alignment horizontal="left" vertical="center"/>
    </xf>
    <xf numFmtId="38" fontId="2" fillId="4" borderId="5" xfId="3" applyFont="1" applyFill="1" applyBorder="1" applyAlignment="1" applyProtection="1">
      <alignment horizontal="center" vertical="center" shrinkToFit="1"/>
    </xf>
    <xf numFmtId="0" fontId="32" fillId="2" borderId="12" xfId="0" applyFont="1" applyFill="1" applyBorder="1" applyAlignment="1">
      <alignment horizontal="left" vertical="center"/>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0" borderId="20" xfId="0" applyFont="1" applyBorder="1" applyAlignment="1">
      <alignment vertical="center" shrinkToFit="1"/>
    </xf>
    <xf numFmtId="0" fontId="2" fillId="0" borderId="5" xfId="0" applyFont="1" applyBorder="1" applyAlignment="1">
      <alignment vertical="center" shrinkToFit="1"/>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40" fontId="12" fillId="3" borderId="11" xfId="3" applyNumberFormat="1" applyFont="1" applyFill="1" applyBorder="1" applyAlignment="1" applyProtection="1">
      <alignment horizontal="center" vertical="center" shrinkToFit="1"/>
      <protection locked="0"/>
    </xf>
    <xf numFmtId="2" fontId="2" fillId="4" borderId="5" xfId="3" applyNumberFormat="1" applyFont="1" applyFill="1" applyBorder="1" applyAlignment="1" applyProtection="1">
      <alignment horizontal="center" vertical="center" shrinkToFi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38" fontId="2" fillId="4" borderId="1" xfId="3" applyFont="1" applyFill="1" applyBorder="1" applyAlignment="1" applyProtection="1">
      <alignment horizontal="right" vertical="center" shrinkToFit="1"/>
    </xf>
    <xf numFmtId="176" fontId="8" fillId="3" borderId="0" xfId="2" applyNumberFormat="1" applyFont="1" applyFill="1" applyBorder="1" applyAlignment="1" applyProtection="1">
      <alignment horizontal="center" vertical="center"/>
      <protection locked="0"/>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0" fontId="3" fillId="2" borderId="0" xfId="0" applyFont="1" applyFill="1" applyBorder="1" applyAlignment="1">
      <alignment horizontal="left"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xf numFmtId="40" fontId="12" fillId="4" borderId="51" xfId="3" applyNumberFormat="1" applyFont="1" applyFill="1" applyBorder="1" applyAlignment="1">
      <alignment horizontal="center" vertical="center" shrinkToFit="1"/>
    </xf>
    <xf numFmtId="40" fontId="12" fillId="4" borderId="45" xfId="3" applyNumberFormat="1" applyFont="1" applyFill="1" applyBorder="1" applyAlignment="1">
      <alignment horizontal="center" vertical="center" shrinkToFit="1"/>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zoomScale="115" zoomScaleNormal="100" zoomScaleSheetLayoutView="115" workbookViewId="0"/>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20260805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16" t="s">
        <v>2</v>
      </c>
      <c r="C6" s="216"/>
      <c r="D6" s="216"/>
      <c r="E6" s="218"/>
      <c r="F6" s="219"/>
      <c r="G6" s="220"/>
      <c r="H6" s="50"/>
      <c r="I6" s="215" t="s">
        <v>3</v>
      </c>
      <c r="J6" s="215"/>
      <c r="K6" s="215"/>
      <c r="L6" s="50"/>
      <c r="M6" s="55"/>
    </row>
    <row r="7" spans="1:20" ht="22.5" customHeight="1">
      <c r="A7" s="56"/>
      <c r="B7" s="217" t="s">
        <v>4</v>
      </c>
      <c r="C7" s="217"/>
      <c r="D7" s="217"/>
      <c r="E7" s="221"/>
      <c r="F7" s="222"/>
      <c r="G7" s="223"/>
      <c r="H7" s="50"/>
      <c r="I7" s="215"/>
      <c r="J7" s="215"/>
      <c r="K7" s="215"/>
      <c r="L7" s="50"/>
      <c r="M7" s="55"/>
    </row>
    <row r="8" spans="1:20" ht="11.25" customHeight="1">
      <c r="A8" s="57"/>
      <c r="B8" s="58"/>
      <c r="C8" s="58"/>
      <c r="D8" s="58"/>
      <c r="E8" s="38"/>
      <c r="F8" s="38"/>
      <c r="G8" s="38"/>
      <c r="H8" s="38"/>
      <c r="I8" s="38"/>
      <c r="J8" s="38"/>
      <c r="K8" s="38"/>
      <c r="L8" s="38"/>
      <c r="M8" s="59"/>
    </row>
    <row r="9" spans="1:20" ht="22.5" customHeight="1">
      <c r="A9" s="57"/>
      <c r="B9" s="224" t="s">
        <v>5</v>
      </c>
      <c r="C9" s="224"/>
      <c r="D9" s="224"/>
      <c r="E9" s="38"/>
      <c r="F9" s="38"/>
      <c r="G9" s="38"/>
      <c r="H9" s="38"/>
      <c r="I9" s="38"/>
      <c r="J9" s="38"/>
      <c r="K9" s="38"/>
      <c r="L9" s="38"/>
      <c r="M9" s="59"/>
    </row>
    <row r="10" spans="1:20" ht="22.5" customHeight="1">
      <c r="A10" s="57"/>
      <c r="B10" s="227" t="s">
        <v>6</v>
      </c>
      <c r="C10" s="227"/>
      <c r="D10" s="227"/>
      <c r="E10" s="228"/>
      <c r="F10" s="228"/>
      <c r="G10" s="228"/>
      <c r="H10" s="228"/>
      <c r="I10" s="38"/>
      <c r="J10" s="38"/>
      <c r="K10" s="38"/>
      <c r="L10" s="38"/>
      <c r="M10" s="59"/>
    </row>
    <row r="11" spans="1:20" ht="22.5" customHeight="1">
      <c r="A11" s="57"/>
      <c r="B11" s="227" t="s">
        <v>7</v>
      </c>
      <c r="C11" s="227"/>
      <c r="D11" s="227"/>
      <c r="E11" s="228"/>
      <c r="F11" s="228"/>
      <c r="G11" s="228"/>
      <c r="H11" s="228"/>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29"/>
      <c r="D14" s="229"/>
      <c r="E14" s="229"/>
      <c r="F14" s="229"/>
      <c r="G14" s="229"/>
      <c r="H14" s="229"/>
      <c r="I14" s="229"/>
      <c r="L14" s="82"/>
      <c r="M14" s="60"/>
    </row>
    <row r="15" spans="1:20" ht="33.75" customHeight="1">
      <c r="A15" s="54"/>
      <c r="B15" s="71"/>
      <c r="C15" s="240"/>
      <c r="D15" s="240"/>
      <c r="E15" s="240"/>
      <c r="F15" s="240"/>
      <c r="G15" s="240"/>
      <c r="H15" s="240"/>
      <c r="I15" s="240"/>
      <c r="J15" s="233" t="s">
        <v>10</v>
      </c>
      <c r="K15" s="233"/>
      <c r="L15" s="234"/>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25" t="s">
        <v>11</v>
      </c>
      <c r="D18" s="225"/>
      <c r="E18" s="225"/>
      <c r="F18" s="225"/>
      <c r="G18" s="225"/>
      <c r="H18" s="225"/>
      <c r="I18" s="225"/>
      <c r="J18" s="225"/>
      <c r="K18" s="225"/>
      <c r="L18" s="226"/>
      <c r="M18" s="77"/>
      <c r="O18" s="88" t="b">
        <v>0</v>
      </c>
      <c r="P18" s="37" t="s">
        <v>189</v>
      </c>
    </row>
    <row r="19" spans="1:24" ht="36.75" customHeight="1">
      <c r="A19" s="54"/>
      <c r="B19" s="83"/>
      <c r="C19" s="225" t="s">
        <v>12</v>
      </c>
      <c r="D19" s="225"/>
      <c r="E19" s="225"/>
      <c r="F19" s="225"/>
      <c r="G19" s="225"/>
      <c r="H19" s="225"/>
      <c r="I19" s="225"/>
      <c r="J19" s="225"/>
      <c r="K19" s="225"/>
      <c r="L19" s="226"/>
      <c r="M19" s="77"/>
      <c r="O19" s="88" t="b">
        <v>0</v>
      </c>
    </row>
    <row r="20" spans="1:24" ht="36.75" customHeight="1">
      <c r="A20" s="54"/>
      <c r="B20" s="83"/>
      <c r="C20" s="225" t="s">
        <v>13</v>
      </c>
      <c r="D20" s="225"/>
      <c r="E20" s="225"/>
      <c r="F20" s="225"/>
      <c r="G20" s="225"/>
      <c r="H20" s="225"/>
      <c r="I20" s="225"/>
      <c r="J20" s="225"/>
      <c r="K20" s="225"/>
      <c r="L20" s="226"/>
      <c r="M20" s="77"/>
      <c r="O20" s="88" t="b">
        <v>0</v>
      </c>
    </row>
    <row r="21" spans="1:24" ht="36.75" customHeight="1">
      <c r="A21" s="54"/>
      <c r="B21" s="83"/>
      <c r="C21" s="225" t="s">
        <v>14</v>
      </c>
      <c r="D21" s="225"/>
      <c r="E21" s="225"/>
      <c r="F21" s="225"/>
      <c r="G21" s="225"/>
      <c r="H21" s="225"/>
      <c r="I21" s="225"/>
      <c r="J21" s="225"/>
      <c r="K21" s="225"/>
      <c r="L21" s="226"/>
      <c r="M21" s="77"/>
      <c r="O21" s="88" t="b">
        <v>0</v>
      </c>
    </row>
    <row r="22" spans="1:24" ht="15" customHeight="1">
      <c r="A22" s="54"/>
      <c r="B22" s="71"/>
      <c r="D22" s="235"/>
      <c r="E22" s="235"/>
      <c r="F22" s="235"/>
      <c r="G22" s="235"/>
      <c r="H22" s="235"/>
      <c r="I22" s="235"/>
      <c r="J22" s="235"/>
      <c r="K22" s="235"/>
      <c r="L22" s="236"/>
      <c r="M22" s="60"/>
    </row>
    <row r="23" spans="1:24" ht="22.5" customHeight="1">
      <c r="A23" s="54"/>
      <c r="B23" s="237" t="s">
        <v>15</v>
      </c>
      <c r="C23" s="238"/>
      <c r="D23" s="238"/>
      <c r="E23" s="238"/>
      <c r="F23" s="238"/>
      <c r="G23" s="238"/>
      <c r="H23" s="238"/>
      <c r="I23" s="238"/>
      <c r="J23" s="238"/>
      <c r="K23" s="238"/>
      <c r="L23" s="239"/>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09" t="s">
        <v>365</v>
      </c>
    </row>
    <row r="26" spans="1:24" ht="15" customHeight="1" thickBot="1">
      <c r="A26" s="54"/>
      <c r="B26" s="71"/>
      <c r="L26" s="82"/>
      <c r="M26" s="60"/>
      <c r="U26" s="209" t="s">
        <v>366</v>
      </c>
    </row>
    <row r="27" spans="1:24" ht="22.5" customHeight="1" thickTop="1" thickBot="1">
      <c r="A27" s="54"/>
      <c r="B27" s="71"/>
      <c r="C27" s="62" t="s">
        <v>20</v>
      </c>
      <c r="H27" s="130"/>
      <c r="I27" s="232"/>
      <c r="J27" s="232"/>
      <c r="K27" s="232"/>
      <c r="L27" s="82"/>
      <c r="M27" s="60"/>
      <c r="S27" s="37" t="str">
        <f>IFERROR(VLOOKUP(H27,プルダウンリスト一覧!E:F,2,FALSE),"")</f>
        <v/>
      </c>
      <c r="U27" s="212" t="str">
        <f>HYPERLINK("mailto:"&amp;S27,S27)</f>
        <v/>
      </c>
      <c r="V27" s="213"/>
      <c r="W27" s="213"/>
      <c r="X27" s="214"/>
    </row>
    <row r="28" spans="1:24" ht="22.5" customHeight="1" thickTop="1">
      <c r="A28" s="54"/>
      <c r="B28" s="71"/>
      <c r="C28" s="62" t="s">
        <v>21</v>
      </c>
      <c r="H28" s="232"/>
      <c r="I28" s="232"/>
      <c r="J28" s="232"/>
      <c r="K28" s="232"/>
      <c r="L28" s="82"/>
      <c r="M28" s="60"/>
      <c r="U28" s="3" t="s">
        <v>367</v>
      </c>
    </row>
    <row r="29" spans="1:24" ht="15" customHeight="1">
      <c r="A29" s="54"/>
      <c r="B29" s="71"/>
      <c r="L29" s="82"/>
      <c r="M29" s="60"/>
      <c r="U29" s="210" t="s">
        <v>368</v>
      </c>
    </row>
    <row r="30" spans="1:24" ht="22.5" customHeight="1">
      <c r="A30" s="54"/>
      <c r="B30" s="71"/>
      <c r="G30" s="37" t="s">
        <v>22</v>
      </c>
      <c r="I30" s="230"/>
      <c r="J30" s="230"/>
      <c r="K30" s="230"/>
      <c r="L30" s="82"/>
      <c r="M30" s="60"/>
      <c r="U30" s="3"/>
    </row>
    <row r="31" spans="1:24" ht="15" customHeight="1">
      <c r="A31" s="54"/>
      <c r="B31" s="71"/>
      <c r="L31" s="82"/>
      <c r="M31" s="60"/>
      <c r="U31" s="210"/>
    </row>
    <row r="32" spans="1:24" ht="22.5" customHeight="1">
      <c r="A32" s="54"/>
      <c r="B32" s="231"/>
      <c r="C32" s="230"/>
      <c r="D32" s="230"/>
      <c r="E32" s="230"/>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sheetProtection algorithmName="SHA-512" hashValue="qSUdNyfDc2DqQW+5Csl7RyIfUABPAP0tzFRWxZEdOkip66ISI7dKuFfVUyna+DJYBPGj2xE6Qii7gzolNJDJww==" saltValue="mZbvomXJ9dydriVKxspXGQ==" spinCount="100000" sheet="1" objects="1" scenarios="1"/>
  <mergeCells count="24">
    <mergeCell ref="I30:K30"/>
    <mergeCell ref="B32:E32"/>
    <mergeCell ref="H28:K28"/>
    <mergeCell ref="J15:L15"/>
    <mergeCell ref="D22:L22"/>
    <mergeCell ref="B23:L23"/>
    <mergeCell ref="C15:I15"/>
    <mergeCell ref="I27:K27"/>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$P$15:$P$18</formula1>
    </dataValidation>
  </dataValidations>
  <hyperlinks>
    <hyperlink ref="U29" r:id="rId1" location="note" xr:uid="{02348967-C09D-4A65-8F0C-EF9257744488}"/>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election activeCell="H7" sqref="H7"/>
    </sheetView>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election activeCell="H7" sqref="H7"/>
    </sheetView>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250" t="str">
        <f>IF(AH9=TRUE,C9,IF(AH10=TRUE,C10,""))</f>
        <v/>
      </c>
      <c r="N2" s="250"/>
      <c r="O2" s="250"/>
      <c r="P2" s="250"/>
      <c r="Q2" s="250"/>
      <c r="R2" s="250"/>
      <c r="S2" s="32" t="s">
        <v>353</v>
      </c>
      <c r="T2" s="202"/>
      <c r="U2" s="253"/>
      <c r="V2" s="253"/>
      <c r="W2" s="254" t="s">
        <v>40</v>
      </c>
      <c r="X2" s="254"/>
      <c r="Y2" s="254"/>
      <c r="Z2" s="254"/>
      <c r="AA2" s="254"/>
      <c r="AB2" s="254"/>
      <c r="AC2" s="254"/>
      <c r="AD2" s="254"/>
      <c r="AE2" s="254"/>
      <c r="AF2" s="254"/>
      <c r="AG2" s="254"/>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255" t="s">
        <v>160</v>
      </c>
      <c r="T4" s="255"/>
      <c r="U4" s="255"/>
      <c r="V4" s="255"/>
      <c r="W4" s="255"/>
      <c r="X4" s="256" t="str">
        <f>IF(別添2!E6="","",別添2!E6)</f>
        <v/>
      </c>
      <c r="Y4" s="257"/>
      <c r="Z4" s="257"/>
      <c r="AA4" s="257"/>
      <c r="AB4" s="257"/>
      <c r="AC4" s="257"/>
      <c r="AD4" s="257"/>
      <c r="AE4" s="257"/>
      <c r="AF4" s="257"/>
      <c r="AG4" s="258"/>
    </row>
    <row r="5" spans="1:43" ht="16.149999999999999" customHeight="1">
      <c r="A5" s="2"/>
      <c r="B5" s="2"/>
      <c r="C5" s="2"/>
      <c r="D5" s="2"/>
      <c r="E5" s="2"/>
      <c r="F5" s="2"/>
      <c r="G5" s="2"/>
      <c r="H5" s="2"/>
      <c r="I5" s="2"/>
      <c r="J5" s="2"/>
      <c r="K5" s="2"/>
      <c r="L5" s="2"/>
      <c r="M5" s="2"/>
      <c r="N5" s="2"/>
      <c r="O5" s="2"/>
      <c r="P5" s="2"/>
      <c r="Q5" s="2"/>
      <c r="R5" s="2"/>
      <c r="S5" s="259" t="s">
        <v>161</v>
      </c>
      <c r="T5" s="259"/>
      <c r="U5" s="259"/>
      <c r="V5" s="259"/>
      <c r="W5" s="260"/>
      <c r="X5" s="261" t="str">
        <f>IF(別添2!H28="","",別添2!H28)</f>
        <v/>
      </c>
      <c r="Y5" s="262"/>
      <c r="Z5" s="262"/>
      <c r="AA5" s="262"/>
      <c r="AB5" s="262"/>
      <c r="AC5" s="262"/>
      <c r="AD5" s="262"/>
      <c r="AE5" s="262"/>
      <c r="AF5" s="262"/>
      <c r="AG5" s="263"/>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0</v>
      </c>
      <c r="AI9" s="3">
        <f>IF(AH9=TRUE,1,2)</f>
        <v>2</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66" t="s">
        <v>16</v>
      </c>
      <c r="C15" s="267"/>
      <c r="D15" s="267"/>
      <c r="E15" s="251"/>
      <c r="F15" s="251"/>
      <c r="G15" s="5" t="s">
        <v>17</v>
      </c>
      <c r="H15" s="251"/>
      <c r="I15" s="251"/>
      <c r="J15" s="5" t="s">
        <v>30</v>
      </c>
      <c r="K15" s="5"/>
      <c r="L15" s="5" t="s">
        <v>45</v>
      </c>
      <c r="M15" s="5" t="s">
        <v>16</v>
      </c>
      <c r="N15" s="5"/>
      <c r="O15" s="251"/>
      <c r="P15" s="251"/>
      <c r="Q15" s="5" t="s">
        <v>17</v>
      </c>
      <c r="R15" s="251"/>
      <c r="S15" s="251"/>
      <c r="T15" s="6" t="s">
        <v>30</v>
      </c>
      <c r="V15" s="264" t="str">
        <f>IF(OR(E15="",H15="",O15="",R15=""),"",((O15-E15)*12)+(R15-H15)+1)</f>
        <v/>
      </c>
      <c r="W15" s="264"/>
      <c r="X15" s="264"/>
      <c r="Y15" s="265"/>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66" t="s">
        <v>16</v>
      </c>
      <c r="C18" s="267"/>
      <c r="D18" s="267"/>
      <c r="E18" s="251"/>
      <c r="F18" s="251"/>
      <c r="G18" s="5" t="s">
        <v>17</v>
      </c>
      <c r="H18" s="251"/>
      <c r="I18" s="251"/>
      <c r="J18" s="5" t="s">
        <v>30</v>
      </c>
      <c r="K18" s="5"/>
      <c r="L18" s="5" t="s">
        <v>45</v>
      </c>
      <c r="M18" s="5" t="s">
        <v>16</v>
      </c>
      <c r="N18" s="5"/>
      <c r="O18" s="251"/>
      <c r="P18" s="251"/>
      <c r="Q18" s="5" t="s">
        <v>17</v>
      </c>
      <c r="R18" s="251"/>
      <c r="S18" s="251"/>
      <c r="T18" s="6" t="s">
        <v>30</v>
      </c>
      <c r="V18" s="264" t="str">
        <f>IF(OR(E18="",H18="",O18="",R18=""),"",((O18-E18)*12)+(R18-H18)+1)</f>
        <v/>
      </c>
      <c r="W18" s="264"/>
      <c r="X18" s="264"/>
      <c r="Y18" s="265"/>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78"/>
      <c r="U20" s="278"/>
      <c r="V20" s="278"/>
      <c r="W20" s="278"/>
      <c r="X20" s="278"/>
      <c r="Y20" s="278"/>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52"/>
      <c r="AC21" s="252"/>
      <c r="AD21" s="252"/>
      <c r="AE21" s="252"/>
      <c r="AF21" s="252"/>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73" t="str">
        <f>IF(AC39+AC48=0,"",AC39+AC48)</f>
        <v/>
      </c>
      <c r="AD31" s="273"/>
      <c r="AE31" s="273"/>
      <c r="AF31" s="273"/>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74" t="str">
        <f>IF(AC40+AC49=0,"",AC40+AC49)</f>
        <v/>
      </c>
      <c r="AD32" s="274"/>
      <c r="AE32" s="274"/>
      <c r="AF32" s="274"/>
      <c r="AG32" s="196" t="s">
        <v>38</v>
      </c>
      <c r="AR32" s="100"/>
    </row>
    <row r="33" spans="1:44" s="36" customFormat="1" ht="15" customHeight="1">
      <c r="A33" s="275" t="s">
        <v>216</v>
      </c>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7" t="str">
        <f>IF(AC41+AC50=0,"",AC41+AC50)</f>
        <v/>
      </c>
      <c r="AD33" s="277"/>
      <c r="AE33" s="277"/>
      <c r="AF33" s="277"/>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68" t="str">
        <f>IFERROR(AC32-AC33,"")</f>
        <v/>
      </c>
      <c r="AD34" s="268"/>
      <c r="AE34" s="268"/>
      <c r="AF34" s="268"/>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69" t="str">
        <f>IFERROR((AC34/AC33)*100,"")</f>
        <v/>
      </c>
      <c r="AD35" s="269"/>
      <c r="AE35" s="269"/>
      <c r="AF35" s="269"/>
      <c r="AG35" s="200" t="s">
        <v>49</v>
      </c>
      <c r="AR35" s="3"/>
    </row>
    <row r="36" spans="1:44" s="36" customFormat="1" ht="15" customHeight="1" thickBot="1">
      <c r="A36" s="270" t="s">
        <v>174</v>
      </c>
      <c r="B36" s="271"/>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2"/>
      <c r="AD36" s="272"/>
      <c r="AE36" s="272"/>
      <c r="AF36" s="272"/>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79" t="s">
        <v>315</v>
      </c>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0"/>
      <c r="AD39" s="280"/>
      <c r="AE39" s="280"/>
      <c r="AF39" s="280"/>
      <c r="AG39" s="22" t="s">
        <v>37</v>
      </c>
      <c r="AR39" s="3"/>
    </row>
    <row r="40" spans="1:44" s="36" customFormat="1" ht="15" customHeight="1">
      <c r="A40" s="281" t="s">
        <v>217</v>
      </c>
      <c r="B40" s="282"/>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3"/>
      <c r="AD40" s="283"/>
      <c r="AE40" s="283"/>
      <c r="AF40" s="283"/>
      <c r="AG40" s="28" t="s">
        <v>38</v>
      </c>
      <c r="AR40" s="3"/>
    </row>
    <row r="41" spans="1:44" s="36" customFormat="1" ht="15" customHeight="1">
      <c r="A41" s="275" t="s">
        <v>218</v>
      </c>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83"/>
      <c r="AD41" s="283"/>
      <c r="AE41" s="283"/>
      <c r="AF41" s="283"/>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84" t="str">
        <f>IF(AC40-AC41=0,"",AC40-AC41)</f>
        <v/>
      </c>
      <c r="AD42" s="284"/>
      <c r="AE42" s="284"/>
      <c r="AF42" s="284"/>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85" t="str">
        <f>IFERROR((AC42/AC41)*100,"")</f>
        <v/>
      </c>
      <c r="AD43" s="285"/>
      <c r="AE43" s="285"/>
      <c r="AF43" s="285"/>
      <c r="AG43" s="127" t="s">
        <v>49</v>
      </c>
      <c r="AR43" s="3"/>
    </row>
    <row r="44" spans="1:44" s="36" customFormat="1" ht="15" customHeight="1">
      <c r="A44" s="286" t="s">
        <v>219</v>
      </c>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90"/>
      <c r="AD44" s="290"/>
      <c r="AE44" s="290"/>
      <c r="AF44" s="290"/>
      <c r="AG44" s="128" t="s">
        <v>50</v>
      </c>
      <c r="AR44" s="3"/>
    </row>
    <row r="45" spans="1:44" s="36" customFormat="1" ht="15" customHeight="1" thickBot="1">
      <c r="A45" s="288" t="s">
        <v>220</v>
      </c>
      <c r="B45" s="289"/>
      <c r="C45" s="289"/>
      <c r="D45" s="289"/>
      <c r="E45" s="289"/>
      <c r="F45" s="289"/>
      <c r="G45" s="289"/>
      <c r="H45" s="289"/>
      <c r="I45" s="289"/>
      <c r="J45" s="289"/>
      <c r="K45" s="289"/>
      <c r="L45" s="289"/>
      <c r="M45" s="289"/>
      <c r="N45" s="289"/>
      <c r="O45" s="289"/>
      <c r="P45" s="289"/>
      <c r="Q45" s="289"/>
      <c r="R45" s="289"/>
      <c r="S45" s="289"/>
      <c r="T45" s="289"/>
      <c r="U45" s="289"/>
      <c r="V45" s="289"/>
      <c r="W45" s="289"/>
      <c r="X45" s="289"/>
      <c r="Y45" s="289"/>
      <c r="Z45" s="289"/>
      <c r="AA45" s="289"/>
      <c r="AB45" s="289"/>
      <c r="AC45" s="291"/>
      <c r="AD45" s="291"/>
      <c r="AE45" s="291"/>
      <c r="AF45" s="291"/>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79" t="s">
        <v>164</v>
      </c>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0"/>
      <c r="AD48" s="280"/>
      <c r="AE48" s="280"/>
      <c r="AF48" s="280"/>
      <c r="AG48" s="22" t="s">
        <v>37</v>
      </c>
      <c r="AR48" s="3"/>
    </row>
    <row r="49" spans="1:67" s="36" customFormat="1" ht="15" customHeight="1">
      <c r="A49" s="281" t="s">
        <v>221</v>
      </c>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3"/>
      <c r="AD49" s="283"/>
      <c r="AE49" s="283"/>
      <c r="AF49" s="283"/>
      <c r="AG49" s="28" t="s">
        <v>38</v>
      </c>
      <c r="AR49" s="3"/>
    </row>
    <row r="50" spans="1:67" s="36" customFormat="1" ht="15" customHeight="1">
      <c r="A50" s="275" t="s">
        <v>222</v>
      </c>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83"/>
      <c r="AD50" s="283"/>
      <c r="AE50" s="283"/>
      <c r="AF50" s="283"/>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84" t="str">
        <f>IF(AC49-AC50=0,"",AC49-AC50)</f>
        <v/>
      </c>
      <c r="AD51" s="284"/>
      <c r="AE51" s="284"/>
      <c r="AF51" s="284"/>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85" t="str">
        <f>IFERROR((AC51/AC50)*100,"")</f>
        <v/>
      </c>
      <c r="AD52" s="285"/>
      <c r="AE52" s="285"/>
      <c r="AF52" s="285"/>
      <c r="AG52" s="127" t="s">
        <v>49</v>
      </c>
      <c r="AR52" s="3"/>
    </row>
    <row r="53" spans="1:67" s="36" customFormat="1" ht="15" customHeight="1">
      <c r="A53" s="286" t="s">
        <v>223</v>
      </c>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c r="AA53" s="287"/>
      <c r="AB53" s="287"/>
      <c r="AC53" s="290"/>
      <c r="AD53" s="290"/>
      <c r="AE53" s="290"/>
      <c r="AF53" s="290"/>
      <c r="AG53" s="128" t="s">
        <v>50</v>
      </c>
      <c r="AR53" s="3"/>
    </row>
    <row r="54" spans="1:67" s="36" customFormat="1" ht="15" customHeight="1" thickBot="1">
      <c r="A54" s="288" t="s">
        <v>224</v>
      </c>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91"/>
      <c r="AD54" s="291"/>
      <c r="AE54" s="291"/>
      <c r="AF54" s="291"/>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311" t="s">
        <v>316</v>
      </c>
      <c r="B56" s="311"/>
      <c r="C56" s="311"/>
      <c r="D56" s="311"/>
      <c r="E56" s="311"/>
      <c r="F56" s="311"/>
      <c r="G56" s="311"/>
      <c r="H56" s="311"/>
      <c r="I56" s="311"/>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0"/>
      <c r="AD57" s="280"/>
      <c r="AE57" s="280"/>
      <c r="AF57" s="280"/>
      <c r="AG57" s="22" t="s">
        <v>38</v>
      </c>
      <c r="AR57" s="3"/>
    </row>
    <row r="58" spans="1:67" s="36" customFormat="1" ht="15" customHeight="1">
      <c r="A58" s="281" t="s">
        <v>211</v>
      </c>
      <c r="B58" s="282"/>
      <c r="C58" s="282"/>
      <c r="D58" s="282"/>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3"/>
      <c r="AD58" s="283"/>
      <c r="AE58" s="283"/>
      <c r="AF58" s="283"/>
      <c r="AG58" s="28" t="s">
        <v>38</v>
      </c>
      <c r="AR58" s="3"/>
    </row>
    <row r="59" spans="1:67" s="36" customFormat="1" ht="18" customHeight="1" thickBot="1">
      <c r="A59" s="293" t="s">
        <v>314</v>
      </c>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2" t="str">
        <f>IFERROR((AC57/AC58)*100,"")</f>
        <v/>
      </c>
      <c r="AD59" s="292"/>
      <c r="AE59" s="292"/>
      <c r="AF59" s="292"/>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300" t="s">
        <v>349</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16"/>
      <c r="AI60" s="140"/>
      <c r="AJ60" s="141"/>
      <c r="AK60" s="141"/>
      <c r="AL60" s="140"/>
      <c r="AM60" s="141"/>
      <c r="AN60" s="141"/>
      <c r="AO60" s="141"/>
      <c r="AP60" s="141"/>
      <c r="AQ60" s="141"/>
      <c r="AR60" s="141"/>
      <c r="AS60" s="301"/>
      <c r="AT60" s="301"/>
      <c r="AU60" s="301"/>
      <c r="AV60" s="301"/>
      <c r="AW60" s="301"/>
      <c r="AX60" s="301"/>
      <c r="AY60" s="301"/>
      <c r="AZ60" s="141"/>
      <c r="BA60" s="16"/>
      <c r="BB60" s="16"/>
      <c r="BC60" s="16"/>
      <c r="BD60" s="16"/>
      <c r="BE60" s="16"/>
      <c r="BF60" s="16"/>
      <c r="BG60" s="16"/>
      <c r="BH60" s="16"/>
      <c r="BI60" s="16"/>
      <c r="BJ60" s="16"/>
      <c r="BK60" s="16"/>
      <c r="BL60" s="16"/>
      <c r="BM60" s="16"/>
      <c r="BN60" s="16"/>
      <c r="BO60" s="16"/>
    </row>
    <row r="61" spans="1:67" s="36" customFormat="1" ht="15" customHeight="1">
      <c r="A61" s="151"/>
      <c r="B61" s="302" t="s">
        <v>176</v>
      </c>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302" t="s">
        <v>363</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204"/>
      <c r="AI62" s="205"/>
      <c r="AJ62" s="206"/>
      <c r="AK62" s="206"/>
      <c r="AL62" s="205"/>
      <c r="AM62" s="206"/>
      <c r="AN62" s="206"/>
      <c r="AO62" s="206"/>
      <c r="AP62" s="206"/>
      <c r="AQ62" s="206"/>
      <c r="AR62" s="206"/>
      <c r="AS62" s="304"/>
      <c r="AT62" s="304"/>
      <c r="AU62" s="304"/>
      <c r="AV62" s="304"/>
      <c r="AW62" s="304"/>
      <c r="AX62" s="304"/>
      <c r="AY62" s="304"/>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302" t="s">
        <v>364</v>
      </c>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301"/>
      <c r="AT65" s="301"/>
      <c r="AU65" s="301"/>
      <c r="AV65" s="301"/>
      <c r="AW65" s="301"/>
      <c r="AX65" s="301"/>
      <c r="AY65" s="301"/>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310" t="str">
        <f>IF(AB21=0,"",AB21)</f>
        <v/>
      </c>
      <c r="AC66" s="310"/>
      <c r="AD66" s="310"/>
      <c r="AE66" s="310"/>
      <c r="AF66" s="310"/>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98" t="str">
        <f>IFERROR(AC34*(AC59/100)*V18,"")</f>
        <v/>
      </c>
      <c r="AC67" s="298"/>
      <c r="AD67" s="298"/>
      <c r="AE67" s="298"/>
      <c r="AF67" s="298"/>
      <c r="AG67" s="9" t="s">
        <v>38</v>
      </c>
      <c r="AH67" s="16"/>
      <c r="AI67" s="140"/>
      <c r="AJ67" s="141"/>
      <c r="AK67" s="141"/>
      <c r="AL67" s="140"/>
      <c r="AM67" s="141"/>
      <c r="AN67" s="141"/>
      <c r="AO67" s="141"/>
      <c r="AP67" s="141"/>
      <c r="AQ67" s="141"/>
      <c r="AR67" s="141"/>
      <c r="AS67" s="301"/>
      <c r="AT67" s="301"/>
      <c r="AU67" s="301"/>
      <c r="AV67" s="301"/>
      <c r="AW67" s="301"/>
      <c r="AX67" s="301"/>
      <c r="AY67" s="301"/>
      <c r="AZ67" s="141"/>
      <c r="BA67" s="16"/>
      <c r="BB67" s="16"/>
      <c r="BC67" s="16"/>
      <c r="BD67" s="16"/>
      <c r="BE67" s="16"/>
      <c r="BF67" s="16"/>
      <c r="BG67" s="16"/>
      <c r="BH67" s="16"/>
      <c r="BI67" s="16"/>
      <c r="BJ67" s="16"/>
      <c r="BK67" s="16"/>
      <c r="BL67" s="16"/>
      <c r="BM67" s="16"/>
      <c r="BN67" s="16"/>
      <c r="BO67" s="16"/>
    </row>
    <row r="68" spans="1:67" s="172" customFormat="1" ht="15.75" customHeight="1">
      <c r="A68" s="173"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98" t="str">
        <f>IF(AC36="","",AC36*V18)</f>
        <v/>
      </c>
      <c r="AC68" s="298"/>
      <c r="AD68" s="298"/>
      <c r="AE68" s="298"/>
      <c r="AF68" s="298"/>
      <c r="AG68" s="306"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305"/>
      <c r="AC69" s="305"/>
      <c r="AD69" s="305"/>
      <c r="AE69" s="305"/>
      <c r="AF69" s="305"/>
      <c r="AG69" s="307"/>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98" t="str">
        <f>IFERROR((AB67+AB68)-AB66,"")</f>
        <v/>
      </c>
      <c r="AC70" s="298"/>
      <c r="AD70" s="298"/>
      <c r="AE70" s="298"/>
      <c r="AF70" s="298"/>
      <c r="AG70" s="9" t="s">
        <v>38</v>
      </c>
      <c r="AH70" s="140"/>
      <c r="AI70" s="16"/>
      <c r="AJ70" s="141"/>
      <c r="AK70" s="141"/>
      <c r="AL70" s="140"/>
      <c r="AM70" s="16"/>
      <c r="AN70" s="141"/>
      <c r="AO70" s="141"/>
      <c r="AP70" s="16"/>
      <c r="AQ70" s="16"/>
      <c r="AR70" s="16"/>
      <c r="AS70" s="299"/>
      <c r="AT70" s="299"/>
      <c r="AU70" s="299"/>
      <c r="AV70" s="299"/>
      <c r="AW70" s="299"/>
      <c r="AX70" s="299"/>
      <c r="AY70" s="299"/>
      <c r="AZ70" s="141"/>
      <c r="BA70" s="16"/>
      <c r="BB70" s="141"/>
      <c r="BC70" s="16"/>
      <c r="BD70" s="295"/>
      <c r="BE70" s="295"/>
      <c r="BF70" s="295"/>
      <c r="BG70" s="295"/>
      <c r="BH70" s="295"/>
      <c r="BI70" s="295"/>
      <c r="BJ70" s="295"/>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96" t="str">
        <f>IF(AB70="","",IF(AB70&gt;=0,"賃金改善額充当済み","賃金改善額充当不足"))</f>
        <v/>
      </c>
      <c r="AC71" s="296"/>
      <c r="AD71" s="296"/>
      <c r="AE71" s="296"/>
      <c r="AF71" s="296"/>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99"/>
      <c r="AT74" s="299"/>
      <c r="AU74" s="299"/>
      <c r="AV74" s="299"/>
      <c r="AW74" s="299"/>
      <c r="AX74" s="299"/>
      <c r="AY74" s="299"/>
      <c r="AZ74" s="141"/>
      <c r="BA74" s="16"/>
      <c r="BB74" s="141"/>
      <c r="BC74" s="16"/>
      <c r="BD74" s="295"/>
      <c r="BE74" s="295"/>
      <c r="BF74" s="295"/>
      <c r="BG74" s="295"/>
      <c r="BH74" s="295"/>
      <c r="BI74" s="295"/>
      <c r="BJ74" s="295"/>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97"/>
      <c r="V75" s="297"/>
      <c r="W75" s="297"/>
      <c r="X75" s="297"/>
      <c r="Y75" s="297"/>
      <c r="Z75" s="297"/>
      <c r="AA75" s="297"/>
      <c r="AB75" s="297"/>
      <c r="AC75" s="297"/>
      <c r="AD75" s="297"/>
      <c r="AE75" s="297"/>
      <c r="AF75" s="297"/>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ixwgh2d4tWGsP5suEsLd56ti+DRqnP44bbc0n1Not2tAvhWqp21xfZXf+7Dk8y1s+QIXjYOpwDCZVctcDT2fTw==" saltValue="GNSkgXUimdJGepeVfINCQg==" spinCount="100000" sheet="1" objects="1" scenarios="1"/>
  <mergeCells count="84">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 ref="A60:AG60"/>
    <mergeCell ref="AS67:AY67"/>
    <mergeCell ref="B61:AG61"/>
    <mergeCell ref="AS60:AY60"/>
    <mergeCell ref="AS65:AY65"/>
    <mergeCell ref="A62:AG62"/>
    <mergeCell ref="AS62:AY62"/>
    <mergeCell ref="B63:AG63"/>
    <mergeCell ref="BD70:BJ70"/>
    <mergeCell ref="AB71:AF71"/>
    <mergeCell ref="F75:G75"/>
    <mergeCell ref="I75:J75"/>
    <mergeCell ref="L75:M75"/>
    <mergeCell ref="U75:AF75"/>
    <mergeCell ref="AB70:AF70"/>
    <mergeCell ref="AS74:AY74"/>
    <mergeCell ref="BD74:BJ74"/>
    <mergeCell ref="AS70:AY70"/>
    <mergeCell ref="AC58:AF58"/>
    <mergeCell ref="AC59:AF59"/>
    <mergeCell ref="AC54:AF54"/>
    <mergeCell ref="A47:AG47"/>
    <mergeCell ref="AC48:AF48"/>
    <mergeCell ref="A49:AB49"/>
    <mergeCell ref="AC49:AF49"/>
    <mergeCell ref="A59:AB59"/>
    <mergeCell ref="AC57:AF57"/>
    <mergeCell ref="AC42:AF42"/>
    <mergeCell ref="AC43:AF43"/>
    <mergeCell ref="A44:AB44"/>
    <mergeCell ref="A45:AB45"/>
    <mergeCell ref="AC44:AF44"/>
    <mergeCell ref="AC45:AF45"/>
    <mergeCell ref="A38:AG38"/>
    <mergeCell ref="AC39:AF39"/>
    <mergeCell ref="A40:AB40"/>
    <mergeCell ref="AC40:AF40"/>
    <mergeCell ref="A41:AB41"/>
    <mergeCell ref="AC41:AF41"/>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B21:AF21"/>
    <mergeCell ref="U2:V2"/>
    <mergeCell ref="W2:AG2"/>
    <mergeCell ref="S4:W4"/>
    <mergeCell ref="X4:AG4"/>
    <mergeCell ref="S5:W5"/>
    <mergeCell ref="X5:AG5"/>
    <mergeCell ref="V18:Y18"/>
    <mergeCell ref="M2:R2"/>
    <mergeCell ref="E15:F15"/>
    <mergeCell ref="H15:I15"/>
    <mergeCell ref="O15:P15"/>
    <mergeCell ref="R15:S15"/>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250" t="str">
        <f>IF(AH11=TRUE,C11,IF(AH12=TRUE,C12,""))</f>
        <v/>
      </c>
      <c r="N2" s="250"/>
      <c r="O2" s="250"/>
      <c r="P2" s="250"/>
      <c r="Q2" s="250"/>
      <c r="R2" s="250"/>
      <c r="S2" s="32" t="s">
        <v>353</v>
      </c>
      <c r="T2" s="202"/>
      <c r="U2" s="253"/>
      <c r="V2" s="253"/>
      <c r="W2" s="254" t="s">
        <v>40</v>
      </c>
      <c r="X2" s="254"/>
      <c r="Y2" s="254"/>
      <c r="Z2" s="254"/>
      <c r="AA2" s="254"/>
      <c r="AB2" s="254"/>
      <c r="AC2" s="254"/>
      <c r="AD2" s="254"/>
      <c r="AE2" s="254"/>
      <c r="AF2" s="254"/>
      <c r="AG2" s="254"/>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255" t="s">
        <v>160</v>
      </c>
      <c r="T4" s="255"/>
      <c r="U4" s="255"/>
      <c r="V4" s="255"/>
      <c r="W4" s="255"/>
      <c r="X4" s="256" t="str">
        <f>IF(別添2!E6="","",別添2!E6)</f>
        <v/>
      </c>
      <c r="Y4" s="257"/>
      <c r="Z4" s="257"/>
      <c r="AA4" s="257"/>
      <c r="AB4" s="257"/>
      <c r="AC4" s="257"/>
      <c r="AD4" s="257"/>
      <c r="AE4" s="257"/>
      <c r="AF4" s="257"/>
      <c r="AG4" s="258"/>
    </row>
    <row r="5" spans="1:67" ht="16.149999999999999" customHeight="1">
      <c r="A5" s="2"/>
      <c r="B5" s="2"/>
      <c r="C5" s="2"/>
      <c r="D5" s="2"/>
      <c r="E5" s="2"/>
      <c r="F5" s="2"/>
      <c r="G5" s="2"/>
      <c r="H5" s="2"/>
      <c r="I5" s="2"/>
      <c r="J5" s="2"/>
      <c r="K5" s="2"/>
      <c r="L5" s="2"/>
      <c r="M5" s="2"/>
      <c r="N5" s="2"/>
      <c r="O5" s="2"/>
      <c r="P5" s="2"/>
      <c r="Q5" s="2"/>
      <c r="R5" s="2"/>
      <c r="S5" s="259" t="s">
        <v>161</v>
      </c>
      <c r="T5" s="259"/>
      <c r="U5" s="259"/>
      <c r="V5" s="259"/>
      <c r="W5" s="260"/>
      <c r="X5" s="261" t="str">
        <f>IF(別添2!H28="","",別添2!H28)</f>
        <v/>
      </c>
      <c r="Y5" s="262"/>
      <c r="Z5" s="262"/>
      <c r="AA5" s="262"/>
      <c r="AB5" s="262"/>
      <c r="AC5" s="262"/>
      <c r="AD5" s="262"/>
      <c r="AE5" s="262"/>
      <c r="AF5" s="262"/>
      <c r="AG5" s="263"/>
    </row>
    <row r="6" spans="1:67" ht="16.149999999999999" customHeight="1">
      <c r="A6" s="17"/>
      <c r="B6" s="17"/>
      <c r="C6" s="17"/>
      <c r="D6" s="17"/>
      <c r="E6" s="17"/>
      <c r="F6" s="17"/>
      <c r="G6" s="17"/>
      <c r="H6" s="17"/>
      <c r="I6" s="17"/>
      <c r="J6" s="17"/>
      <c r="K6" s="17"/>
      <c r="L6" s="17"/>
      <c r="M6" s="17"/>
      <c r="N6" s="17"/>
      <c r="O6" s="17"/>
      <c r="P6" s="17"/>
      <c r="Q6" s="17"/>
      <c r="R6" s="312" t="s">
        <v>186</v>
      </c>
      <c r="S6" s="312"/>
      <c r="T6" s="312"/>
      <c r="U6" s="312"/>
      <c r="V6" s="312"/>
      <c r="W6" s="313"/>
      <c r="X6" s="314"/>
      <c r="Y6" s="315"/>
      <c r="Z6" s="315"/>
      <c r="AA6" s="315"/>
      <c r="AB6" s="315"/>
      <c r="AC6" s="315"/>
      <c r="AD6" s="315"/>
      <c r="AE6" s="315"/>
      <c r="AF6" s="315"/>
      <c r="AG6" s="316"/>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2" t="s">
        <v>180</v>
      </c>
      <c r="S7" s="312"/>
      <c r="T7" s="312"/>
      <c r="U7" s="312"/>
      <c r="V7" s="312"/>
      <c r="W7" s="313"/>
      <c r="X7" s="314"/>
      <c r="Y7" s="315"/>
      <c r="Z7" s="315"/>
      <c r="AA7" s="315"/>
      <c r="AB7" s="315"/>
      <c r="AC7" s="315"/>
      <c r="AD7" s="315"/>
      <c r="AE7" s="315"/>
      <c r="AF7" s="315"/>
      <c r="AG7" s="316"/>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※どちらか１つを選択してください。</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0</v>
      </c>
      <c r="AI11" s="3">
        <f>IF(AH11=TRUE,1,2)</f>
        <v>2</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66" t="s">
        <v>16</v>
      </c>
      <c r="C17" s="267"/>
      <c r="D17" s="267"/>
      <c r="E17" s="251"/>
      <c r="F17" s="251"/>
      <c r="G17" s="5" t="s">
        <v>17</v>
      </c>
      <c r="H17" s="251"/>
      <c r="I17" s="251"/>
      <c r="J17" s="5" t="s">
        <v>30</v>
      </c>
      <c r="K17" s="5"/>
      <c r="L17" s="5" t="s">
        <v>45</v>
      </c>
      <c r="M17" s="5" t="s">
        <v>16</v>
      </c>
      <c r="N17" s="5"/>
      <c r="O17" s="251"/>
      <c r="P17" s="251"/>
      <c r="Q17" s="5" t="s">
        <v>17</v>
      </c>
      <c r="R17" s="251"/>
      <c r="S17" s="251"/>
      <c r="T17" s="6" t="s">
        <v>30</v>
      </c>
      <c r="V17" s="264" t="str">
        <f>IF(OR(E17="",H17="",O17="",R17=""),"",((O17-E17)*12)+(R17-H17)+1)</f>
        <v/>
      </c>
      <c r="W17" s="264"/>
      <c r="X17" s="264"/>
      <c r="Y17" s="265"/>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66" t="s">
        <v>16</v>
      </c>
      <c r="C20" s="267"/>
      <c r="D20" s="267"/>
      <c r="E20" s="251"/>
      <c r="F20" s="251"/>
      <c r="G20" s="5" t="s">
        <v>17</v>
      </c>
      <c r="H20" s="251"/>
      <c r="I20" s="251"/>
      <c r="J20" s="5" t="s">
        <v>30</v>
      </c>
      <c r="K20" s="5"/>
      <c r="L20" s="5" t="s">
        <v>45</v>
      </c>
      <c r="M20" s="5" t="s">
        <v>16</v>
      </c>
      <c r="N20" s="5"/>
      <c r="O20" s="251"/>
      <c r="P20" s="251"/>
      <c r="Q20" s="5" t="s">
        <v>17</v>
      </c>
      <c r="R20" s="251"/>
      <c r="S20" s="251"/>
      <c r="T20" s="6" t="s">
        <v>30</v>
      </c>
      <c r="V20" s="264" t="str">
        <f>IF(OR(E20="",H20="",O20="",R20=""),"",((O20-E20)*12)+(R20-H20)+1)</f>
        <v/>
      </c>
      <c r="W20" s="264"/>
      <c r="X20" s="264"/>
      <c r="Y20" s="265"/>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78"/>
      <c r="U22" s="278"/>
      <c r="V22" s="278"/>
      <c r="W22" s="278"/>
      <c r="X22" s="278"/>
      <c r="Y22" s="278"/>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17"/>
      <c r="AC23" s="317"/>
      <c r="AD23" s="317"/>
      <c r="AE23" s="317"/>
      <c r="AF23" s="317"/>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73" t="str">
        <f>IF(AC41+AC50=0,"",AC41+AC50)</f>
        <v/>
      </c>
      <c r="AD33" s="273"/>
      <c r="AE33" s="273"/>
      <c r="AF33" s="273"/>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74" t="str">
        <f>IF(AC42+AC51=0,"",AC42+AC51)</f>
        <v/>
      </c>
      <c r="AD34" s="274"/>
      <c r="AE34" s="274"/>
      <c r="AF34" s="274"/>
      <c r="AG34" s="196" t="s">
        <v>38</v>
      </c>
      <c r="AR34" s="100"/>
    </row>
    <row r="35" spans="1:44" s="36" customFormat="1" ht="15" customHeight="1">
      <c r="A35" s="275" t="s">
        <v>216</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7" t="str">
        <f>IF(AC43+AC52=0,"",AC43+AC52)</f>
        <v/>
      </c>
      <c r="AD35" s="277"/>
      <c r="AE35" s="277"/>
      <c r="AF35" s="277"/>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68" t="str">
        <f>IFERROR(AC34-AC35,"")</f>
        <v/>
      </c>
      <c r="AD36" s="268"/>
      <c r="AE36" s="268"/>
      <c r="AF36" s="268"/>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8" t="str">
        <f>IFERROR((AC36/AC35)*100,"")</f>
        <v/>
      </c>
      <c r="AD37" s="318"/>
      <c r="AE37" s="318"/>
      <c r="AF37" s="318"/>
      <c r="AG37" s="200" t="s">
        <v>49</v>
      </c>
      <c r="AR37" s="3"/>
    </row>
    <row r="38" spans="1:44" s="36" customFormat="1" ht="15" customHeight="1" thickBot="1">
      <c r="A38" s="270" t="s">
        <v>174</v>
      </c>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2"/>
      <c r="AD38" s="272"/>
      <c r="AE38" s="272"/>
      <c r="AF38" s="272"/>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79" t="s">
        <v>315</v>
      </c>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0"/>
      <c r="AD41" s="280"/>
      <c r="AE41" s="280"/>
      <c r="AF41" s="280"/>
      <c r="AG41" s="22" t="s">
        <v>37</v>
      </c>
      <c r="AR41" s="3"/>
    </row>
    <row r="42" spans="1:44" s="36" customFormat="1" ht="15" customHeight="1">
      <c r="A42" s="281" t="s">
        <v>217</v>
      </c>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3"/>
      <c r="AD42" s="283"/>
      <c r="AE42" s="283"/>
      <c r="AF42" s="283"/>
      <c r="AG42" s="28" t="s">
        <v>38</v>
      </c>
      <c r="AR42" s="3"/>
    </row>
    <row r="43" spans="1:44" s="36" customFormat="1" ht="15" customHeight="1">
      <c r="A43" s="275" t="s">
        <v>218</v>
      </c>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83"/>
      <c r="AD43" s="283"/>
      <c r="AE43" s="283"/>
      <c r="AF43" s="283"/>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84" t="str">
        <f>IF(AC42-AC43=0,"",AC42-AC43)</f>
        <v/>
      </c>
      <c r="AD44" s="284"/>
      <c r="AE44" s="284"/>
      <c r="AF44" s="284"/>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9" t="str">
        <f>IFERROR((AC44/AC43)*100,"")</f>
        <v/>
      </c>
      <c r="AD45" s="319"/>
      <c r="AE45" s="319"/>
      <c r="AF45" s="319"/>
      <c r="AG45" s="127" t="s">
        <v>49</v>
      </c>
      <c r="AR45" s="3"/>
    </row>
    <row r="46" spans="1:44" s="36" customFormat="1" ht="15" customHeight="1">
      <c r="A46" s="286" t="s">
        <v>219</v>
      </c>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c r="AA46" s="287"/>
      <c r="AB46" s="287"/>
      <c r="AC46" s="290"/>
      <c r="AD46" s="290"/>
      <c r="AE46" s="290"/>
      <c r="AF46" s="290"/>
      <c r="AG46" s="128" t="s">
        <v>50</v>
      </c>
      <c r="AR46" s="3"/>
    </row>
    <row r="47" spans="1:44" s="36" customFormat="1" ht="15" customHeight="1" thickBot="1">
      <c r="A47" s="288" t="s">
        <v>220</v>
      </c>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91"/>
      <c r="AD47" s="291"/>
      <c r="AE47" s="291"/>
      <c r="AF47" s="291"/>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79" t="s">
        <v>164</v>
      </c>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0"/>
      <c r="AD50" s="280"/>
      <c r="AE50" s="280"/>
      <c r="AF50" s="280"/>
      <c r="AG50" s="22" t="s">
        <v>37</v>
      </c>
      <c r="AR50" s="3"/>
    </row>
    <row r="51" spans="1:67" s="36" customFormat="1" ht="15" customHeight="1">
      <c r="A51" s="281" t="s">
        <v>221</v>
      </c>
      <c r="B51" s="282"/>
      <c r="C51" s="282"/>
      <c r="D51" s="282"/>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3"/>
      <c r="AD51" s="283"/>
      <c r="AE51" s="283"/>
      <c r="AF51" s="283"/>
      <c r="AG51" s="28" t="s">
        <v>38</v>
      </c>
      <c r="AR51" s="3"/>
    </row>
    <row r="52" spans="1:67" s="36" customFormat="1" ht="15" customHeight="1">
      <c r="A52" s="275" t="s">
        <v>222</v>
      </c>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83"/>
      <c r="AD52" s="283"/>
      <c r="AE52" s="283"/>
      <c r="AF52" s="283"/>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84" t="str">
        <f>IF(AC51-AC52=0,"",AC51-AC52)</f>
        <v/>
      </c>
      <c r="AD53" s="284"/>
      <c r="AE53" s="284"/>
      <c r="AF53" s="284"/>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9" t="str">
        <f>IFERROR((AC53/AC52)*100,"")</f>
        <v/>
      </c>
      <c r="AD54" s="319"/>
      <c r="AE54" s="319"/>
      <c r="AF54" s="319"/>
      <c r="AG54" s="127" t="s">
        <v>49</v>
      </c>
      <c r="AR54" s="3"/>
    </row>
    <row r="55" spans="1:67" s="36" customFormat="1" ht="15" customHeight="1">
      <c r="A55" s="286" t="s">
        <v>223</v>
      </c>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90"/>
      <c r="AD55" s="290"/>
      <c r="AE55" s="290"/>
      <c r="AF55" s="290"/>
      <c r="AG55" s="128" t="s">
        <v>50</v>
      </c>
      <c r="AR55" s="3"/>
    </row>
    <row r="56" spans="1:67" s="36" customFormat="1" ht="15" customHeight="1" thickBot="1">
      <c r="A56" s="288" t="s">
        <v>224</v>
      </c>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91"/>
      <c r="AD56" s="291"/>
      <c r="AE56" s="291"/>
      <c r="AF56" s="291"/>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311" t="s">
        <v>316</v>
      </c>
      <c r="B58" s="311"/>
      <c r="C58" s="311"/>
      <c r="D58" s="311"/>
      <c r="E58" s="311"/>
      <c r="F58" s="311"/>
      <c r="G58" s="311"/>
      <c r="H58" s="311"/>
      <c r="I58" s="311"/>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0"/>
      <c r="AD59" s="280"/>
      <c r="AE59" s="280"/>
      <c r="AF59" s="280"/>
      <c r="AG59" s="22" t="s">
        <v>38</v>
      </c>
      <c r="AR59" s="3"/>
    </row>
    <row r="60" spans="1:67" s="36" customFormat="1" ht="15" customHeight="1">
      <c r="A60" s="281" t="s">
        <v>211</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3"/>
      <c r="AD60" s="283"/>
      <c r="AE60" s="283"/>
      <c r="AF60" s="283"/>
      <c r="AG60" s="28" t="s">
        <v>38</v>
      </c>
      <c r="AR60" s="3"/>
    </row>
    <row r="61" spans="1:67" s="36" customFormat="1" ht="18" customHeight="1" thickBot="1">
      <c r="A61" s="293" t="s">
        <v>314</v>
      </c>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2" t="str">
        <f>IFERROR((AC59/AC60)*100,"")</f>
        <v/>
      </c>
      <c r="AD61" s="292"/>
      <c r="AE61" s="292"/>
      <c r="AF61" s="292"/>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300" t="s">
        <v>349</v>
      </c>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16"/>
      <c r="AI62" s="162"/>
      <c r="AJ62" s="146"/>
      <c r="AK62" s="146"/>
      <c r="AL62" s="162"/>
      <c r="AM62" s="146"/>
      <c r="AN62" s="146"/>
      <c r="AO62" s="146"/>
      <c r="AP62" s="146"/>
      <c r="AQ62" s="146"/>
      <c r="AR62" s="146"/>
      <c r="AS62" s="301"/>
      <c r="AT62" s="301"/>
      <c r="AU62" s="301"/>
      <c r="AV62" s="301"/>
      <c r="AW62" s="301"/>
      <c r="AX62" s="301"/>
      <c r="AY62" s="301"/>
      <c r="AZ62" s="146"/>
      <c r="BA62" s="16"/>
      <c r="BB62" s="16"/>
      <c r="BC62" s="16"/>
      <c r="BD62" s="16"/>
      <c r="BE62" s="16"/>
      <c r="BF62" s="16"/>
      <c r="BG62" s="16"/>
      <c r="BH62" s="16"/>
      <c r="BI62" s="16"/>
      <c r="BJ62" s="16"/>
      <c r="BK62" s="16"/>
      <c r="BL62" s="16"/>
      <c r="BM62" s="16"/>
      <c r="BN62" s="16"/>
      <c r="BO62" s="16"/>
    </row>
    <row r="63" spans="1:67" s="36" customFormat="1" ht="15" customHeight="1">
      <c r="A63" s="151"/>
      <c r="B63" s="302" t="s">
        <v>176</v>
      </c>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302" t="s">
        <v>363</v>
      </c>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204"/>
      <c r="AI64" s="205"/>
      <c r="AJ64" s="206"/>
      <c r="AK64" s="206"/>
      <c r="AL64" s="205"/>
      <c r="AM64" s="206"/>
      <c r="AN64" s="206"/>
      <c r="AO64" s="206"/>
      <c r="AP64" s="206"/>
      <c r="AQ64" s="206"/>
      <c r="AR64" s="206"/>
      <c r="AS64" s="304"/>
      <c r="AT64" s="304"/>
      <c r="AU64" s="304"/>
      <c r="AV64" s="304"/>
      <c r="AW64" s="304"/>
      <c r="AX64" s="304"/>
      <c r="AY64" s="304"/>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302" t="s">
        <v>364</v>
      </c>
      <c r="C65" s="302"/>
      <c r="D65" s="302"/>
      <c r="E65" s="302"/>
      <c r="F65" s="30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301"/>
      <c r="AT67" s="301"/>
      <c r="AU67" s="301"/>
      <c r="AV67" s="301"/>
      <c r="AW67" s="301"/>
      <c r="AX67" s="301"/>
      <c r="AY67" s="301"/>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310" t="str">
        <f>IF(AB23=0,"",AB23)</f>
        <v/>
      </c>
      <c r="AC68" s="310"/>
      <c r="AD68" s="310"/>
      <c r="AE68" s="310"/>
      <c r="AF68" s="310"/>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98" t="str">
        <f>IFERROR(AC36*(AC61/100)*V20,"")</f>
        <v/>
      </c>
      <c r="AC69" s="298"/>
      <c r="AD69" s="298"/>
      <c r="AE69" s="298"/>
      <c r="AF69" s="298"/>
      <c r="AG69" s="9" t="s">
        <v>38</v>
      </c>
      <c r="AH69" s="16"/>
      <c r="AI69" s="162"/>
      <c r="AJ69" s="146"/>
      <c r="AK69" s="146"/>
      <c r="AL69" s="162"/>
      <c r="AM69" s="146"/>
      <c r="AN69" s="146"/>
      <c r="AO69" s="146"/>
      <c r="AP69" s="146"/>
      <c r="AQ69" s="146"/>
      <c r="AR69" s="146"/>
      <c r="AS69" s="301"/>
      <c r="AT69" s="301"/>
      <c r="AU69" s="301"/>
      <c r="AV69" s="301"/>
      <c r="AW69" s="301"/>
      <c r="AX69" s="301"/>
      <c r="AY69" s="301"/>
      <c r="AZ69" s="146"/>
      <c r="BA69" s="16"/>
      <c r="BB69" s="16"/>
      <c r="BC69" s="16"/>
      <c r="BD69" s="16"/>
      <c r="BE69" s="16"/>
      <c r="BF69" s="16"/>
      <c r="BG69" s="16"/>
      <c r="BH69" s="16"/>
      <c r="BI69" s="16"/>
      <c r="BJ69" s="16"/>
      <c r="BK69" s="16"/>
      <c r="BL69" s="16"/>
      <c r="BM69" s="16"/>
      <c r="BN69" s="16"/>
      <c r="BO69" s="16"/>
    </row>
    <row r="70" spans="1:67" s="172" customFormat="1" ht="15.75" customHeight="1">
      <c r="A70" s="173"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20" t="str">
        <f>IF(AC38="","",AC38*V20)</f>
        <v/>
      </c>
      <c r="AC70" s="320"/>
      <c r="AD70" s="320"/>
      <c r="AE70" s="320"/>
      <c r="AF70" s="320"/>
      <c r="AG70" s="306"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21"/>
      <c r="AC71" s="321"/>
      <c r="AD71" s="321"/>
      <c r="AE71" s="321"/>
      <c r="AF71" s="321"/>
      <c r="AG71" s="307"/>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98" t="str">
        <f>IFERROR((AB69+AB70)-AB68,"")</f>
        <v/>
      </c>
      <c r="AC72" s="298"/>
      <c r="AD72" s="298"/>
      <c r="AE72" s="298"/>
      <c r="AF72" s="298"/>
      <c r="AG72" s="9" t="s">
        <v>38</v>
      </c>
      <c r="AH72" s="162"/>
      <c r="AI72" s="16"/>
      <c r="AJ72" s="146"/>
      <c r="AK72" s="146"/>
      <c r="AL72" s="162"/>
      <c r="AM72" s="16"/>
      <c r="AN72" s="146"/>
      <c r="AO72" s="146"/>
      <c r="AP72" s="16"/>
      <c r="AQ72" s="16"/>
      <c r="AR72" s="16"/>
      <c r="AS72" s="299"/>
      <c r="AT72" s="299"/>
      <c r="AU72" s="299"/>
      <c r="AV72" s="299"/>
      <c r="AW72" s="299"/>
      <c r="AX72" s="299"/>
      <c r="AY72" s="299"/>
      <c r="AZ72" s="146"/>
      <c r="BA72" s="16"/>
      <c r="BB72" s="146"/>
      <c r="BC72" s="16"/>
      <c r="BD72" s="295"/>
      <c r="BE72" s="295"/>
      <c r="BF72" s="295"/>
      <c r="BG72" s="295"/>
      <c r="BH72" s="295"/>
      <c r="BI72" s="295"/>
      <c r="BJ72" s="295"/>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96" t="str">
        <f>IF(AB72="","",IF(AB72&gt;=0,"賃金改善額充当済み","賃金改善額充当不足"))</f>
        <v/>
      </c>
      <c r="AC73" s="296"/>
      <c r="AD73" s="296"/>
      <c r="AE73" s="296"/>
      <c r="AF73" s="296"/>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99"/>
      <c r="AT76" s="299"/>
      <c r="AU76" s="299"/>
      <c r="AV76" s="299"/>
      <c r="AW76" s="299"/>
      <c r="AX76" s="299"/>
      <c r="AY76" s="299"/>
      <c r="AZ76" s="146"/>
      <c r="BA76" s="16"/>
      <c r="BB76" s="146"/>
      <c r="BC76" s="16"/>
      <c r="BD76" s="295"/>
      <c r="BE76" s="295"/>
      <c r="BF76" s="295"/>
      <c r="BG76" s="295"/>
      <c r="BH76" s="295"/>
      <c r="BI76" s="295"/>
      <c r="BJ76" s="295"/>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97"/>
      <c r="V77" s="297"/>
      <c r="W77" s="297"/>
      <c r="X77" s="297"/>
      <c r="Y77" s="297"/>
      <c r="Z77" s="297"/>
      <c r="AA77" s="297"/>
      <c r="AB77" s="297"/>
      <c r="AC77" s="297"/>
      <c r="AD77" s="297"/>
      <c r="AE77" s="297"/>
      <c r="AF77" s="297"/>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i2HeK+3xloTuK5nnw51TDG6EnJ9HDL3Kk+3T0L5lXrEr3xtP7gVs5O9p0SRu9kjwFpAjNXa4kKI2noYrimhi/w==" saltValue="246NYg+0qBMZwHUIRewBmw==" spinCount="100000" sheet="1" objects="1" scenarios="1"/>
  <mergeCells count="88">
    <mergeCell ref="AB70:AF71"/>
    <mergeCell ref="F77:G77"/>
    <mergeCell ref="I77:J77"/>
    <mergeCell ref="L77:M77"/>
    <mergeCell ref="U77:AF77"/>
    <mergeCell ref="AB72:AF72"/>
    <mergeCell ref="AS72:AY72"/>
    <mergeCell ref="BD72:BJ72"/>
    <mergeCell ref="AB73:AF73"/>
    <mergeCell ref="AS76:AY76"/>
    <mergeCell ref="BD76:BJ76"/>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52:AB52"/>
    <mergeCell ref="AC52:AF52"/>
    <mergeCell ref="AC53:AF53"/>
    <mergeCell ref="AC54:AF54"/>
    <mergeCell ref="A55:AB55"/>
    <mergeCell ref="AC55:AF55"/>
    <mergeCell ref="A47:AB47"/>
    <mergeCell ref="AC47:AF47"/>
    <mergeCell ref="A49:AG49"/>
    <mergeCell ref="AC50:AF50"/>
    <mergeCell ref="A51:AB51"/>
    <mergeCell ref="AC51:AF51"/>
    <mergeCell ref="A43:AB43"/>
    <mergeCell ref="AC43:AF43"/>
    <mergeCell ref="AC44:AF44"/>
    <mergeCell ref="AC45:AF45"/>
    <mergeCell ref="A46:AB46"/>
    <mergeCell ref="AC46:AF46"/>
    <mergeCell ref="AC37:AF37"/>
    <mergeCell ref="A40:AG40"/>
    <mergeCell ref="AC41:AF41"/>
    <mergeCell ref="A42:AB42"/>
    <mergeCell ref="AC42:AF42"/>
    <mergeCell ref="AI28:BJ28"/>
    <mergeCell ref="AI29:BJ29"/>
    <mergeCell ref="AI32:BJ32"/>
    <mergeCell ref="AC33:AF33"/>
    <mergeCell ref="AC34:AF34"/>
    <mergeCell ref="B20:D20"/>
    <mergeCell ref="E20:F20"/>
    <mergeCell ref="H20:I20"/>
    <mergeCell ref="O20:P20"/>
    <mergeCell ref="R20:S20"/>
    <mergeCell ref="M2:R2"/>
    <mergeCell ref="B17:D17"/>
    <mergeCell ref="E17:F17"/>
    <mergeCell ref="H17:I17"/>
    <mergeCell ref="O17:P17"/>
    <mergeCell ref="R17:S17"/>
    <mergeCell ref="AC35:AF35"/>
    <mergeCell ref="AC36:AF36"/>
    <mergeCell ref="U2:V2"/>
    <mergeCell ref="W2:AG2"/>
    <mergeCell ref="S4:W4"/>
    <mergeCell ref="X4:AG4"/>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topLeftCell="Q1" workbookViewId="0">
      <selection activeCell="AD2" sqref="AD2"/>
    </sheetView>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f>別添2!$C$14</f>
        <v>0</v>
      </c>
      <c r="F2" s="41">
        <f>別添2!$C$15</f>
        <v>0</v>
      </c>
      <c r="G2" s="41" t="b">
        <f>別添2!$O$18</f>
        <v>0</v>
      </c>
      <c r="H2" s="41" t="b">
        <f>別添2!$O$19</f>
        <v>0</v>
      </c>
      <c r="I2" s="41" t="b">
        <f>別添2!$O$20</f>
        <v>0</v>
      </c>
      <c r="J2" s="41" t="b">
        <f>別添2!$O$21</f>
        <v>0</v>
      </c>
      <c r="K2" s="41">
        <f>別添2!$C$25</f>
        <v>0</v>
      </c>
      <c r="L2" s="41">
        <f>別添2!$E$25</f>
        <v>0</v>
      </c>
      <c r="M2" s="41">
        <f>別添2!$G$25</f>
        <v>0</v>
      </c>
      <c r="N2" s="41">
        <f>別添2!$H$27</f>
        <v>0</v>
      </c>
      <c r="O2" s="41">
        <f>別添2!$I$27</f>
        <v>0</v>
      </c>
      <c r="P2" s="41">
        <f>別添2!$H$28</f>
        <v>0</v>
      </c>
      <c r="Q2" s="41">
        <f>別添2!$I$30</f>
        <v>0</v>
      </c>
      <c r="R2" s="41">
        <f>別添2!$B$32</f>
        <v>0</v>
      </c>
      <c r="S2" s="41" t="s">
        <v>424</v>
      </c>
      <c r="T2" s="41" t="s">
        <v>424</v>
      </c>
      <c r="U2" s="41" t="s">
        <v>424</v>
      </c>
      <c r="V2" s="41" t="s">
        <v>424</v>
      </c>
      <c r="W2" s="41" t="s">
        <v>424</v>
      </c>
      <c r="X2" s="41" t="s">
        <v>424</v>
      </c>
      <c r="Y2" s="41" t="s">
        <v>424</v>
      </c>
      <c r="Z2" s="41" t="s">
        <v>424</v>
      </c>
      <c r="AA2" s="41" t="s">
        <v>424</v>
      </c>
      <c r="AB2" s="41" t="s">
        <v>424</v>
      </c>
      <c r="AC2" s="41">
        <f>'（別添１）_実績報告書・中間報告書 (調剤個店)'!$U$2</f>
        <v>0</v>
      </c>
      <c r="AD2" s="42" t="str">
        <f>'（別添１）_実績報告書・中間報告書 (調剤個店)'!$X$4</f>
        <v/>
      </c>
      <c r="AE2" s="43" t="str">
        <f>'（別添１）_実績報告書・中間報告書 (調剤個店)'!$X$5</f>
        <v/>
      </c>
      <c r="AF2" s="41" t="b">
        <f>'（別添１）_実績報告書・中間報告書 (調剤個店)'!$AH$9</f>
        <v>0</v>
      </c>
      <c r="AG2" s="41" t="b">
        <f>'（別添１）_実績報告書・中間報告書 (調剤個店)'!$AH$10</f>
        <v>0</v>
      </c>
      <c r="AH2" s="41">
        <f>'（別添１）_実績報告書・中間報告書 (調剤個店)'!$E$15</f>
        <v>0</v>
      </c>
      <c r="AI2" s="41">
        <f>'（別添１）_実績報告書・中間報告書 (調剤個店)'!$H$15</f>
        <v>0</v>
      </c>
      <c r="AJ2" s="41">
        <f>'（別添１）_実績報告書・中間報告書 (調剤個店)'!$O$15</f>
        <v>0</v>
      </c>
      <c r="AK2" s="41">
        <f>'（別添１）_実績報告書・中間報告書 (調剤個店)'!$R$15</f>
        <v>0</v>
      </c>
      <c r="AL2" s="41" t="str">
        <f>'（別添１）_実績報告書・中間報告書 (調剤個店)'!$V$15</f>
        <v/>
      </c>
      <c r="AM2" s="41">
        <f>'（別添１）_実績報告書・中間報告書 (調剤個店)'!$E$18</f>
        <v>0</v>
      </c>
      <c r="AN2" s="41">
        <f>'（別添１）_実績報告書・中間報告書 (調剤個店)'!$H$18</f>
        <v>0</v>
      </c>
      <c r="AO2" s="41">
        <f>'（別添１）_実績報告書・中間報告書 (調剤個店)'!$O$18</f>
        <v>0</v>
      </c>
      <c r="AP2" s="41">
        <f>'（別添１）_実績報告書・中間報告書 (調剤個店)'!$R$18</f>
        <v>0</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0</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0</v>
      </c>
      <c r="CE2" s="41" t="b">
        <f>'（別添2）_実績報告書・中間報告書 (調剤法人) '!$AH$12</f>
        <v>0</v>
      </c>
      <c r="CF2" s="41">
        <f>'（別添2）_実績報告書・中間報告書 (調剤法人) '!$E$17</f>
        <v>0</v>
      </c>
      <c r="CG2" s="41">
        <f>'（別添2）_実績報告書・中間報告書 (調剤法人) '!$H$17</f>
        <v>0</v>
      </c>
      <c r="CH2" s="41">
        <f>'（別添2）_実績報告書・中間報告書 (調剤法人) '!$O$17</f>
        <v>0</v>
      </c>
      <c r="CI2" s="41">
        <f>'（別添2）_実績報告書・中間報告書 (調剤法人) '!$R$17</f>
        <v>0</v>
      </c>
      <c r="CJ2" s="41" t="str">
        <f>'（別添2）_実績報告書・中間報告書 (調剤法人) '!$V$17</f>
        <v/>
      </c>
      <c r="CK2" s="41">
        <f>'（別添2）_実績報告書・中間報告書 (調剤法人) '!$E$20</f>
        <v>0</v>
      </c>
      <c r="CL2" s="41">
        <f>'（別添2）_実績報告書・中間報告書 (調剤法人) '!$H$20</f>
        <v>0</v>
      </c>
      <c r="CM2" s="43">
        <f>'（別添2）_実績報告書・中間報告書 (調剤法人) '!$O$20</f>
        <v>0</v>
      </c>
      <c r="CN2" s="43">
        <f>'（別添2）_実績報告書・中間報告書 (調剤法人) '!$R$20</f>
        <v>0</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20260805</v>
      </c>
    </row>
    <row r="4" spans="1:127">
      <c r="A4" s="39" t="str">
        <f>IF('（別添１）_実績報告書・中間報告書 (調剤個店)'!$AH$9=TRUE,"中間",IF('（別添１）_実績報告書・中間報告書 (調剤個店)'!$AH$10=TRUE,"実績",""))</f>
        <v/>
      </c>
      <c r="B4" s="39" t="str">
        <f>IF('（別添2）_実績報告書・中間報告書 (調剤法人) '!$AH$11=TRUE,"中間",IF('（別添2）_実績報告書・中間報告書 (調剤法人) '!$AH$12=TRUE,"実績",""))</f>
        <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D1" sqref="D1"/>
    </sheetView>
  </sheetViews>
  <sheetFormatPr defaultRowHeight="18.75"/>
  <cols>
    <col min="6" max="6" width="34.25" customWidth="1"/>
  </cols>
  <sheetData>
    <row r="1" spans="1:9">
      <c r="A1" t="s">
        <v>17</v>
      </c>
      <c r="B1" t="s">
        <v>30</v>
      </c>
      <c r="C1" t="s">
        <v>352</v>
      </c>
      <c r="D1" t="s">
        <v>111</v>
      </c>
      <c r="E1" t="s">
        <v>112</v>
      </c>
    </row>
    <row r="2" spans="1:9">
      <c r="A2" s="37">
        <v>8</v>
      </c>
      <c r="B2" s="37">
        <v>1</v>
      </c>
      <c r="C2" s="37">
        <v>1</v>
      </c>
      <c r="D2" s="131" t="s">
        <v>63</v>
      </c>
      <c r="E2" s="131" t="s">
        <v>64</v>
      </c>
      <c r="F2" s="211" t="s">
        <v>369</v>
      </c>
      <c r="G2" t="s">
        <v>370</v>
      </c>
      <c r="I2">
        <v>1</v>
      </c>
    </row>
    <row r="3" spans="1:9">
      <c r="A3" s="37">
        <v>9</v>
      </c>
      <c r="B3" s="37">
        <v>2</v>
      </c>
      <c r="C3" s="37">
        <v>2</v>
      </c>
      <c r="D3" s="131" t="s">
        <v>65</v>
      </c>
      <c r="E3" s="131" t="s">
        <v>113</v>
      </c>
      <c r="F3" s="211" t="s">
        <v>371</v>
      </c>
      <c r="G3" t="s">
        <v>372</v>
      </c>
      <c r="I3">
        <v>2</v>
      </c>
    </row>
    <row r="4" spans="1:9">
      <c r="A4" s="37">
        <v>10</v>
      </c>
      <c r="B4" s="37">
        <v>3</v>
      </c>
      <c r="C4" s="37">
        <v>3</v>
      </c>
      <c r="D4" s="131" t="s">
        <v>66</v>
      </c>
      <c r="E4" s="131" t="s">
        <v>114</v>
      </c>
      <c r="F4" s="211" t="s">
        <v>373</v>
      </c>
      <c r="G4" t="s">
        <v>372</v>
      </c>
      <c r="I4">
        <v>3</v>
      </c>
    </row>
    <row r="5" spans="1:9">
      <c r="A5" s="37">
        <v>11</v>
      </c>
      <c r="B5" s="37">
        <v>4</v>
      </c>
      <c r="C5" s="37">
        <v>4</v>
      </c>
      <c r="D5" s="131" t="s">
        <v>67</v>
      </c>
      <c r="E5" s="131" t="s">
        <v>115</v>
      </c>
      <c r="F5" s="211" t="s">
        <v>374</v>
      </c>
      <c r="G5" t="s">
        <v>372</v>
      </c>
      <c r="I5">
        <v>4</v>
      </c>
    </row>
    <row r="6" spans="1:9">
      <c r="A6" s="37"/>
      <c r="B6" s="37">
        <v>5</v>
      </c>
      <c r="C6" s="37">
        <v>5</v>
      </c>
      <c r="D6" s="131" t="s">
        <v>68</v>
      </c>
      <c r="E6" s="131" t="s">
        <v>116</v>
      </c>
      <c r="F6" s="211" t="s">
        <v>375</v>
      </c>
      <c r="G6" t="s">
        <v>372</v>
      </c>
      <c r="I6">
        <v>5</v>
      </c>
    </row>
    <row r="7" spans="1:9">
      <c r="A7" s="37"/>
      <c r="B7" s="37">
        <v>6</v>
      </c>
      <c r="C7" s="37">
        <v>6</v>
      </c>
      <c r="D7" s="131" t="s">
        <v>69</v>
      </c>
      <c r="E7" s="131" t="s">
        <v>117</v>
      </c>
      <c r="F7" s="211" t="s">
        <v>376</v>
      </c>
      <c r="G7" t="s">
        <v>372</v>
      </c>
      <c r="I7">
        <v>6</v>
      </c>
    </row>
    <row r="8" spans="1:9">
      <c r="A8" s="37"/>
      <c r="B8" s="37">
        <v>7</v>
      </c>
      <c r="C8" s="37">
        <v>7</v>
      </c>
      <c r="D8" s="131" t="s">
        <v>70</v>
      </c>
      <c r="E8" s="131" t="s">
        <v>118</v>
      </c>
      <c r="F8" s="211" t="s">
        <v>377</v>
      </c>
      <c r="G8" t="s">
        <v>372</v>
      </c>
      <c r="I8">
        <v>7</v>
      </c>
    </row>
    <row r="9" spans="1:9">
      <c r="A9" s="37"/>
      <c r="B9" s="37">
        <v>8</v>
      </c>
      <c r="C9" s="37">
        <v>8</v>
      </c>
      <c r="D9" s="131" t="s">
        <v>71</v>
      </c>
      <c r="E9" s="131" t="s">
        <v>119</v>
      </c>
      <c r="F9" s="211" t="s">
        <v>378</v>
      </c>
      <c r="G9" t="s">
        <v>379</v>
      </c>
      <c r="I9">
        <v>8</v>
      </c>
    </row>
    <row r="10" spans="1:9">
      <c r="A10" s="37"/>
      <c r="B10" s="37">
        <v>9</v>
      </c>
      <c r="C10" s="37">
        <v>9</v>
      </c>
      <c r="D10" s="131" t="s">
        <v>72</v>
      </c>
      <c r="E10" s="131" t="s">
        <v>120</v>
      </c>
      <c r="F10" s="211" t="s">
        <v>380</v>
      </c>
      <c r="G10" t="s">
        <v>379</v>
      </c>
      <c r="I10">
        <v>9</v>
      </c>
    </row>
    <row r="11" spans="1:9">
      <c r="A11" s="37"/>
      <c r="B11" s="37">
        <v>10</v>
      </c>
      <c r="C11" s="37">
        <v>10</v>
      </c>
      <c r="D11" s="131" t="s">
        <v>73</v>
      </c>
      <c r="E11" s="131" t="s">
        <v>121</v>
      </c>
      <c r="F11" s="211" t="s">
        <v>381</v>
      </c>
      <c r="G11" t="s">
        <v>379</v>
      </c>
      <c r="I11">
        <v>10</v>
      </c>
    </row>
    <row r="12" spans="1:9">
      <c r="A12" s="37"/>
      <c r="B12" s="37">
        <v>11</v>
      </c>
      <c r="C12" s="37">
        <v>11</v>
      </c>
      <c r="D12" s="131" t="s">
        <v>74</v>
      </c>
      <c r="E12" s="131" t="s">
        <v>122</v>
      </c>
      <c r="F12" s="211" t="s">
        <v>382</v>
      </c>
      <c r="G12" t="s">
        <v>379</v>
      </c>
      <c r="I12">
        <v>11</v>
      </c>
    </row>
    <row r="13" spans="1:9">
      <c r="A13" s="37"/>
      <c r="B13" s="37">
        <v>12</v>
      </c>
      <c r="C13" s="37">
        <v>12</v>
      </c>
      <c r="D13" s="131" t="s">
        <v>75</v>
      </c>
      <c r="E13" s="131" t="s">
        <v>123</v>
      </c>
      <c r="F13" s="211" t="s">
        <v>383</v>
      </c>
      <c r="G13" t="s">
        <v>379</v>
      </c>
      <c r="I13">
        <v>12</v>
      </c>
    </row>
    <row r="14" spans="1:9">
      <c r="A14" s="37"/>
      <c r="B14" s="37"/>
      <c r="C14" s="37">
        <v>13</v>
      </c>
      <c r="D14" s="131" t="s">
        <v>76</v>
      </c>
      <c r="E14" s="131" t="s">
        <v>124</v>
      </c>
      <c r="F14" s="211" t="s">
        <v>384</v>
      </c>
      <c r="G14" t="s">
        <v>379</v>
      </c>
      <c r="I14">
        <v>13</v>
      </c>
    </row>
    <row r="15" spans="1:9">
      <c r="A15" s="37"/>
      <c r="B15" s="37"/>
      <c r="C15" s="37">
        <v>14</v>
      </c>
      <c r="D15" s="131" t="s">
        <v>77</v>
      </c>
      <c r="E15" s="131" t="s">
        <v>125</v>
      </c>
      <c r="F15" s="211" t="s">
        <v>385</v>
      </c>
      <c r="G15" t="s">
        <v>379</v>
      </c>
      <c r="I15">
        <v>14</v>
      </c>
    </row>
    <row r="16" spans="1:9">
      <c r="A16" s="37"/>
      <c r="B16" s="37"/>
      <c r="C16" s="37">
        <v>15</v>
      </c>
      <c r="D16" s="131" t="s">
        <v>78</v>
      </c>
      <c r="E16" s="131" t="s">
        <v>126</v>
      </c>
      <c r="F16" s="211" t="s">
        <v>386</v>
      </c>
      <c r="G16" t="s">
        <v>379</v>
      </c>
      <c r="I16">
        <v>15</v>
      </c>
    </row>
    <row r="17" spans="1:9">
      <c r="A17" s="37"/>
      <c r="B17" s="37"/>
      <c r="C17" s="37">
        <v>16</v>
      </c>
      <c r="D17" s="131" t="s">
        <v>79</v>
      </c>
      <c r="E17" s="131" t="s">
        <v>127</v>
      </c>
      <c r="F17" s="211" t="s">
        <v>387</v>
      </c>
      <c r="G17" t="s">
        <v>388</v>
      </c>
      <c r="I17">
        <v>16</v>
      </c>
    </row>
    <row r="18" spans="1:9">
      <c r="A18" s="37"/>
      <c r="B18" s="37"/>
      <c r="C18" s="37">
        <v>17</v>
      </c>
      <c r="D18" s="131" t="s">
        <v>80</v>
      </c>
      <c r="E18" s="131" t="s">
        <v>128</v>
      </c>
      <c r="F18" t="s">
        <v>389</v>
      </c>
      <c r="G18" t="s">
        <v>388</v>
      </c>
      <c r="I18">
        <v>17</v>
      </c>
    </row>
    <row r="19" spans="1:9">
      <c r="A19" s="37"/>
      <c r="B19" s="37"/>
      <c r="C19" s="37">
        <v>18</v>
      </c>
      <c r="D19" s="131" t="s">
        <v>81</v>
      </c>
      <c r="E19" s="131" t="s">
        <v>129</v>
      </c>
      <c r="F19" t="s">
        <v>390</v>
      </c>
      <c r="G19" t="s">
        <v>391</v>
      </c>
      <c r="I19">
        <v>18</v>
      </c>
    </row>
    <row r="20" spans="1:9">
      <c r="A20" s="37"/>
      <c r="B20" s="37"/>
      <c r="C20" s="37">
        <v>19</v>
      </c>
      <c r="D20" s="131" t="s">
        <v>82</v>
      </c>
      <c r="E20" s="131" t="s">
        <v>130</v>
      </c>
      <c r="F20" t="s">
        <v>392</v>
      </c>
      <c r="G20" t="s">
        <v>379</v>
      </c>
      <c r="I20">
        <v>19</v>
      </c>
    </row>
    <row r="21" spans="1:9">
      <c r="A21" s="37"/>
      <c r="B21" s="37"/>
      <c r="C21" s="37">
        <v>20</v>
      </c>
      <c r="D21" s="131" t="s">
        <v>83</v>
      </c>
      <c r="E21" s="131" t="s">
        <v>131</v>
      </c>
      <c r="F21" t="s">
        <v>393</v>
      </c>
      <c r="G21" t="s">
        <v>379</v>
      </c>
      <c r="I21">
        <v>20</v>
      </c>
    </row>
    <row r="22" spans="1:9">
      <c r="A22" s="37"/>
      <c r="B22" s="37"/>
      <c r="C22" s="37">
        <v>21</v>
      </c>
      <c r="D22" s="131" t="s">
        <v>84</v>
      </c>
      <c r="E22" s="131" t="s">
        <v>132</v>
      </c>
      <c r="F22" t="s">
        <v>394</v>
      </c>
      <c r="G22" t="s">
        <v>388</v>
      </c>
      <c r="I22">
        <v>21</v>
      </c>
    </row>
    <row r="23" spans="1:9">
      <c r="A23" s="37"/>
      <c r="B23" s="37"/>
      <c r="C23" s="37">
        <v>22</v>
      </c>
      <c r="D23" s="131" t="s">
        <v>85</v>
      </c>
      <c r="E23" s="131" t="s">
        <v>133</v>
      </c>
      <c r="F23" t="s">
        <v>395</v>
      </c>
      <c r="G23" t="s">
        <v>388</v>
      </c>
      <c r="I23">
        <v>22</v>
      </c>
    </row>
    <row r="24" spans="1:9">
      <c r="A24" s="37"/>
      <c r="B24" s="37"/>
      <c r="C24" s="37">
        <v>23</v>
      </c>
      <c r="D24" s="131" t="s">
        <v>86</v>
      </c>
      <c r="E24" s="131" t="s">
        <v>134</v>
      </c>
      <c r="F24" t="s">
        <v>396</v>
      </c>
      <c r="G24" t="s">
        <v>388</v>
      </c>
      <c r="I24">
        <v>23</v>
      </c>
    </row>
    <row r="25" spans="1:9">
      <c r="A25" s="37"/>
      <c r="B25" s="37"/>
      <c r="C25" s="37">
        <v>24</v>
      </c>
      <c r="D25" s="131" t="s">
        <v>87</v>
      </c>
      <c r="E25" s="131" t="s">
        <v>135</v>
      </c>
      <c r="F25" t="s">
        <v>397</v>
      </c>
      <c r="G25" t="s">
        <v>388</v>
      </c>
      <c r="I25">
        <v>24</v>
      </c>
    </row>
    <row r="26" spans="1:9">
      <c r="A26" s="37"/>
      <c r="B26" s="37"/>
      <c r="C26" s="37">
        <v>25</v>
      </c>
      <c r="D26" s="131" t="s">
        <v>88</v>
      </c>
      <c r="E26" s="131" t="s">
        <v>136</v>
      </c>
      <c r="F26" t="s">
        <v>398</v>
      </c>
      <c r="G26" t="s">
        <v>391</v>
      </c>
      <c r="I26">
        <v>25</v>
      </c>
    </row>
    <row r="27" spans="1:9">
      <c r="A27" s="37"/>
      <c r="B27" s="37"/>
      <c r="C27" s="37">
        <v>26</v>
      </c>
      <c r="D27" s="131" t="s">
        <v>89</v>
      </c>
      <c r="E27" s="131" t="s">
        <v>137</v>
      </c>
      <c r="F27" t="s">
        <v>399</v>
      </c>
      <c r="G27" t="s">
        <v>391</v>
      </c>
      <c r="I27">
        <v>26</v>
      </c>
    </row>
    <row r="28" spans="1:9">
      <c r="A28" s="37"/>
      <c r="B28" s="37"/>
      <c r="C28" s="37">
        <v>27</v>
      </c>
      <c r="D28" s="131" t="s">
        <v>90</v>
      </c>
      <c r="E28" s="131" t="s">
        <v>138</v>
      </c>
      <c r="F28" t="s">
        <v>400</v>
      </c>
      <c r="G28" t="s">
        <v>391</v>
      </c>
      <c r="I28">
        <v>27</v>
      </c>
    </row>
    <row r="29" spans="1:9">
      <c r="A29" s="37"/>
      <c r="B29" s="37"/>
      <c r="C29" s="37">
        <v>28</v>
      </c>
      <c r="D29" s="131" t="s">
        <v>91</v>
      </c>
      <c r="E29" s="131" t="s">
        <v>139</v>
      </c>
      <c r="F29" t="s">
        <v>401</v>
      </c>
      <c r="G29" t="s">
        <v>391</v>
      </c>
      <c r="I29">
        <v>28</v>
      </c>
    </row>
    <row r="30" spans="1:9">
      <c r="A30" s="37"/>
      <c r="B30" s="37"/>
      <c r="C30" s="37">
        <v>29</v>
      </c>
      <c r="D30" s="131" t="s">
        <v>92</v>
      </c>
      <c r="E30" s="131" t="s">
        <v>140</v>
      </c>
      <c r="F30" t="s">
        <v>402</v>
      </c>
      <c r="G30" t="s">
        <v>391</v>
      </c>
      <c r="I30">
        <v>29</v>
      </c>
    </row>
    <row r="31" spans="1:9">
      <c r="A31" s="37"/>
      <c r="B31" s="37"/>
      <c r="C31" s="37">
        <v>30</v>
      </c>
      <c r="D31" s="131" t="s">
        <v>93</v>
      </c>
      <c r="E31" s="131" t="s">
        <v>141</v>
      </c>
      <c r="F31" t="s">
        <v>403</v>
      </c>
      <c r="G31" t="s">
        <v>391</v>
      </c>
      <c r="I31">
        <v>30</v>
      </c>
    </row>
    <row r="32" spans="1:9">
      <c r="A32" s="37"/>
      <c r="B32" s="37"/>
      <c r="C32" s="37">
        <v>31</v>
      </c>
      <c r="D32" s="131" t="s">
        <v>94</v>
      </c>
      <c r="E32" s="131" t="s">
        <v>142</v>
      </c>
      <c r="F32" t="s">
        <v>404</v>
      </c>
      <c r="G32" t="s">
        <v>405</v>
      </c>
      <c r="I32">
        <v>31</v>
      </c>
    </row>
    <row r="33" spans="1:9">
      <c r="A33" s="37"/>
      <c r="B33" s="37"/>
      <c r="C33" s="37"/>
      <c r="D33" s="131" t="s">
        <v>95</v>
      </c>
      <c r="E33" s="131" t="s">
        <v>143</v>
      </c>
      <c r="F33" t="s">
        <v>406</v>
      </c>
      <c r="G33" t="s">
        <v>405</v>
      </c>
      <c r="I33">
        <v>32</v>
      </c>
    </row>
    <row r="34" spans="1:9">
      <c r="A34" s="37"/>
      <c r="B34" s="37"/>
      <c r="C34" s="37"/>
      <c r="D34" s="131" t="s">
        <v>96</v>
      </c>
      <c r="E34" s="131" t="s">
        <v>144</v>
      </c>
      <c r="F34" t="s">
        <v>407</v>
      </c>
      <c r="G34" t="s">
        <v>405</v>
      </c>
      <c r="I34">
        <v>33</v>
      </c>
    </row>
    <row r="35" spans="1:9">
      <c r="A35" s="37"/>
      <c r="B35" s="37"/>
      <c r="C35" s="37"/>
      <c r="D35" s="131" t="s">
        <v>97</v>
      </c>
      <c r="E35" s="131" t="s">
        <v>145</v>
      </c>
      <c r="F35" t="s">
        <v>408</v>
      </c>
      <c r="G35" t="s">
        <v>405</v>
      </c>
      <c r="I35">
        <v>34</v>
      </c>
    </row>
    <row r="36" spans="1:9">
      <c r="A36" s="37"/>
      <c r="B36" s="37"/>
      <c r="C36" s="37"/>
      <c r="D36" s="131" t="s">
        <v>98</v>
      </c>
      <c r="E36" s="131" t="s">
        <v>146</v>
      </c>
      <c r="F36" t="s">
        <v>409</v>
      </c>
      <c r="G36" t="s">
        <v>405</v>
      </c>
      <c r="I36">
        <v>35</v>
      </c>
    </row>
    <row r="37" spans="1:9">
      <c r="A37" s="37"/>
      <c r="B37" s="37"/>
      <c r="C37" s="37"/>
      <c r="D37" s="131" t="s">
        <v>99</v>
      </c>
      <c r="E37" s="131" t="s">
        <v>147</v>
      </c>
      <c r="F37" t="s">
        <v>410</v>
      </c>
      <c r="G37" t="s">
        <v>411</v>
      </c>
      <c r="I37">
        <v>36</v>
      </c>
    </row>
    <row r="38" spans="1:9">
      <c r="A38" s="37"/>
      <c r="B38" s="37"/>
      <c r="C38" s="37"/>
      <c r="D38" s="131" t="s">
        <v>100</v>
      </c>
      <c r="E38" s="131" t="s">
        <v>148</v>
      </c>
      <c r="F38" t="s">
        <v>412</v>
      </c>
      <c r="G38" t="s">
        <v>411</v>
      </c>
      <c r="I38">
        <v>37</v>
      </c>
    </row>
    <row r="39" spans="1:9">
      <c r="A39" s="37"/>
      <c r="B39" s="37"/>
      <c r="C39" s="37"/>
      <c r="D39" s="131" t="s">
        <v>101</v>
      </c>
      <c r="E39" s="131" t="s">
        <v>149</v>
      </c>
      <c r="F39" t="s">
        <v>413</v>
      </c>
      <c r="G39" t="s">
        <v>411</v>
      </c>
      <c r="I39">
        <v>38</v>
      </c>
    </row>
    <row r="40" spans="1:9">
      <c r="A40" s="37"/>
      <c r="B40" s="37"/>
      <c r="C40" s="37"/>
      <c r="D40" s="131" t="s">
        <v>102</v>
      </c>
      <c r="E40" s="131" t="s">
        <v>150</v>
      </c>
      <c r="F40" t="s">
        <v>414</v>
      </c>
      <c r="G40" t="s">
        <v>411</v>
      </c>
      <c r="I40">
        <v>39</v>
      </c>
    </row>
    <row r="41" spans="1:9">
      <c r="A41" s="37"/>
      <c r="B41" s="37"/>
      <c r="C41" s="37"/>
      <c r="D41" s="131" t="s">
        <v>103</v>
      </c>
      <c r="E41" s="131" t="s">
        <v>151</v>
      </c>
      <c r="F41" t="s">
        <v>415</v>
      </c>
      <c r="G41" t="s">
        <v>416</v>
      </c>
      <c r="I41">
        <v>40</v>
      </c>
    </row>
    <row r="42" spans="1:9">
      <c r="A42" s="37"/>
      <c r="B42" s="37"/>
      <c r="C42" s="37"/>
      <c r="D42" s="131" t="s">
        <v>104</v>
      </c>
      <c r="E42" s="131" t="s">
        <v>152</v>
      </c>
      <c r="F42" t="s">
        <v>417</v>
      </c>
      <c r="G42" t="s">
        <v>416</v>
      </c>
      <c r="I42">
        <v>41</v>
      </c>
    </row>
    <row r="43" spans="1:9">
      <c r="A43" s="37"/>
      <c r="B43" s="37"/>
      <c r="C43" s="37"/>
      <c r="D43" s="131" t="s">
        <v>105</v>
      </c>
      <c r="E43" s="131" t="s">
        <v>153</v>
      </c>
      <c r="F43" t="s">
        <v>418</v>
      </c>
      <c r="G43" t="s">
        <v>416</v>
      </c>
      <c r="I43">
        <v>42</v>
      </c>
    </row>
    <row r="44" spans="1:9">
      <c r="A44" s="37"/>
      <c r="B44" s="37"/>
      <c r="C44" s="37"/>
      <c r="D44" s="131" t="s">
        <v>106</v>
      </c>
      <c r="E44" s="131" t="s">
        <v>154</v>
      </c>
      <c r="F44" t="s">
        <v>419</v>
      </c>
      <c r="G44" t="s">
        <v>416</v>
      </c>
      <c r="I44">
        <v>43</v>
      </c>
    </row>
    <row r="45" spans="1:9">
      <c r="A45" s="37"/>
      <c r="B45" s="37"/>
      <c r="C45" s="37"/>
      <c r="D45" s="131" t="s">
        <v>107</v>
      </c>
      <c r="E45" s="131" t="s">
        <v>155</v>
      </c>
      <c r="F45" t="s">
        <v>420</v>
      </c>
      <c r="G45" t="s">
        <v>416</v>
      </c>
      <c r="I45">
        <v>44</v>
      </c>
    </row>
    <row r="46" spans="1:9">
      <c r="A46" s="37"/>
      <c r="B46" s="37"/>
      <c r="C46" s="37"/>
      <c r="D46" s="131" t="s">
        <v>108</v>
      </c>
      <c r="E46" s="131" t="s">
        <v>156</v>
      </c>
      <c r="F46" t="s">
        <v>421</v>
      </c>
      <c r="G46" t="s">
        <v>416</v>
      </c>
      <c r="I46">
        <v>45</v>
      </c>
    </row>
    <row r="47" spans="1:9">
      <c r="A47" s="37"/>
      <c r="B47" s="37"/>
      <c r="C47" s="37"/>
      <c r="D47" s="131" t="s">
        <v>109</v>
      </c>
      <c r="E47" s="131" t="s">
        <v>157</v>
      </c>
      <c r="F47" t="s">
        <v>422</v>
      </c>
      <c r="G47" t="s">
        <v>416</v>
      </c>
      <c r="I47">
        <v>46</v>
      </c>
    </row>
    <row r="48" spans="1:9">
      <c r="A48" s="37"/>
      <c r="B48" s="37"/>
      <c r="C48" s="37"/>
      <c r="D48" s="131" t="s">
        <v>110</v>
      </c>
      <c r="E48" s="131" t="s">
        <v>158</v>
      </c>
      <c r="F48" t="s">
        <v>423</v>
      </c>
      <c r="G48" t="s">
        <v>416</v>
      </c>
      <c r="I48">
        <v>47</v>
      </c>
    </row>
    <row r="49" spans="1:3">
      <c r="A49" s="37"/>
      <c r="B49" s="37"/>
      <c r="C49" s="37"/>
    </row>
    <row r="50" spans="1:3">
      <c r="A50" s="37"/>
      <c r="B50" s="37"/>
      <c r="C50" s="37"/>
    </row>
  </sheetData>
  <phoneticPr fontId="1"/>
  <hyperlinks>
    <hyperlink ref="F2" r:id="rId1" xr:uid="{8D2EB93C-BDE1-4DA8-B60A-EBD5B39A9ED0}"/>
    <hyperlink ref="F3" r:id="rId2" xr:uid="{BFF683DB-2B66-4EE9-B707-A6DD79D60BC1}"/>
    <hyperlink ref="F4" r:id="rId3" xr:uid="{5479B2BC-0450-43A8-90BD-2CE669AB1AF2}"/>
    <hyperlink ref="F5" r:id="rId4" xr:uid="{F4151D79-8BA9-4D4C-80DA-8DD87E76FBE4}"/>
    <hyperlink ref="F6" r:id="rId5" xr:uid="{70CFD0CC-8AE6-4AC3-9D89-322E6EADAB5E}"/>
    <hyperlink ref="F7" r:id="rId6" xr:uid="{691F417F-A63F-45F9-A6C6-286666F26554}"/>
    <hyperlink ref="F8" r:id="rId7" xr:uid="{00160F1F-1A26-43E6-9301-A07DB26C7000}"/>
    <hyperlink ref="F9" r:id="rId8" xr:uid="{552A1BDF-31D3-4A08-A5E1-A96300085BFE}"/>
    <hyperlink ref="F10" r:id="rId9" xr:uid="{A29884BB-B221-4D7A-B4AE-E7B955369B9D}"/>
    <hyperlink ref="F11" r:id="rId10" xr:uid="{6F16F082-C0D7-4370-AC63-86BDF369611C}"/>
    <hyperlink ref="F12" r:id="rId11" xr:uid="{3AA40232-0EF8-49AF-BBB9-08891F5C17D0}"/>
    <hyperlink ref="F13" r:id="rId12" xr:uid="{FB99C9E3-6A3D-471A-9363-4C5398A59320}"/>
    <hyperlink ref="F14" r:id="rId13" xr:uid="{38D8AB40-30A9-4FA8-8A43-555C5A5DF772}"/>
    <hyperlink ref="F15" r:id="rId14" xr:uid="{0906C265-26BD-4940-94FE-67555F41DD25}"/>
    <hyperlink ref="F16" r:id="rId15" xr:uid="{8EEAF1CC-EB71-44AC-A993-CDA1385F1F9A}"/>
    <hyperlink ref="F17" r:id="rId16" xr:uid="{C2E149EA-1AEB-4FF3-882B-81697D42FA0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F53B5A-0F58-44A5-9475-33E871C4B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FBDB1-AF44-4309-8492-4D7EC15D1448}">
  <ds:schemaRefs>
    <ds:schemaRef ds:uri="http://purl.org/dc/dcmitype/"/>
    <ds:schemaRef ds:uri="http://schemas.microsoft.com/office/2006/documentManagement/types"/>
    <ds:schemaRef ds:uri="http://www.w3.org/XML/1998/namespace"/>
    <ds:schemaRef ds:uri="http://purl.org/dc/terms/"/>
    <ds:schemaRef ds:uri="263dbbe5-076b-4606-a03b-9598f5f2f35a"/>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3f003c0-0d95-44a8-96ef-b6b435aaba2f"/>
    <ds:schemaRef ds:uri="7416dcb5-151a-428d-b9dd-c50cd68ce8a8"/>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