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5F3A23C-A3E3-4ACD-BBF7-3BF95A9D8753}" xr6:coauthVersionLast="47" xr6:coauthVersionMax="47" xr10:uidLastSave="{00000000-0000-0000-0000-000000000000}"/>
  <workbookProtection workbookAlgorithmName="SHA-512" workbookHashValue="hTiL8UIpivRqveBxk4rFs+qhWogk3VpLK1qoeIrI0GYeUM5b4nljV/joIG7i3YKeqx7x93WCHpKvV3MGeKrlDQ==" workbookSaltValue="lXxmiArEdHV2oOZ12vhqDw==" workbookSpinCount="100000" lockStructure="1"/>
  <bookViews>
    <workbookView xWindow="31920" yWindow="2295" windowWidth="21600" windowHeight="13905"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'[4]別紙様式11_訪問看護ベースアップ評価料（Ⅱ）'!#REF!</definedName>
    <definedName name="医療保険の利用者割合">'[5]別紙様式11_訪問看護ベースアップ評価料（Ⅱ）'!#REF!</definedName>
    <definedName name="医療保険の利用者割合１" localSheetId="13">'[4]（参考）_賃金引き上げ計画書作成のための計算シート'!$M$63</definedName>
    <definedName name="医療保険の利用者割合１">'[5]（参考）_賃金引き上げ計画書作成のための計算シート'!$M$65</definedName>
    <definedName name="医療保険の利用者割合２" localSheetId="13">'[4]別紙様式11_訪問看護ベースアップ評価料（Ⅱ）'!$M$79</definedName>
    <definedName name="医療保険の利用者割合２">'[5]別紙様式11_訪問看護ベースアップ評価料（Ⅱ）'!$M$79</definedName>
    <definedName name="一覧">[6]加算率一覧!$A$4:$A$25</definedName>
    <definedName name="種類">[7]サービス種類一覧!$A$4:$A$20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[4]別添!$M$11</definedName>
    <definedName name="訪問看護ステーションコード">'[5]別紙様式11_訪問看護ベースアップ評価料（Ⅰ）'!$M$7</definedName>
    <definedName name="訪問看護ステーション名" localSheetId="13">[4]別添!$M$12</definedName>
    <definedName name="訪問看護ステーション名">'[5]別紙様式11_訪問看護ベースアップ評価料（Ⅰ）'!$M$8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24" l="1"/>
  <c r="AQ7" i="24" s="1"/>
  <c r="SZ2" i="21"/>
  <c r="SY2" i="21"/>
  <c r="ADA2" i="21"/>
  <c r="AB168" i="24"/>
  <c r="AB156" i="24"/>
  <c r="V18" i="24" l="1"/>
  <c r="AQ18" i="24" s="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V21" i="24"/>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<sst xmlns="http://schemas.openxmlformats.org/spreadsheetml/2006/main" count="4364" uniqueCount="1954">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</sst>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externalLinks/externalLink6.xml" Type="http://schemas.openxmlformats.org/officeDocument/2006/relationships/externalLink"/><Relationship Id="rId23" Target="externalLinks/externalLink7.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R18" sqref="AR18"/>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1935</v>
      </c>
      <c r="K7" s="745"/>
      <c r="L7" s="745"/>
      <c r="M7" s="745"/>
      <c r="N7" s="745"/>
      <c r="O7" s="745"/>
      <c r="P7" s="745"/>
      <c r="Q7" s="745"/>
      <c r="R7" s="745"/>
      <c r="S7" s="746"/>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44"/>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747">
        <f>IFERROR(IF(E18=O18,R18-H18+1,IF(O18-E18=1,12-H18+1+R18,IF(O18-E18=2,12-H18+1+R18+12,"エラー"))),1)</f>
        <v>1</v>
      </c>
      <c r="W18" s="747"/>
      <c r="X18" s="747"/>
      <c r="Y18" s="748"/>
      <c r="Z18" s="49" t="s">
        <v>266</v>
      </c>
      <c r="AA18" s="49"/>
      <c r="AG18" s="482"/>
      <c r="AQ18" s="548" t="str">
        <f>IF(OR(V18&gt;12,V18&lt;0),"←終了月が開始月と同年度内となるように選択してください","")</f>
        <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747">
        <f>IFERROR(IF(E21=O21,R21-H21+1,IF(O21-E21=1,12-H21+1+R21,IF(O21-E21=2,12-H21+1+R21+12,"エラー"))),1)</f>
        <v>1</v>
      </c>
      <c r="W21" s="747"/>
      <c r="X21" s="747"/>
      <c r="Y21" s="748"/>
      <c r="Z21" s="49" t="s">
        <v>266</v>
      </c>
      <c r="AA21" s="49"/>
      <c r="AG21" s="482"/>
      <c r="AQ21" s="548" t="str">
        <f>IF(OR(V21&gt;12,V21&lt;0),"←終了月が開始月と同年度内となるように選択してください","")</f>
        <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0</v>
      </c>
      <c r="E28" s="714"/>
      <c r="F28" s="497" t="s">
        <v>16</v>
      </c>
      <c r="G28" s="714">
        <f>H21</f>
        <v>0</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0</v>
      </c>
      <c r="E34" s="714"/>
      <c r="F34" s="497" t="s">
        <v>16</v>
      </c>
      <c r="G34" s="714">
        <f>IF(G28="","",G28)</f>
        <v>0</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0</v>
      </c>
      <c r="E41" s="714"/>
      <c r="F41" s="497" t="s">
        <v>16</v>
      </c>
      <c r="G41" s="714">
        <f>IF(G28="","",G28)</f>
        <v>0</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問題あり</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0</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3"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3"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3"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3" ht="16.350000000000001" hidden="1" customHeight="1" outlineLevel="1"/>
    <row r="140" spans="1:33"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0</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0</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c r="G173" s="635"/>
      <c r="H173" s="49" t="s">
        <v>16</v>
      </c>
      <c r="I173" s="635"/>
      <c r="J173" s="635"/>
      <c r="K173" s="49" t="s">
        <v>264</v>
      </c>
      <c r="L173" s="635"/>
      <c r="M173" s="635"/>
      <c r="N173" s="49" t="s">
        <v>18</v>
      </c>
      <c r="O173" s="49"/>
      <c r="P173" s="49"/>
      <c r="Q173" s="49" t="s">
        <v>489</v>
      </c>
      <c r="R173" s="49"/>
      <c r="S173" s="49"/>
      <c r="T173" s="49"/>
      <c r="U173" s="636"/>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mpb4hNyxkPQSSOTO+L1gZrR8PwrwlVCiKXEDv7P//04czHqq2kf5gr8f+bfp4k6NwLzAnDm6g3XUoQBu+t9Cug==" saltValue="XYlubvKnOovZAvjXX9lUu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0</v>
      </c>
      <c r="TE2" s="201">
        <f>'（別添）実績報告書（診療所）'!$R$18</f>
        <v>0</v>
      </c>
      <c r="TF2" s="201">
        <f>'（別添）実績報告書（診療所）'!$V$18</f>
        <v>1</v>
      </c>
      <c r="TG2" s="201">
        <f>+'（別添）実績報告書（診療所）'!$E$21</f>
        <v>0</v>
      </c>
      <c r="TH2" s="201">
        <f>+'（別添）実績報告書（診療所）'!$H$21</f>
        <v>0</v>
      </c>
      <c r="TI2" s="201">
        <f>+'（別添）実績報告書（診療所）'!$O$21</f>
        <v>0</v>
      </c>
      <c r="TJ2" s="201">
        <f>+'（別添）実績報告書（診療所）'!$R$21</f>
        <v>0</v>
      </c>
      <c r="TK2" s="201">
        <f>+'（別添）実績報告書（診療所）'!$V$21</f>
        <v>1</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c93dd733-64b1-4429-bef4-ffbcb00599c4"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ECEF3AD3-004F-458C-B9A0-3065E38E5CF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