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8AF2B16-9B29-47A1-BDD0-806799CFE24A}" xr6:coauthVersionLast="47" xr6:coauthVersionMax="47" xr10:uidLastSave="{00000000-0000-0000-0000-000000000000}"/>
  <bookViews>
    <workbookView xWindow="-1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<sst xmlns="http://schemas.openxmlformats.org/spreadsheetml/2006/main" count="703" uniqueCount="384">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</sst>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毎年６月</a:t>
          </a:r>
          <a:r>
            <a:rPr kumimoji="1" lang="en-US" altLang="ja-JP" sz="1600" b="1">
              <a:solidFill>
                <a:sysClr val="windowText" lastClr="000000"/>
              </a:solidFill>
            </a:rPr>
            <a:t>】</a:t>
          </a:r>
          <a:r>
            <a:rPr kumimoji="1" lang="ja-JP" altLang="en-US" sz="1600" b="1">
              <a:solidFill>
                <a:sysClr val="windowText" lastClr="000000"/>
              </a:solidFill>
            </a:rPr>
            <a:t>　　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毎年８月</a:t>
          </a:r>
          <a:r>
            <a:rPr kumimoji="1" lang="en-US" altLang="ja-JP" sz="1600" b="1">
              <a:solidFill>
                <a:sysClr val="windowText" lastClr="000000"/>
              </a:solidFill>
            </a:rPr>
            <a:t>】</a:t>
          </a:r>
          <a:r>
            <a:rPr kumimoji="1" lang="ja-JP" altLang="en-US" sz="1600" b="1">
              <a:solidFill>
                <a:sysClr val="windowText" lastClr="000000"/>
              </a:solidFill>
            </a:rPr>
            <a:t>　　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zoomScaleNormal="100" zoomScaleSheetLayoutView="85" workbookViewId="0">
      <selection activeCell="BB7" sqref="BB7"/>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379</v>
      </c>
    </row>
    <row r="2" spans="1:34" ht="15" customHeight="1" x14ac:dyDescent="0.4"/>
    <row r="3" spans="1:34" ht="24.95" customHeight="1" x14ac:dyDescent="0.4">
      <c r="A3" s="117" t="s">
        <v>116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row>
    <row r="4" spans="1:34" ht="15" customHeight="1" x14ac:dyDescent="0.4">
      <c r="A4" s="116"/>
      <c r="B4" s="99"/>
      <c r="C4" s="99"/>
      <c r="D4" s="99"/>
      <c r="E4" s="99"/>
      <c r="G4" s="99"/>
      <c r="H4" s="99"/>
      <c r="I4" s="99"/>
    </row>
    <row r="5" spans="1:34" ht="24.95" customHeight="1" x14ac:dyDescent="0.4">
      <c r="A5" s="55" t="s">
        <v>115</v>
      </c>
      <c r="B5" s="120" t="s">
        <v>288</v>
      </c>
      <c r="C5" s="120"/>
      <c r="D5" s="120"/>
      <c r="E5" s="120"/>
      <c r="F5" s="120"/>
      <c r="G5" s="120"/>
      <c r="H5" s="121"/>
      <c r="I5" s="121"/>
      <c r="J5" s="121"/>
      <c r="K5" s="121"/>
      <c r="L5" s="121"/>
      <c r="M5" s="121"/>
      <c r="N5" s="121"/>
      <c r="O5" s="121"/>
      <c r="P5" s="121"/>
      <c r="Q5" s="121"/>
      <c r="R5" s="121"/>
      <c r="S5" s="121"/>
      <c r="T5" s="121"/>
    </row>
    <row r="6" spans="1:34" ht="24.95" customHeight="1" x14ac:dyDescent="0.4">
      <c r="B6" s="120" t="s">
        <v>114</v>
      </c>
      <c r="C6" s="120"/>
      <c r="D6" s="120"/>
      <c r="E6" s="120"/>
      <c r="F6" s="120"/>
      <c r="G6" s="120"/>
      <c r="H6" s="119"/>
      <c r="I6" s="119"/>
      <c r="J6" s="119"/>
      <c r="K6" s="119"/>
      <c r="L6" s="119"/>
      <c r="M6" s="119"/>
      <c r="N6" s="119"/>
      <c r="O6" s="119"/>
      <c r="P6" s="119"/>
      <c r="Q6" s="119"/>
      <c r="R6" s="119"/>
      <c r="S6" s="119"/>
      <c r="T6" s="119"/>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113</v>
      </c>
      <c r="B8" s="98" t="s">
        <v>289</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319</v>
      </c>
      <c r="L9" s="99"/>
      <c r="M9" s="99"/>
      <c r="N9" s="99"/>
      <c r="O9" s="99"/>
      <c r="P9" s="99"/>
      <c r="Q9" s="99"/>
      <c r="R9" s="99"/>
      <c r="S9" s="99"/>
    </row>
    <row r="10" spans="1:34" ht="24.95" customHeight="1" x14ac:dyDescent="0.4">
      <c r="A10" s="55"/>
      <c r="B10" s="99"/>
      <c r="C10" s="99"/>
      <c r="D10" s="99"/>
      <c r="E10" s="99"/>
      <c r="F10" s="56"/>
      <c r="G10" s="98" t="s">
        <v>112</v>
      </c>
      <c r="H10" s="99"/>
      <c r="I10" s="99"/>
      <c r="J10" s="123"/>
      <c r="K10" s="122"/>
      <c r="L10" s="123" t="s">
        <v>110</v>
      </c>
      <c r="M10" s="123"/>
      <c r="N10" s="122"/>
      <c r="O10" s="123" t="s">
        <v>109</v>
      </c>
      <c r="P10" s="123"/>
      <c r="Q10" s="122"/>
      <c r="R10" s="123" t="s">
        <v>108</v>
      </c>
      <c r="S10" s="123"/>
      <c r="T10" s="122"/>
      <c r="U10" s="123" t="s">
        <v>107</v>
      </c>
      <c r="V10" s="123"/>
      <c r="W10" s="123"/>
    </row>
    <row r="11" spans="1:34" ht="24.95" customHeight="1" x14ac:dyDescent="0.4">
      <c r="A11" s="55"/>
      <c r="B11" s="99"/>
      <c r="C11" s="99"/>
      <c r="D11" s="99"/>
      <c r="E11" s="99"/>
      <c r="F11" s="56"/>
      <c r="G11" s="98" t="s">
        <v>111</v>
      </c>
      <c r="H11" s="99"/>
      <c r="I11" s="99"/>
      <c r="J11" s="123"/>
      <c r="K11" s="122"/>
      <c r="L11" s="123"/>
      <c r="M11" s="123"/>
      <c r="N11" s="122"/>
      <c r="O11" s="123"/>
      <c r="P11" s="123"/>
      <c r="Q11" s="122"/>
      <c r="R11" s="123"/>
      <c r="S11" s="123"/>
      <c r="T11" s="122"/>
      <c r="U11" s="123"/>
      <c r="V11" s="123"/>
      <c r="W11" s="123"/>
      <c r="X11" s="98"/>
      <c r="Y11" s="98"/>
    </row>
    <row r="12" spans="1:34" ht="24.95" customHeight="1" x14ac:dyDescent="0.4">
      <c r="A12" s="55"/>
      <c r="B12" s="99"/>
      <c r="C12" s="99"/>
      <c r="D12" s="99"/>
      <c r="E12" s="99"/>
      <c r="F12" s="96" t="s">
        <v>313</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106</v>
      </c>
      <c r="B15" s="109" t="s">
        <v>357</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105</v>
      </c>
      <c r="H17" s="99"/>
      <c r="I17" s="99"/>
      <c r="J17" s="99"/>
      <c r="K17" s="99"/>
      <c r="L17" s="99"/>
      <c r="M17" s="99"/>
      <c r="N17" s="99"/>
      <c r="O17" s="99"/>
      <c r="P17" s="99"/>
      <c r="Q17" s="99"/>
      <c r="R17" s="99"/>
      <c r="S17" s="99"/>
    </row>
    <row r="18" spans="1:36" ht="24.95" customHeight="1" x14ac:dyDescent="0.4">
      <c r="A18" s="55"/>
      <c r="B18" s="98"/>
      <c r="D18" s="99"/>
      <c r="E18" s="99"/>
      <c r="G18" s="57" t="s">
        <v>104</v>
      </c>
      <c r="H18" s="99"/>
      <c r="I18" s="99"/>
      <c r="J18" s="99"/>
      <c r="K18" s="99"/>
      <c r="L18" s="99"/>
      <c r="M18" s="99"/>
      <c r="N18" s="99"/>
      <c r="O18" s="99"/>
      <c r="P18" s="99"/>
      <c r="Q18" s="99"/>
      <c r="R18" s="99"/>
      <c r="S18" s="99"/>
    </row>
    <row r="19" spans="1:36" ht="24.95" customHeight="1" x14ac:dyDescent="0.4">
      <c r="A19" s="55"/>
      <c r="B19" s="98"/>
      <c r="D19" s="99"/>
      <c r="E19" s="99"/>
      <c r="G19" s="57" t="s">
        <v>103</v>
      </c>
      <c r="H19" s="99"/>
      <c r="I19" s="99"/>
      <c r="J19" s="99"/>
      <c r="K19" s="99"/>
      <c r="L19" s="99"/>
      <c r="M19" s="99"/>
      <c r="N19" s="99"/>
      <c r="O19" s="99"/>
      <c r="P19" s="99"/>
      <c r="Q19" s="99"/>
      <c r="R19" s="99"/>
      <c r="S19" s="99"/>
    </row>
    <row r="20" spans="1:36" ht="24.95" customHeight="1" x14ac:dyDescent="0.4">
      <c r="A20" s="55"/>
      <c r="B20" s="98"/>
      <c r="D20" s="99"/>
      <c r="E20" s="99"/>
      <c r="I20" s="98" t="s">
        <v>361</v>
      </c>
      <c r="J20" s="99"/>
      <c r="K20" s="99"/>
      <c r="L20" s="99"/>
      <c r="M20" s="99"/>
      <c r="N20" s="99"/>
      <c r="O20" s="100"/>
      <c r="P20" s="119"/>
      <c r="Q20" s="119"/>
      <c r="R20" s="119"/>
      <c r="S20" s="54" t="s">
        <v>325</v>
      </c>
      <c r="T20" s="123" t="s">
        <v>326</v>
      </c>
      <c r="U20" s="123"/>
      <c r="V20" s="123"/>
      <c r="W20" s="123"/>
      <c r="X20" s="97"/>
      <c r="Y20" s="54" t="s">
        <v>356</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102</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101</v>
      </c>
      <c r="B25" s="57" t="s">
        <v>358</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100</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99</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98</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97</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96</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95</v>
      </c>
      <c r="D34" s="99"/>
      <c r="E34" s="99"/>
      <c r="I34" s="118"/>
      <c r="J34" s="118"/>
      <c r="K34" s="118"/>
      <c r="L34" s="118"/>
      <c r="M34" s="118"/>
      <c r="N34" s="118"/>
      <c r="O34" s="118"/>
      <c r="P34" s="99" t="s">
        <v>92</v>
      </c>
      <c r="R34" s="98" t="s">
        <v>88</v>
      </c>
      <c r="T34" s="99"/>
      <c r="V34" s="118"/>
      <c r="W34" s="118"/>
      <c r="X34" s="118"/>
      <c r="Y34" s="118"/>
      <c r="Z34" s="118"/>
      <c r="AA34" s="118"/>
      <c r="AB34" s="118"/>
      <c r="AC34" s="99" t="s">
        <v>91</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94</v>
      </c>
      <c r="G36" s="99"/>
      <c r="H36" s="99"/>
      <c r="I36" s="99"/>
      <c r="J36" s="99"/>
      <c r="K36" s="99"/>
      <c r="L36" s="99"/>
      <c r="M36" s="99"/>
      <c r="N36" s="99"/>
      <c r="O36" s="99"/>
      <c r="P36" s="99"/>
      <c r="Q36" s="99"/>
      <c r="R36" s="99"/>
      <c r="S36" s="99"/>
    </row>
    <row r="37" spans="1:32" ht="20.100000000000001" customHeight="1" x14ac:dyDescent="0.4">
      <c r="A37" s="55"/>
      <c r="B37" s="98"/>
      <c r="D37" s="99"/>
      <c r="E37" s="99"/>
      <c r="F37" s="96" t="s">
        <v>320</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323</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355</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93</v>
      </c>
      <c r="D41" s="99"/>
      <c r="E41" s="99"/>
      <c r="F41" s="57"/>
      <c r="G41" s="57"/>
      <c r="H41" s="57"/>
      <c r="I41" s="118"/>
      <c r="J41" s="118"/>
      <c r="K41" s="118"/>
      <c r="L41" s="118"/>
      <c r="M41" s="118"/>
      <c r="N41" s="118"/>
      <c r="O41" s="118"/>
      <c r="P41" s="99" t="s">
        <v>92</v>
      </c>
      <c r="R41" s="98" t="s">
        <v>88</v>
      </c>
      <c r="T41" s="99"/>
      <c r="V41" s="118"/>
      <c r="W41" s="118"/>
      <c r="X41" s="118"/>
      <c r="Y41" s="118"/>
      <c r="Z41" s="118"/>
      <c r="AA41" s="118"/>
      <c r="AB41" s="118"/>
      <c r="AC41" s="99" t="s">
        <v>91</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317</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324</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321</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322</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355</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90</v>
      </c>
      <c r="C49" s="98" t="s">
        <v>89</v>
      </c>
      <c r="D49" s="99"/>
      <c r="E49" s="99"/>
      <c r="F49" s="60"/>
      <c r="G49" s="59"/>
      <c r="H49" s="59"/>
      <c r="I49" s="128" t="str">
        <f>IFERROR(ROUNDDOWN(I34*12000*1.165/(I41*10),1),"")</f>
        <v/>
      </c>
      <c r="J49" s="128"/>
      <c r="K49" s="128"/>
      <c r="L49" s="128"/>
      <c r="M49" s="128"/>
      <c r="N49" s="128"/>
      <c r="O49" s="128"/>
      <c r="P49" s="99"/>
      <c r="Q49" s="99"/>
      <c r="R49" s="98" t="s">
        <v>88</v>
      </c>
      <c r="T49" s="99"/>
      <c r="V49" s="128" t="str">
        <f>IFERROR(ROUNDDOWN(V34*12000*1.165/(V41*10),1),"")</f>
        <v/>
      </c>
      <c r="W49" s="128"/>
      <c r="X49" s="128"/>
      <c r="Y49" s="128"/>
      <c r="Z49" s="128"/>
      <c r="AA49" s="128"/>
      <c r="AB49" s="128"/>
      <c r="AC49" s="99" t="s">
        <v>87</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26" t="s">
        <v>86</v>
      </c>
      <c r="C51" s="126"/>
      <c r="D51" s="126"/>
      <c r="E51" s="126"/>
      <c r="F51" s="125" t="s">
        <v>85</v>
      </c>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row>
    <row r="52" spans="1:36" ht="24.95" customHeight="1" x14ac:dyDescent="0.4">
      <c r="A52" s="55"/>
      <c r="B52" s="126"/>
      <c r="C52" s="126"/>
      <c r="D52" s="126"/>
      <c r="E52" s="126"/>
      <c r="F52" s="126" t="s">
        <v>84</v>
      </c>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row>
    <row r="53" spans="1:36" ht="5.0999999999999996" customHeight="1" x14ac:dyDescent="0.4">
      <c r="A53" s="55"/>
      <c r="B53" s="98"/>
      <c r="D53" s="99"/>
      <c r="E53" s="99"/>
      <c r="G53" s="99"/>
    </row>
    <row r="54" spans="1:36" ht="24.95" customHeight="1" x14ac:dyDescent="0.4">
      <c r="A54" s="55" t="s">
        <v>83</v>
      </c>
      <c r="B54" s="98" t="s">
        <v>82</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27" t="str">
        <f>IF(AJ56&lt;=1.1,IF(AJ56&gt;=0.9,"☑","□"),"□")</f>
        <v>□</v>
      </c>
      <c r="K56" s="127"/>
      <c r="L56" s="98" t="s">
        <v>81</v>
      </c>
      <c r="M56" s="99"/>
      <c r="N56" s="99"/>
      <c r="O56" s="99"/>
      <c r="P56" s="99"/>
      <c r="Q56" s="99"/>
      <c r="R56" s="99"/>
      <c r="S56" s="99"/>
      <c r="T56" s="99"/>
      <c r="U56" s="99"/>
      <c r="V56" s="99"/>
      <c r="AJ56" s="61" t="str">
        <f>IFERROR(I34/V34,"")</f>
        <v/>
      </c>
    </row>
    <row r="57" spans="1:36" ht="24.95" customHeight="1" x14ac:dyDescent="0.4">
      <c r="A57" s="55"/>
      <c r="B57" s="98"/>
      <c r="C57" s="54" t="s">
        <v>80</v>
      </c>
      <c r="D57" s="99"/>
      <c r="E57" s="99"/>
      <c r="G57" s="99"/>
      <c r="J57" s="127" t="str">
        <f>IF(AJ57&lt;=1.1,IF(AJ57&gt;=0.9,"☑","□"),"□")</f>
        <v>□</v>
      </c>
      <c r="K57" s="127"/>
      <c r="L57" s="98" t="s">
        <v>79</v>
      </c>
      <c r="M57" s="99"/>
      <c r="N57" s="99"/>
      <c r="O57" s="99"/>
      <c r="P57" s="99"/>
      <c r="Q57" s="99"/>
      <c r="R57" s="99"/>
      <c r="S57" s="99"/>
      <c r="T57" s="99"/>
      <c r="U57" s="99"/>
      <c r="V57" s="99"/>
      <c r="AJ57" s="61" t="str">
        <f>IFERROR(I41/V41,"")</f>
        <v/>
      </c>
    </row>
    <row r="58" spans="1:36" ht="24.95" customHeight="1" x14ac:dyDescent="0.4">
      <c r="A58" s="55"/>
      <c r="B58" s="98"/>
      <c r="D58" s="99"/>
      <c r="E58" s="99"/>
      <c r="G58" s="99"/>
      <c r="J58" s="127" t="str">
        <f>IF(AJ58&lt;=1.1,IF(AJ58&gt;=0.9,"☑","□"),"□")</f>
        <v>□</v>
      </c>
      <c r="K58" s="127"/>
      <c r="L58" s="98" t="s">
        <v>78</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77</v>
      </c>
      <c r="B60" s="98" t="s">
        <v>383</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4" t="str">
        <f>IFERROR(VLOOKUP("該当",リスト!I:K,3,FALSE),"")</f>
        <v/>
      </c>
      <c r="Q61" s="124"/>
      <c r="R61" s="124"/>
      <c r="S61" s="124"/>
      <c r="T61" s="124"/>
      <c r="U61" s="124"/>
      <c r="V61" s="124"/>
      <c r="W61" s="124"/>
      <c r="X61" s="124"/>
      <c r="Y61" s="124"/>
      <c r="Z61" s="124"/>
      <c r="AB61" s="114"/>
    </row>
    <row r="62" spans="1:36" ht="24.95" customHeight="1" x14ac:dyDescent="0.4">
      <c r="A62" s="54" t="s">
        <v>318</v>
      </c>
    </row>
    <row r="63" spans="1:36" ht="24.95" customHeight="1" x14ac:dyDescent="0.4">
      <c r="A63" s="115" t="s">
        <v>382</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B51:E52"/>
    <mergeCell ref="V49:AB49"/>
    <mergeCell ref="I49:O49"/>
    <mergeCell ref="J56:K56"/>
    <mergeCell ref="J57:K57"/>
    <mergeCell ref="N10:N11"/>
    <mergeCell ref="Q10:Q11"/>
    <mergeCell ref="T10:T11"/>
    <mergeCell ref="P61:Z61"/>
    <mergeCell ref="F51:AG51"/>
    <mergeCell ref="F52:AG52"/>
    <mergeCell ref="J58:K58"/>
    <mergeCell ref="P20:R20"/>
    <mergeCell ref="T20:W2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zoomScaleNormal="100" zoomScaleSheetLayoutView="100" zoomScalePageLayoutView="85" workbookViewId="0">
      <selection activeCell="A2" sqref="A2:AG2"/>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6" t="s">
        <v>73</v>
      </c>
      <c r="R4" s="156"/>
      <c r="S4" s="156"/>
      <c r="T4" s="156"/>
      <c r="U4" s="156"/>
      <c r="V4" s="157" t="str">
        <f>IF(様式93_処遇改善!H5="","",様式93_処遇改善!H5)</f>
        <v/>
      </c>
      <c r="W4" s="158"/>
      <c r="X4" s="158"/>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t="s">
        <v>291</v>
      </c>
      <c r="R5" s="3"/>
      <c r="S5" s="3"/>
      <c r="T5" s="3"/>
      <c r="U5" s="3"/>
      <c r="V5" s="151" t="str">
        <f>IF(様式93_処遇改善!H6="","",様式93_処遇改善!H6)</f>
        <v/>
      </c>
      <c r="W5" s="152"/>
      <c r="X5" s="152"/>
      <c r="Y5" s="152"/>
      <c r="Z5" s="152"/>
      <c r="AA5" s="152"/>
      <c r="AB5" s="152"/>
      <c r="AC5" s="152"/>
      <c r="AD5" s="152"/>
      <c r="AE5" s="152"/>
      <c r="AF5" s="152"/>
      <c r="AG5" s="15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76</v>
      </c>
      <c r="B8" s="27" t="s">
        <v>6</v>
      </c>
      <c r="C8" s="28"/>
      <c r="D8" s="160"/>
      <c r="E8" s="160"/>
      <c r="F8" s="28" t="s">
        <v>7</v>
      </c>
      <c r="G8" s="160"/>
      <c r="H8" s="160"/>
      <c r="I8" s="28" t="s">
        <v>8</v>
      </c>
      <c r="J8" s="28"/>
      <c r="K8" s="28" t="s">
        <v>9</v>
      </c>
      <c r="L8" s="28" t="s">
        <v>6</v>
      </c>
      <c r="M8" s="28"/>
      <c r="N8" s="160"/>
      <c r="O8" s="160"/>
      <c r="P8" s="28" t="s">
        <v>7</v>
      </c>
      <c r="Q8" s="160"/>
      <c r="R8" s="160"/>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292</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4"/>
      <c r="Q12" s="154"/>
      <c r="R12" s="154"/>
      <c r="S12" s="154"/>
      <c r="T12" s="154"/>
      <c r="U12" s="154"/>
      <c r="V12" s="154"/>
      <c r="W12" s="154"/>
      <c r="X12" s="16" t="s">
        <v>12</v>
      </c>
      <c r="Y12" s="16" t="s">
        <v>20</v>
      </c>
      <c r="Z12" s="16" t="s">
        <v>21</v>
      </c>
      <c r="AA12" s="16"/>
      <c r="AB12" s="155" t="str">
        <f>IFERROR(VLOOKUP(P12,リスト!C:D,2,FALSE),"")</f>
        <v/>
      </c>
      <c r="AC12" s="155"/>
      <c r="AD12" s="155"/>
      <c r="AE12" s="155"/>
      <c r="AF12" s="155"/>
      <c r="AG12" s="17" t="s">
        <v>1</v>
      </c>
    </row>
    <row r="13" spans="1:33" ht="16.149999999999999" customHeight="1" x14ac:dyDescent="0.4">
      <c r="A13" s="1" t="s">
        <v>293</v>
      </c>
      <c r="B13" s="6"/>
      <c r="C13" s="6"/>
      <c r="D13" s="6"/>
      <c r="E13" s="6"/>
      <c r="F13" s="6"/>
      <c r="G13" s="6"/>
      <c r="H13" s="6"/>
      <c r="I13" s="6"/>
      <c r="J13" s="6"/>
      <c r="K13" s="6"/>
      <c r="L13" s="6"/>
      <c r="M13" s="6"/>
      <c r="N13" s="6"/>
      <c r="O13" s="6"/>
      <c r="P13" s="6"/>
      <c r="Q13" s="6"/>
      <c r="R13" s="6"/>
      <c r="S13" s="6"/>
      <c r="T13" s="6"/>
      <c r="U13" s="6"/>
      <c r="V13" s="6"/>
      <c r="W13" s="6"/>
      <c r="X13" s="6"/>
      <c r="Y13" s="6"/>
      <c r="Z13" s="6"/>
      <c r="AA13" s="6"/>
      <c r="AB13" s="150" t="str">
        <f>IF(様式93_処遇改善!I41="","",様式93_処遇改善!I41*IF(Q8&lt;G8,(Q8+12-G8+1),(Q8-G8+1)))</f>
        <v/>
      </c>
      <c r="AC13" s="150"/>
      <c r="AD13" s="150"/>
      <c r="AE13" s="150"/>
      <c r="AF13" s="150"/>
      <c r="AG13" s="7" t="s">
        <v>4</v>
      </c>
    </row>
    <row r="14" spans="1:33" ht="16.149999999999999" customHeight="1" thickBot="1" x14ac:dyDescent="0.45">
      <c r="A14" s="8" t="s">
        <v>294</v>
      </c>
      <c r="B14" s="9"/>
      <c r="C14" s="9"/>
      <c r="D14" s="9"/>
      <c r="E14" s="9"/>
      <c r="F14" s="9"/>
      <c r="G14" s="9"/>
      <c r="H14" s="9"/>
      <c r="I14" s="9"/>
      <c r="J14" s="9"/>
      <c r="K14" s="9"/>
      <c r="L14" s="9"/>
      <c r="M14" s="9"/>
      <c r="N14" s="9"/>
      <c r="O14" s="9"/>
      <c r="P14" s="9"/>
      <c r="Q14" s="9"/>
      <c r="R14" s="9"/>
      <c r="S14" s="9"/>
      <c r="T14" s="9"/>
      <c r="U14" s="9"/>
      <c r="V14" s="9"/>
      <c r="W14" s="9"/>
      <c r="X14" s="9"/>
      <c r="Y14" s="9"/>
      <c r="Z14" s="9"/>
      <c r="AA14" s="9"/>
      <c r="AB14" s="149" t="str">
        <f>IFERROR(AB12*AB13*10,"")</f>
        <v/>
      </c>
      <c r="AC14" s="149"/>
      <c r="AD14" s="149"/>
      <c r="AE14" s="149"/>
      <c r="AF14" s="149"/>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287</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30"/>
      <c r="AC19" s="130"/>
      <c r="AD19" s="130"/>
      <c r="AE19" s="130"/>
      <c r="AF19" s="130"/>
      <c r="AG19" s="17" t="s">
        <v>3</v>
      </c>
    </row>
    <row r="20" spans="1:47" ht="16.149999999999999" customHeight="1" x14ac:dyDescent="0.4">
      <c r="A20" s="18" t="s">
        <v>59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31"/>
      <c r="AC20" s="131"/>
      <c r="AD20" s="131"/>
      <c r="AE20" s="131"/>
      <c r="AF20" s="131"/>
      <c r="AG20" s="20" t="s">
        <v>3</v>
      </c>
      <c r="AS20" s="25"/>
    </row>
    <row r="21" spans="1:47" ht="16.149999999999999" customHeight="1" thickBot="1" x14ac:dyDescent="0.45">
      <c r="A21" s="21" t="s">
        <v>60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32" t="str">
        <f>IF(AB19="","",AB19-AB20)</f>
        <v/>
      </c>
      <c r="AC21" s="132"/>
      <c r="AD21" s="132"/>
      <c r="AE21" s="132"/>
      <c r="AF21" s="132"/>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359</v>
      </c>
      <c r="T22" s="9"/>
      <c r="U22" s="9"/>
      <c r="V22" s="9"/>
      <c r="W22" s="9"/>
      <c r="X22" s="9"/>
      <c r="Y22" s="9"/>
      <c r="Z22" s="9"/>
      <c r="AA22" s="9"/>
      <c r="AB22" s="134" t="str">
        <f>IF(AB14="","",IF(AB14&gt;AB21,"問題あり","問題なし"))</f>
        <v/>
      </c>
      <c r="AC22" s="134"/>
      <c r="AD22" s="134"/>
      <c r="AE22" s="134"/>
      <c r="AF22" s="134"/>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295</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66</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5"/>
      <c r="AC25" s="135"/>
      <c r="AD25" s="135"/>
      <c r="AE25" s="135"/>
      <c r="AF25" s="135"/>
      <c r="AG25" s="64" t="s">
        <v>4</v>
      </c>
    </row>
    <row r="26" spans="1:47" ht="16.149999999999999" customHeight="1" x14ac:dyDescent="0.4">
      <c r="A26" s="1" t="s">
        <v>58</v>
      </c>
      <c r="B26" s="6"/>
      <c r="C26" s="6"/>
      <c r="D26" s="6"/>
      <c r="E26" s="6"/>
      <c r="F26" s="6"/>
      <c r="G26" s="6"/>
      <c r="H26" s="6"/>
      <c r="I26" s="6"/>
      <c r="J26" s="6"/>
      <c r="K26" s="6"/>
      <c r="L26" s="6"/>
      <c r="M26" s="6"/>
      <c r="N26" s="6"/>
      <c r="O26" s="6"/>
      <c r="P26" s="6"/>
      <c r="Q26" s="6"/>
      <c r="R26" s="6"/>
      <c r="S26" s="6"/>
      <c r="T26" s="6"/>
      <c r="U26" s="6"/>
      <c r="V26" s="6"/>
      <c r="W26" s="6"/>
      <c r="X26" s="6"/>
      <c r="Y26" s="6"/>
      <c r="Z26" s="6"/>
      <c r="AA26" s="6"/>
      <c r="AB26" s="133"/>
      <c r="AC26" s="133"/>
      <c r="AD26" s="133"/>
      <c r="AE26" s="133"/>
      <c r="AF26" s="133"/>
      <c r="AG26" s="7" t="s">
        <v>3</v>
      </c>
    </row>
    <row r="27" spans="1:47" ht="16.149999999999999" customHeight="1" x14ac:dyDescent="0.4">
      <c r="A27" s="18"/>
      <c r="B27" s="65" t="s">
        <v>304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31"/>
      <c r="AC27" s="131"/>
      <c r="AD27" s="131"/>
      <c r="AE27" s="131"/>
      <c r="AF27" s="131"/>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5" t="str">
        <f>IF(AB27="","",AB27/AB26*100)</f>
        <v/>
      </c>
      <c r="AC29" s="145"/>
      <c r="AD29" s="145"/>
      <c r="AE29" s="145"/>
      <c r="AF29" s="145"/>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34" t="str">
        <f>IF(AB29="","",IF(AB29&lt;2/3*100,"問題あり","問題なし"))</f>
        <v/>
      </c>
      <c r="AC30" s="134"/>
      <c r="AD30" s="134"/>
      <c r="AE30" s="134"/>
      <c r="AF30" s="134"/>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9" t="s">
        <v>65</v>
      </c>
      <c r="B34" s="140"/>
      <c r="C34" s="140"/>
      <c r="D34" s="140"/>
      <c r="E34" s="140"/>
      <c r="F34" s="140"/>
      <c r="G34" s="140"/>
      <c r="H34" s="140"/>
      <c r="I34" s="12"/>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4"/>
    </row>
    <row r="35" spans="1:46" ht="16.149999999999999" customHeight="1" x14ac:dyDescent="0.4">
      <c r="A35" s="141"/>
      <c r="B35" s="142"/>
      <c r="C35" s="142"/>
      <c r="D35" s="142"/>
      <c r="E35" s="142"/>
      <c r="F35" s="142"/>
      <c r="G35" s="142"/>
      <c r="H35" s="142"/>
      <c r="I35" s="19"/>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20"/>
    </row>
    <row r="36" spans="1:46" ht="16.149999999999999" customHeight="1" x14ac:dyDescent="0.4">
      <c r="A36" s="143"/>
      <c r="B36" s="144"/>
      <c r="C36" s="144"/>
      <c r="D36" s="144"/>
      <c r="E36" s="144"/>
      <c r="F36" s="144"/>
      <c r="G36" s="144"/>
      <c r="H36" s="144"/>
      <c r="I36" s="16"/>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7"/>
    </row>
    <row r="37" spans="1:46" ht="16.149999999999999" customHeight="1" x14ac:dyDescent="0.4">
      <c r="A37" s="30" t="s">
        <v>298</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6"/>
      <c r="AC38" s="146"/>
      <c r="AD38" s="146"/>
      <c r="AE38" s="146"/>
      <c r="AF38" s="146"/>
      <c r="AG38" s="70" t="s">
        <v>63</v>
      </c>
      <c r="AT38" s="25"/>
    </row>
    <row r="39" spans="1:46" ht="16.149999999999999" customHeight="1" x14ac:dyDescent="0.4">
      <c r="A39" s="30" t="s">
        <v>372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6"/>
      <c r="AC40" s="146"/>
      <c r="AD40" s="146"/>
      <c r="AE40" s="146"/>
      <c r="AF40" s="146"/>
      <c r="AG40" s="70" t="s">
        <v>3</v>
      </c>
    </row>
    <row r="41" spans="1:46" ht="16.149999999999999" customHeight="1" x14ac:dyDescent="0.4">
      <c r="A41" s="18"/>
      <c r="B41" s="65" t="s">
        <v>306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7"/>
      <c r="AC41" s="147"/>
      <c r="AD41" s="147"/>
      <c r="AE41" s="147"/>
      <c r="AF41" s="147"/>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307</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5" t="str">
        <f>IF(AB41="","",AB41/AB40*100)</f>
        <v/>
      </c>
      <c r="AC43" s="145"/>
      <c r="AD43" s="145"/>
      <c r="AE43" s="145"/>
      <c r="AF43" s="145"/>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57</v>
      </c>
      <c r="T44" s="9"/>
      <c r="U44" s="9"/>
      <c r="V44" s="9"/>
      <c r="W44" s="9"/>
      <c r="X44" s="9"/>
      <c r="Y44" s="9"/>
      <c r="Z44" s="9"/>
      <c r="AA44" s="9"/>
      <c r="AB44" s="134" t="str">
        <f>IF(AB43="","",IF(AB43&lt;2/3*100,"問題あり","問題なし"))</f>
        <v/>
      </c>
      <c r="AC44" s="134"/>
      <c r="AD44" s="134"/>
      <c r="AE44" s="134"/>
      <c r="AF44" s="134"/>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308</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314</v>
      </c>
      <c r="H50" s="19"/>
      <c r="I50" s="19"/>
      <c r="J50" s="19"/>
      <c r="K50" s="19"/>
      <c r="L50" s="19"/>
      <c r="M50" s="19"/>
      <c r="N50" s="19"/>
      <c r="O50" s="19"/>
      <c r="P50" s="19"/>
      <c r="Q50" s="19"/>
      <c r="R50" s="19"/>
      <c r="S50" s="19"/>
      <c r="T50" s="95" t="s">
        <v>316</v>
      </c>
      <c r="U50" s="19"/>
      <c r="V50" s="19"/>
      <c r="W50" s="19"/>
      <c r="X50" s="19"/>
      <c r="Y50" s="19"/>
      <c r="Z50" s="19"/>
      <c r="AA50" s="19"/>
      <c r="AB50" s="19"/>
      <c r="AC50" s="19"/>
      <c r="AD50" s="19"/>
      <c r="AE50" s="19"/>
      <c r="AF50" s="19"/>
      <c r="AG50" s="20"/>
    </row>
    <row r="51" spans="1:33" ht="16.149999999999999" customHeight="1" x14ac:dyDescent="0.4">
      <c r="A51" s="18"/>
      <c r="B51" s="19"/>
      <c r="C51" s="4" t="s">
        <v>315</v>
      </c>
      <c r="D51" s="19"/>
      <c r="E51" s="19"/>
      <c r="F51" s="19" t="s">
        <v>39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61</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9"/>
      <c r="M55" s="129"/>
      <c r="N55" s="129"/>
      <c r="O55" s="129"/>
      <c r="P55" s="129"/>
      <c r="Q55" s="129"/>
      <c r="R55" s="129"/>
      <c r="S55" s="129"/>
      <c r="T55" s="129"/>
      <c r="U55" s="129"/>
      <c r="V55" s="129"/>
      <c r="W55" s="129"/>
      <c r="X55" s="129"/>
      <c r="Y55" s="129"/>
      <c r="Z55" s="129"/>
      <c r="AA55" s="129"/>
      <c r="AB55" s="129"/>
      <c r="AC55" s="129"/>
      <c r="AD55" s="129"/>
      <c r="AE55" s="129"/>
      <c r="AF55" s="129"/>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62</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62" t="s">
        <v>33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row>
    <row r="61" spans="1:33" ht="16.149999999999999" customHeight="1" x14ac:dyDescent="0.4">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63"/>
      <c r="F63" s="163"/>
      <c r="G63" s="19" t="s">
        <v>7</v>
      </c>
      <c r="H63" s="163"/>
      <c r="I63" s="163"/>
      <c r="J63" s="3" t="s">
        <v>8</v>
      </c>
      <c r="K63" s="163"/>
      <c r="L63" s="163"/>
      <c r="M63" s="3" t="s">
        <v>2</v>
      </c>
      <c r="N63" s="3"/>
      <c r="O63" s="3"/>
      <c r="P63" s="3" t="s">
        <v>290</v>
      </c>
      <c r="Q63" s="3"/>
      <c r="R63" s="3"/>
      <c r="S63" s="3"/>
      <c r="T63" s="164"/>
      <c r="U63" s="164"/>
      <c r="V63" s="164"/>
      <c r="W63" s="164"/>
      <c r="X63" s="164"/>
      <c r="Y63" s="164"/>
      <c r="Z63" s="164"/>
      <c r="AA63" s="164"/>
      <c r="AB63" s="164"/>
      <c r="AC63" s="164"/>
      <c r="AD63" s="164"/>
      <c r="AE63" s="164"/>
      <c r="AF63" s="164"/>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327</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328</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334</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354</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362</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363</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364</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336</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337</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338</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339</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340</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6" t="s">
        <v>73</v>
      </c>
      <c r="T4" s="156"/>
      <c r="U4" s="156"/>
      <c r="V4" s="156"/>
      <c r="W4" s="156"/>
      <c r="X4" s="157" t="str">
        <f>IF(様式93_処遇改善!H5="","",様式93_処遇改善!H5)</f>
        <v/>
      </c>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c r="R5" s="3"/>
      <c r="S5" s="3" t="s">
        <v>291</v>
      </c>
      <c r="T5" s="3"/>
      <c r="U5" s="3"/>
      <c r="V5" s="3"/>
      <c r="W5" s="3"/>
      <c r="X5" s="151" t="str">
        <f>IF(様式93_処遇改善!H6="","",様式93_処遇改善!H6)</f>
        <v/>
      </c>
      <c r="Y5" s="152"/>
      <c r="Z5" s="152"/>
      <c r="AA5" s="152"/>
      <c r="AB5" s="152"/>
      <c r="AC5" s="152"/>
      <c r="AD5" s="152"/>
      <c r="AE5" s="152"/>
      <c r="AF5" s="152"/>
      <c r="AG5" s="153"/>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65"/>
      <c r="S8" s="166"/>
      <c r="T8" s="166"/>
      <c r="U8" s="166"/>
      <c r="V8" s="166"/>
      <c r="W8" s="166"/>
      <c r="X8" s="166"/>
      <c r="Y8" s="63"/>
      <c r="Z8" s="63"/>
      <c r="AA8" s="63"/>
      <c r="AB8" s="63"/>
      <c r="AC8" s="167"/>
      <c r="AD8" s="167"/>
      <c r="AE8" s="167"/>
      <c r="AF8" s="167"/>
      <c r="AG8" s="64"/>
    </row>
    <row r="9" spans="1:33" ht="16.149999999999999" customHeight="1" x14ac:dyDescent="0.4">
      <c r="A9" s="18"/>
      <c r="B9" s="170" t="s">
        <v>24</v>
      </c>
      <c r="C9" s="170"/>
      <c r="D9" s="170"/>
      <c r="E9" s="170"/>
      <c r="F9" s="170"/>
      <c r="G9" s="170"/>
      <c r="H9" s="170"/>
      <c r="I9" s="170"/>
      <c r="J9" s="170"/>
      <c r="K9" s="170"/>
      <c r="L9" s="170"/>
      <c r="M9" s="170"/>
      <c r="N9" s="170"/>
      <c r="O9" s="170"/>
      <c r="P9" s="170"/>
      <c r="Q9" s="170"/>
      <c r="R9" s="17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72"/>
      <c r="E10" s="172"/>
      <c r="F10" s="16" t="s">
        <v>7</v>
      </c>
      <c r="G10" s="172"/>
      <c r="H10" s="172"/>
      <c r="I10" s="16" t="s">
        <v>8</v>
      </c>
      <c r="J10" s="16" t="s">
        <v>25</v>
      </c>
      <c r="K10" s="16" t="s">
        <v>26</v>
      </c>
      <c r="L10" s="16"/>
      <c r="M10" s="172"/>
      <c r="N10" s="172"/>
      <c r="O10" s="33" t="s">
        <v>7</v>
      </c>
      <c r="P10" s="172"/>
      <c r="Q10" s="172"/>
      <c r="R10" s="73" t="s">
        <v>8</v>
      </c>
      <c r="S10" s="66"/>
      <c r="T10" s="173"/>
      <c r="U10" s="173"/>
      <c r="V10" s="173"/>
      <c r="W10" s="173"/>
      <c r="X10" s="173"/>
      <c r="Y10" s="173"/>
      <c r="Z10" s="173"/>
      <c r="AA10" s="74"/>
      <c r="AB10" s="75"/>
      <c r="AC10" s="152" t="str">
        <f>IF(T10="","",VLOOKUP(T10,リスト!C:D,2,FALSE))</f>
        <v/>
      </c>
      <c r="AD10" s="152"/>
      <c r="AE10" s="152"/>
      <c r="AF10" s="152"/>
      <c r="AG10" s="7" t="s">
        <v>1</v>
      </c>
    </row>
    <row r="11" spans="1:33" ht="16.149999999999999" customHeight="1" x14ac:dyDescent="0.4">
      <c r="A11" s="18"/>
      <c r="B11" s="72" t="s">
        <v>42</v>
      </c>
      <c r="C11" s="66" t="s">
        <v>6</v>
      </c>
      <c r="D11" s="172"/>
      <c r="E11" s="172"/>
      <c r="F11" s="16" t="s">
        <v>7</v>
      </c>
      <c r="G11" s="172"/>
      <c r="H11" s="172"/>
      <c r="I11" s="16" t="s">
        <v>8</v>
      </c>
      <c r="J11" s="16" t="s">
        <v>25</v>
      </c>
      <c r="K11" s="16" t="s">
        <v>26</v>
      </c>
      <c r="L11" s="16"/>
      <c r="M11" s="172"/>
      <c r="N11" s="172"/>
      <c r="O11" s="33" t="s">
        <v>7</v>
      </c>
      <c r="P11" s="172"/>
      <c r="Q11" s="172"/>
      <c r="R11" s="73" t="s">
        <v>8</v>
      </c>
      <c r="S11" s="66"/>
      <c r="T11" s="173"/>
      <c r="U11" s="173"/>
      <c r="V11" s="173"/>
      <c r="W11" s="173"/>
      <c r="X11" s="173"/>
      <c r="Y11" s="173"/>
      <c r="Z11" s="173"/>
      <c r="AA11" s="74"/>
      <c r="AB11" s="75"/>
      <c r="AC11" s="152" t="str">
        <f>IF(T11="","",VLOOKUP(T11,リスト!C:D,2,FALSE))</f>
        <v/>
      </c>
      <c r="AD11" s="152"/>
      <c r="AE11" s="152"/>
      <c r="AF11" s="152"/>
      <c r="AG11" s="7" t="s">
        <v>1</v>
      </c>
    </row>
    <row r="12" spans="1:33" ht="16.149999999999999" customHeight="1" x14ac:dyDescent="0.4">
      <c r="A12" s="18"/>
      <c r="B12" s="72" t="s">
        <v>43</v>
      </c>
      <c r="C12" s="66" t="s">
        <v>6</v>
      </c>
      <c r="D12" s="172"/>
      <c r="E12" s="172"/>
      <c r="F12" s="16" t="s">
        <v>7</v>
      </c>
      <c r="G12" s="172"/>
      <c r="H12" s="172"/>
      <c r="I12" s="16" t="s">
        <v>8</v>
      </c>
      <c r="J12" s="16" t="s">
        <v>25</v>
      </c>
      <c r="K12" s="16" t="s">
        <v>26</v>
      </c>
      <c r="L12" s="16"/>
      <c r="M12" s="172"/>
      <c r="N12" s="172"/>
      <c r="O12" s="33" t="s">
        <v>7</v>
      </c>
      <c r="P12" s="172"/>
      <c r="Q12" s="172"/>
      <c r="R12" s="73" t="s">
        <v>8</v>
      </c>
      <c r="S12" s="66"/>
      <c r="T12" s="173"/>
      <c r="U12" s="173"/>
      <c r="V12" s="173"/>
      <c r="W12" s="173"/>
      <c r="X12" s="173"/>
      <c r="Y12" s="173"/>
      <c r="Z12" s="173"/>
      <c r="AA12" s="74"/>
      <c r="AB12" s="75"/>
      <c r="AC12" s="152" t="str">
        <f>IF(T12="","",VLOOKUP(T12,リスト!C:D,2,FALSE))</f>
        <v/>
      </c>
      <c r="AD12" s="152"/>
      <c r="AE12" s="152"/>
      <c r="AF12" s="152"/>
      <c r="AG12" s="7" t="s">
        <v>1</v>
      </c>
    </row>
    <row r="13" spans="1:33" ht="16.149999999999999" customHeight="1" x14ac:dyDescent="0.4">
      <c r="A13" s="18"/>
      <c r="B13" s="76" t="s">
        <v>44</v>
      </c>
      <c r="C13" s="66" t="s">
        <v>6</v>
      </c>
      <c r="D13" s="172"/>
      <c r="E13" s="172"/>
      <c r="F13" s="16" t="s">
        <v>7</v>
      </c>
      <c r="G13" s="172"/>
      <c r="H13" s="172"/>
      <c r="I13" s="16" t="s">
        <v>8</v>
      </c>
      <c r="J13" s="16" t="s">
        <v>25</v>
      </c>
      <c r="K13" s="16" t="s">
        <v>26</v>
      </c>
      <c r="L13" s="16"/>
      <c r="M13" s="172"/>
      <c r="N13" s="172"/>
      <c r="O13" s="33" t="s">
        <v>7</v>
      </c>
      <c r="P13" s="172"/>
      <c r="Q13" s="172"/>
      <c r="R13" s="73" t="s">
        <v>8</v>
      </c>
      <c r="S13" s="66"/>
      <c r="T13" s="173"/>
      <c r="U13" s="173"/>
      <c r="V13" s="173"/>
      <c r="W13" s="173"/>
      <c r="X13" s="173"/>
      <c r="Y13" s="173"/>
      <c r="Z13" s="173"/>
      <c r="AA13" s="74"/>
      <c r="AB13" s="77"/>
      <c r="AC13" s="152" t="str">
        <f>IF(T13="","",VLOOKUP(T13,リスト!C:D,2,FALSE))</f>
        <v/>
      </c>
      <c r="AD13" s="152"/>
      <c r="AE13" s="152"/>
      <c r="AF13" s="152"/>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8"/>
      <c r="AD14" s="168"/>
      <c r="AE14" s="168"/>
      <c r="AF14" s="168"/>
      <c r="AG14" s="7"/>
    </row>
    <row r="15" spans="1:33" ht="16.149999999999999" customHeight="1" x14ac:dyDescent="0.4">
      <c r="A15" s="18"/>
      <c r="B15" s="170" t="s">
        <v>24</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6" t="s">
        <v>49</v>
      </c>
      <c r="AC15" s="177"/>
      <c r="AD15" s="177"/>
      <c r="AE15" s="177"/>
      <c r="AF15" s="177"/>
      <c r="AG15" s="179"/>
    </row>
    <row r="16" spans="1:33" ht="16.149999999999999" customHeight="1" x14ac:dyDescent="0.4">
      <c r="A16" s="18"/>
      <c r="B16" s="72" t="s">
        <v>28</v>
      </c>
      <c r="C16" s="66" t="s">
        <v>6</v>
      </c>
      <c r="D16" s="152" t="str">
        <f>IF(D10="","",D10)</f>
        <v/>
      </c>
      <c r="E16" s="152"/>
      <c r="F16" s="16" t="s">
        <v>7</v>
      </c>
      <c r="G16" s="152" t="str">
        <f>IF(G10="","",G10)</f>
        <v/>
      </c>
      <c r="H16" s="152"/>
      <c r="I16" s="16" t="s">
        <v>8</v>
      </c>
      <c r="J16" s="16" t="s">
        <v>25</v>
      </c>
      <c r="K16" s="16" t="s">
        <v>26</v>
      </c>
      <c r="L16" s="16"/>
      <c r="M16" s="152" t="str">
        <f>IF(M10="","",M10)</f>
        <v/>
      </c>
      <c r="N16" s="152"/>
      <c r="O16" s="33" t="s">
        <v>7</v>
      </c>
      <c r="P16" s="152" t="str">
        <f>IF(P10="","",P10)</f>
        <v/>
      </c>
      <c r="Q16" s="152"/>
      <c r="R16" s="33" t="s">
        <v>8</v>
      </c>
      <c r="S16" s="78"/>
      <c r="T16" s="78"/>
      <c r="U16" s="78"/>
      <c r="V16" s="78"/>
      <c r="W16" s="78"/>
      <c r="X16" s="78"/>
      <c r="Y16" s="78"/>
      <c r="Z16" s="78"/>
      <c r="AA16" s="79"/>
      <c r="AB16" s="75"/>
      <c r="AC16" s="174"/>
      <c r="AD16" s="174"/>
      <c r="AE16" s="174"/>
      <c r="AF16" s="174"/>
      <c r="AG16" s="7" t="s">
        <v>48</v>
      </c>
    </row>
    <row r="17" spans="1:33" ht="16.149999999999999" customHeight="1" x14ac:dyDescent="0.4">
      <c r="A17" s="18"/>
      <c r="B17" s="72" t="s">
        <v>42</v>
      </c>
      <c r="C17" s="66" t="s">
        <v>6</v>
      </c>
      <c r="D17" s="152" t="str">
        <f>IF(D11="","",D11)</f>
        <v/>
      </c>
      <c r="E17" s="152"/>
      <c r="F17" s="16" t="s">
        <v>7</v>
      </c>
      <c r="G17" s="152" t="str">
        <f>IF(G11="","",G11)</f>
        <v/>
      </c>
      <c r="H17" s="152"/>
      <c r="I17" s="16" t="s">
        <v>8</v>
      </c>
      <c r="J17" s="16" t="s">
        <v>25</v>
      </c>
      <c r="K17" s="16" t="s">
        <v>26</v>
      </c>
      <c r="L17" s="16"/>
      <c r="M17" s="152" t="str">
        <f>IF(M11="","",M11)</f>
        <v/>
      </c>
      <c r="N17" s="152"/>
      <c r="O17" s="33" t="s">
        <v>7</v>
      </c>
      <c r="P17" s="152" t="str">
        <f>IF(P11="","",P11)</f>
        <v/>
      </c>
      <c r="Q17" s="152"/>
      <c r="R17" s="33" t="s">
        <v>8</v>
      </c>
      <c r="S17" s="78"/>
      <c r="T17" s="78"/>
      <c r="U17" s="78"/>
      <c r="V17" s="78"/>
      <c r="W17" s="78"/>
      <c r="X17" s="78"/>
      <c r="Y17" s="78"/>
      <c r="Z17" s="78"/>
      <c r="AA17" s="79"/>
      <c r="AB17" s="75"/>
      <c r="AC17" s="174"/>
      <c r="AD17" s="174"/>
      <c r="AE17" s="174"/>
      <c r="AF17" s="174"/>
      <c r="AG17" s="7" t="s">
        <v>48</v>
      </c>
    </row>
    <row r="18" spans="1:33" ht="16.149999999999999" customHeight="1" x14ac:dyDescent="0.4">
      <c r="A18" s="18"/>
      <c r="B18" s="72" t="s">
        <v>43</v>
      </c>
      <c r="C18" s="66" t="s">
        <v>6</v>
      </c>
      <c r="D18" s="152" t="str">
        <f>IF(D12="","",D12)</f>
        <v/>
      </c>
      <c r="E18" s="152"/>
      <c r="F18" s="16" t="s">
        <v>7</v>
      </c>
      <c r="G18" s="152" t="str">
        <f>IF(G12="","",G12)</f>
        <v/>
      </c>
      <c r="H18" s="152"/>
      <c r="I18" s="16" t="s">
        <v>8</v>
      </c>
      <c r="J18" s="16" t="s">
        <v>25</v>
      </c>
      <c r="K18" s="16" t="s">
        <v>26</v>
      </c>
      <c r="L18" s="16"/>
      <c r="M18" s="152" t="str">
        <f>IF(M12="","",M12)</f>
        <v/>
      </c>
      <c r="N18" s="152"/>
      <c r="O18" s="33" t="s">
        <v>7</v>
      </c>
      <c r="P18" s="152" t="str">
        <f>IF(P12="","",P12)</f>
        <v/>
      </c>
      <c r="Q18" s="152"/>
      <c r="R18" s="33" t="s">
        <v>8</v>
      </c>
      <c r="S18" s="78"/>
      <c r="T18" s="78"/>
      <c r="U18" s="78"/>
      <c r="V18" s="78"/>
      <c r="W18" s="78"/>
      <c r="X18" s="78"/>
      <c r="Y18" s="78"/>
      <c r="Z18" s="78"/>
      <c r="AA18" s="79"/>
      <c r="AB18" s="75"/>
      <c r="AC18" s="174"/>
      <c r="AD18" s="174"/>
      <c r="AE18" s="174"/>
      <c r="AF18" s="174"/>
      <c r="AG18" s="7" t="s">
        <v>48</v>
      </c>
    </row>
    <row r="19" spans="1:33" ht="16.149999999999999" customHeight="1" x14ac:dyDescent="0.4">
      <c r="A19" s="80"/>
      <c r="B19" s="76" t="s">
        <v>44</v>
      </c>
      <c r="C19" s="66" t="s">
        <v>6</v>
      </c>
      <c r="D19" s="152" t="str">
        <f>IF(D13="","",D13)</f>
        <v/>
      </c>
      <c r="E19" s="152"/>
      <c r="F19" s="16" t="s">
        <v>7</v>
      </c>
      <c r="G19" s="152" t="str">
        <f>IF(G13="","",G13)</f>
        <v/>
      </c>
      <c r="H19" s="152"/>
      <c r="I19" s="16" t="s">
        <v>8</v>
      </c>
      <c r="J19" s="16" t="s">
        <v>25</v>
      </c>
      <c r="K19" s="16" t="s">
        <v>26</v>
      </c>
      <c r="L19" s="16"/>
      <c r="M19" s="152" t="str">
        <f>IF(M13="","",M13)</f>
        <v/>
      </c>
      <c r="N19" s="152"/>
      <c r="O19" s="33" t="s">
        <v>7</v>
      </c>
      <c r="P19" s="152" t="str">
        <f>IF(P13="","",P13)</f>
        <v/>
      </c>
      <c r="Q19" s="152"/>
      <c r="R19" s="33" t="s">
        <v>8</v>
      </c>
      <c r="S19" s="78"/>
      <c r="T19" s="33"/>
      <c r="U19" s="33"/>
      <c r="V19" s="33"/>
      <c r="W19" s="33"/>
      <c r="X19" s="33"/>
      <c r="Y19" s="33"/>
      <c r="Z19" s="33"/>
      <c r="AA19" s="33"/>
      <c r="AB19" s="77"/>
      <c r="AC19" s="174"/>
      <c r="AD19" s="174"/>
      <c r="AE19" s="174"/>
      <c r="AF19" s="174"/>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1" t="str">
        <f>IF(AC16="","",SUM(AC16:AF19))</f>
        <v/>
      </c>
      <c r="AD20" s="171"/>
      <c r="AE20" s="171"/>
      <c r="AF20" s="171"/>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9"/>
      <c r="AD21" s="169"/>
      <c r="AE21" s="169"/>
      <c r="AF21" s="169"/>
      <c r="AG21" s="17"/>
    </row>
    <row r="22" spans="1:33" ht="16.149999999999999" customHeight="1" x14ac:dyDescent="0.4">
      <c r="A22" s="18"/>
      <c r="B22" s="170" t="s">
        <v>24</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6"/>
      <c r="AB22" s="176" t="s">
        <v>30</v>
      </c>
      <c r="AC22" s="177"/>
      <c r="AD22" s="177"/>
      <c r="AE22" s="177"/>
      <c r="AF22" s="177"/>
      <c r="AG22" s="179"/>
    </row>
    <row r="23" spans="1:33" ht="16.149999999999999" customHeight="1" x14ac:dyDescent="0.4">
      <c r="A23" s="18"/>
      <c r="B23" s="72" t="s">
        <v>28</v>
      </c>
      <c r="C23" s="66" t="s">
        <v>6</v>
      </c>
      <c r="D23" s="152" t="str">
        <f>IF(D10="","",D10)</f>
        <v/>
      </c>
      <c r="E23" s="152"/>
      <c r="F23" s="16" t="s">
        <v>7</v>
      </c>
      <c r="G23" s="152" t="str">
        <f>IF(G10="","",G10)</f>
        <v/>
      </c>
      <c r="H23" s="152"/>
      <c r="I23" s="16" t="s">
        <v>8</v>
      </c>
      <c r="J23" s="16" t="s">
        <v>25</v>
      </c>
      <c r="K23" s="16" t="s">
        <v>26</v>
      </c>
      <c r="L23" s="16"/>
      <c r="M23" s="152" t="str">
        <f>IF(M10="","",M10)</f>
        <v/>
      </c>
      <c r="N23" s="152"/>
      <c r="O23" s="33" t="s">
        <v>7</v>
      </c>
      <c r="P23" s="152" t="str">
        <f>IF(P10="","",P10)</f>
        <v/>
      </c>
      <c r="Q23" s="152"/>
      <c r="R23" s="33" t="s">
        <v>8</v>
      </c>
      <c r="S23" s="78"/>
      <c r="T23" s="78"/>
      <c r="U23" s="78"/>
      <c r="V23" s="78"/>
      <c r="W23" s="78"/>
      <c r="X23" s="78"/>
      <c r="Y23" s="78"/>
      <c r="Z23" s="78"/>
      <c r="AA23" s="78"/>
      <c r="AB23" s="75"/>
      <c r="AC23" s="171" t="str">
        <f>IFERROR(AC10*AC16*10,"")</f>
        <v/>
      </c>
      <c r="AD23" s="171"/>
      <c r="AE23" s="171"/>
      <c r="AF23" s="171"/>
      <c r="AG23" s="7" t="s">
        <v>3</v>
      </c>
    </row>
    <row r="24" spans="1:33" ht="16.149999999999999" customHeight="1" x14ac:dyDescent="0.4">
      <c r="A24" s="18"/>
      <c r="B24" s="72" t="s">
        <v>29</v>
      </c>
      <c r="C24" s="66" t="s">
        <v>6</v>
      </c>
      <c r="D24" s="152" t="str">
        <f>IF(D11="","",D11)</f>
        <v/>
      </c>
      <c r="E24" s="152"/>
      <c r="F24" s="16" t="s">
        <v>7</v>
      </c>
      <c r="G24" s="152" t="str">
        <f>IF(G11="","",G11)</f>
        <v/>
      </c>
      <c r="H24" s="152"/>
      <c r="I24" s="16" t="s">
        <v>8</v>
      </c>
      <c r="J24" s="16" t="s">
        <v>25</v>
      </c>
      <c r="K24" s="16" t="s">
        <v>26</v>
      </c>
      <c r="L24" s="16"/>
      <c r="M24" s="152" t="str">
        <f>IF(M11="","",M11)</f>
        <v/>
      </c>
      <c r="N24" s="152"/>
      <c r="O24" s="33" t="s">
        <v>7</v>
      </c>
      <c r="P24" s="152" t="str">
        <f>IF(P11="","",P11)</f>
        <v/>
      </c>
      <c r="Q24" s="152"/>
      <c r="R24" s="33" t="s">
        <v>8</v>
      </c>
      <c r="S24" s="78"/>
      <c r="T24" s="78"/>
      <c r="U24" s="78"/>
      <c r="V24" s="78"/>
      <c r="W24" s="78"/>
      <c r="X24" s="78"/>
      <c r="Y24" s="78"/>
      <c r="Z24" s="78"/>
      <c r="AA24" s="78"/>
      <c r="AB24" s="75"/>
      <c r="AC24" s="171" t="str">
        <f>IFERROR(AC11*AC17*10,"")</f>
        <v/>
      </c>
      <c r="AD24" s="171"/>
      <c r="AE24" s="171"/>
      <c r="AF24" s="171"/>
      <c r="AG24" s="7" t="s">
        <v>3</v>
      </c>
    </row>
    <row r="25" spans="1:33" ht="16.149999999999999" customHeight="1" x14ac:dyDescent="0.4">
      <c r="A25" s="18"/>
      <c r="B25" s="72" t="s">
        <v>45</v>
      </c>
      <c r="C25" s="66" t="s">
        <v>6</v>
      </c>
      <c r="D25" s="152" t="str">
        <f>IF(D12="","",D12)</f>
        <v/>
      </c>
      <c r="E25" s="152"/>
      <c r="F25" s="16" t="s">
        <v>7</v>
      </c>
      <c r="G25" s="152" t="str">
        <f>IF(G12="","",G12)</f>
        <v/>
      </c>
      <c r="H25" s="152"/>
      <c r="I25" s="16" t="s">
        <v>8</v>
      </c>
      <c r="J25" s="16" t="s">
        <v>25</v>
      </c>
      <c r="K25" s="16" t="s">
        <v>26</v>
      </c>
      <c r="L25" s="16"/>
      <c r="M25" s="152" t="str">
        <f>IF(M12="","",M12)</f>
        <v/>
      </c>
      <c r="N25" s="152"/>
      <c r="O25" s="33" t="s">
        <v>7</v>
      </c>
      <c r="P25" s="152" t="str">
        <f>IF(P12="","",P12)</f>
        <v/>
      </c>
      <c r="Q25" s="152"/>
      <c r="R25" s="33" t="s">
        <v>8</v>
      </c>
      <c r="S25" s="78"/>
      <c r="T25" s="78"/>
      <c r="U25" s="78"/>
      <c r="V25" s="78"/>
      <c r="W25" s="78"/>
      <c r="X25" s="78"/>
      <c r="Y25" s="78"/>
      <c r="Z25" s="78"/>
      <c r="AA25" s="78"/>
      <c r="AB25" s="75"/>
      <c r="AC25" s="171" t="str">
        <f>IFERROR(AC12*AC18*10,"")</f>
        <v/>
      </c>
      <c r="AD25" s="171"/>
      <c r="AE25" s="171"/>
      <c r="AF25" s="171"/>
      <c r="AG25" s="7" t="s">
        <v>3</v>
      </c>
    </row>
    <row r="26" spans="1:33" ht="16.149999999999999" customHeight="1" x14ac:dyDescent="0.4">
      <c r="A26" s="18"/>
      <c r="B26" s="82" t="s">
        <v>44</v>
      </c>
      <c r="C26" s="77" t="s">
        <v>6</v>
      </c>
      <c r="D26" s="152" t="str">
        <f>IF(D13="","",D13)</f>
        <v/>
      </c>
      <c r="E26" s="152"/>
      <c r="F26" s="16" t="s">
        <v>7</v>
      </c>
      <c r="G26" s="152" t="str">
        <f>IF(G13="","",G13)</f>
        <v/>
      </c>
      <c r="H26" s="152"/>
      <c r="I26" s="16" t="s">
        <v>8</v>
      </c>
      <c r="J26" s="16" t="s">
        <v>25</v>
      </c>
      <c r="K26" s="16" t="s">
        <v>26</v>
      </c>
      <c r="L26" s="16"/>
      <c r="M26" s="152" t="str">
        <f>IF(M13="","",M13)</f>
        <v/>
      </c>
      <c r="N26" s="152"/>
      <c r="O26" s="33" t="s">
        <v>7</v>
      </c>
      <c r="P26" s="152" t="str">
        <f>IF(P13="","",P13)</f>
        <v/>
      </c>
      <c r="Q26" s="152"/>
      <c r="R26" s="33" t="s">
        <v>8</v>
      </c>
      <c r="S26" s="78"/>
      <c r="T26" s="33"/>
      <c r="U26" s="33"/>
      <c r="V26" s="33"/>
      <c r="W26" s="33"/>
      <c r="X26" s="33"/>
      <c r="Y26" s="33"/>
      <c r="Z26" s="33"/>
      <c r="AA26" s="33"/>
      <c r="AB26" s="77"/>
      <c r="AC26" s="171" t="str">
        <f>IFERROR(AC13*AC19*10,"")</f>
        <v/>
      </c>
      <c r="AD26" s="171"/>
      <c r="AE26" s="171"/>
      <c r="AF26" s="171"/>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80"/>
      <c r="AD30" s="180"/>
      <c r="AE30" s="180"/>
      <c r="AF30" s="180"/>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31"/>
      <c r="AD31" s="131"/>
      <c r="AE31" s="131"/>
      <c r="AF31" s="131"/>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32" t="str">
        <f>IF(AC30="","",AC30-AC31)</f>
        <v/>
      </c>
      <c r="AD32" s="132"/>
      <c r="AE32" s="132"/>
      <c r="AF32" s="132"/>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360</v>
      </c>
      <c r="T33" s="28"/>
      <c r="U33" s="86"/>
      <c r="V33" s="9"/>
      <c r="W33" s="9"/>
      <c r="X33" s="9"/>
      <c r="Y33" s="9"/>
      <c r="Z33" s="9"/>
      <c r="AA33" s="9"/>
      <c r="AB33" s="9"/>
      <c r="AC33" s="134" t="str">
        <f>IF(AC27="","",IF(AC27&gt;AC32,"問題あり","問題なし"))</f>
        <v/>
      </c>
      <c r="AD33" s="134"/>
      <c r="AE33" s="134"/>
      <c r="AF33" s="134"/>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300</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301</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81"/>
      <c r="AD36" s="181"/>
      <c r="AE36" s="181"/>
      <c r="AF36" s="181"/>
      <c r="AG36" s="64" t="s">
        <v>4</v>
      </c>
    </row>
    <row r="37" spans="1:43" ht="15.4" customHeight="1" x14ac:dyDescent="0.4">
      <c r="A37" s="1" t="s">
        <v>67</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82"/>
      <c r="AD37" s="182"/>
      <c r="AE37" s="182"/>
      <c r="AF37" s="182"/>
      <c r="AG37" s="7" t="s">
        <v>3</v>
      </c>
    </row>
    <row r="38" spans="1:43" ht="15.4" customHeight="1" x14ac:dyDescent="0.4">
      <c r="A38" s="89"/>
      <c r="B38" s="65" t="s">
        <v>309</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3"/>
      <c r="AD38" s="183"/>
      <c r="AE38" s="183"/>
      <c r="AF38" s="183"/>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310</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5" t="str">
        <f>IF(AC38="","",AC38/AC37*100)</f>
        <v/>
      </c>
      <c r="AD40" s="145"/>
      <c r="AE40" s="145"/>
      <c r="AF40" s="145"/>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68</v>
      </c>
      <c r="V41" s="28"/>
      <c r="W41" s="28"/>
      <c r="X41" s="28"/>
      <c r="Y41" s="28"/>
      <c r="Z41" s="28"/>
      <c r="AA41" s="28"/>
      <c r="AB41" s="9"/>
      <c r="AC41" s="134" t="str">
        <f>IF(AC40="","",IF(AC40&lt;2/3*100,"問題あり","問題なし"))</f>
        <v/>
      </c>
      <c r="AD41" s="134"/>
      <c r="AE41" s="134"/>
      <c r="AF41" s="134"/>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69</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9" t="s">
        <v>70</v>
      </c>
      <c r="B45" s="140"/>
      <c r="C45" s="140"/>
      <c r="D45" s="140"/>
      <c r="E45" s="140"/>
      <c r="F45" s="140"/>
      <c r="G45" s="140"/>
      <c r="H45" s="140"/>
      <c r="I45" s="140"/>
      <c r="J45" s="12"/>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4"/>
    </row>
    <row r="46" spans="1:43" ht="16.149999999999999" customHeight="1" x14ac:dyDescent="0.4">
      <c r="A46" s="141"/>
      <c r="B46" s="142"/>
      <c r="C46" s="142"/>
      <c r="D46" s="142"/>
      <c r="E46" s="142"/>
      <c r="F46" s="142"/>
      <c r="G46" s="142"/>
      <c r="H46" s="142"/>
      <c r="I46" s="142"/>
      <c r="J46" s="19"/>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20"/>
      <c r="AQ46" s="25"/>
    </row>
    <row r="47" spans="1:43" ht="16.149999999999999" customHeight="1" x14ac:dyDescent="0.4">
      <c r="A47" s="143"/>
      <c r="B47" s="144"/>
      <c r="C47" s="144"/>
      <c r="D47" s="144"/>
      <c r="E47" s="144"/>
      <c r="F47" s="144"/>
      <c r="G47" s="144"/>
      <c r="H47" s="144"/>
      <c r="I47" s="144"/>
      <c r="J47" s="16"/>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7"/>
    </row>
    <row r="48" spans="1:43" ht="16.149999999999999" customHeight="1" x14ac:dyDescent="0.4">
      <c r="A48" s="30" t="s">
        <v>303</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64</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5"/>
      <c r="AD49" s="185"/>
      <c r="AE49" s="185"/>
      <c r="AF49" s="185"/>
      <c r="AG49" s="70" t="s">
        <v>4</v>
      </c>
    </row>
    <row r="50" spans="1:45" ht="15.6" customHeight="1" x14ac:dyDescent="0.4">
      <c r="A50" s="30" t="s">
        <v>368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5"/>
      <c r="AD51" s="185"/>
      <c r="AE51" s="185"/>
      <c r="AF51" s="185"/>
      <c r="AG51" s="93" t="s">
        <v>3</v>
      </c>
    </row>
    <row r="52" spans="1:45" ht="15.6" customHeight="1" x14ac:dyDescent="0.4">
      <c r="A52" s="18"/>
      <c r="B52" s="94" t="s">
        <v>311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4"/>
      <c r="AD52" s="184"/>
      <c r="AE52" s="184"/>
      <c r="AF52" s="184"/>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5" t="str">
        <f>IF(AC52="","",AC52/AC51*100)</f>
        <v/>
      </c>
      <c r="AD54" s="145"/>
      <c r="AE54" s="145"/>
      <c r="AF54" s="145"/>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71</v>
      </c>
      <c r="V55" s="9"/>
      <c r="W55" s="9"/>
      <c r="X55" s="9"/>
      <c r="Y55" s="9"/>
      <c r="Z55" s="9"/>
      <c r="AA55" s="9"/>
      <c r="AB55" s="9"/>
      <c r="AC55" s="134" t="str">
        <f>IF(AC54="","",IF(AC54&lt;2/3*100,"問題あり","問題なし"))</f>
        <v/>
      </c>
      <c r="AD55" s="134"/>
      <c r="AE55" s="134"/>
      <c r="AF55" s="134"/>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72</v>
      </c>
      <c r="B58" s="28"/>
      <c r="C58" s="28" t="s">
        <v>6</v>
      </c>
      <c r="D58" s="28"/>
      <c r="E58" s="160"/>
      <c r="F58" s="160"/>
      <c r="G58" s="28" t="s">
        <v>7</v>
      </c>
      <c r="H58" s="160"/>
      <c r="I58" s="160"/>
      <c r="J58" s="28" t="s">
        <v>8</v>
      </c>
      <c r="K58" s="28"/>
      <c r="L58" s="28" t="s">
        <v>9</v>
      </c>
      <c r="M58" s="28"/>
      <c r="N58" s="28" t="s">
        <v>6</v>
      </c>
      <c r="O58" s="28"/>
      <c r="P58" s="160"/>
      <c r="Q58" s="160"/>
      <c r="R58" s="28" t="s">
        <v>7</v>
      </c>
      <c r="S58" s="160"/>
      <c r="T58" s="160"/>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63"/>
      <c r="G64" s="163"/>
      <c r="H64" s="19" t="s">
        <v>7</v>
      </c>
      <c r="I64" s="163"/>
      <c r="J64" s="163"/>
      <c r="K64" s="3" t="s">
        <v>8</v>
      </c>
      <c r="L64" s="163"/>
      <c r="M64" s="163"/>
      <c r="N64" s="3" t="s">
        <v>2</v>
      </c>
      <c r="O64" s="3"/>
      <c r="P64" s="3"/>
      <c r="Q64" s="3" t="s">
        <v>299</v>
      </c>
      <c r="R64" s="3"/>
      <c r="S64" s="3"/>
      <c r="T64" s="3"/>
      <c r="U64" s="164"/>
      <c r="V64" s="164"/>
      <c r="W64" s="164"/>
      <c r="X64" s="164"/>
      <c r="Y64" s="164"/>
      <c r="Z64" s="164"/>
      <c r="AA64" s="164"/>
      <c r="AB64" s="164"/>
      <c r="AC64" s="164"/>
      <c r="AD64" s="164"/>
      <c r="AE64" s="164"/>
      <c r="AF64" s="164"/>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342</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343</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344</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345</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347</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370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348</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349</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350</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351</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row>
    <row r="87" spans="1:33" ht="15" customHeight="1" x14ac:dyDescent="0.4">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row>
    <row r="88" spans="1:33" ht="15" customHeight="1" x14ac:dyDescent="0.4">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workbookViewId="0">
      <selection activeCell="P12" sqref="P12"/>
    </sheetView>
  </sheetViews>
  <sheetFormatPr defaultRowHeight="13.5" x14ac:dyDescent="0.4"/>
  <cols>
    <col min="1" max="2" width="9" style="48"/>
    <col min="3" max="3" width="31.625" style="48" customWidth="1"/>
    <col min="4" max="16384" width="9" style="48"/>
  </cols>
  <sheetData>
    <row r="1" spans="1:11" x14ac:dyDescent="0.4">
      <c r="A1" s="52"/>
      <c r="B1" s="52"/>
    </row>
    <row r="2" spans="1:11" x14ac:dyDescent="0.4">
      <c r="A2" s="186" t="s">
        <v>286</v>
      </c>
      <c r="B2" s="186"/>
      <c r="C2" s="186" t="s">
        <v>285</v>
      </c>
      <c r="D2" s="186" t="s">
        <v>284</v>
      </c>
    </row>
    <row r="3" spans="1:11" x14ac:dyDescent="0.4">
      <c r="A3" s="51" t="s">
        <v>283</v>
      </c>
      <c r="B3" s="51" t="s">
        <v>282</v>
      </c>
      <c r="C3" s="186"/>
      <c r="D3" s="186"/>
      <c r="I3" s="48" t="s">
        <v>377</v>
      </c>
      <c r="J3" s="48" t="s">
        <v>378</v>
      </c>
    </row>
    <row r="4" spans="1:11" x14ac:dyDescent="0.4">
      <c r="B4" s="48">
        <v>1.5</v>
      </c>
      <c r="C4" s="48" t="s">
        <v>281</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281</v>
      </c>
    </row>
    <row r="5" spans="1:11" x14ac:dyDescent="0.4">
      <c r="A5" s="48">
        <v>1.5</v>
      </c>
      <c r="B5" s="48">
        <v>2.5</v>
      </c>
      <c r="C5" s="48" t="s">
        <v>280</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280</v>
      </c>
    </row>
    <row r="6" spans="1:11" x14ac:dyDescent="0.4">
      <c r="A6" s="48">
        <v>2.5</v>
      </c>
      <c r="B6" s="48">
        <v>3.5</v>
      </c>
      <c r="C6" s="48" t="s">
        <v>279</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279</v>
      </c>
    </row>
    <row r="7" spans="1:11" x14ac:dyDescent="0.4">
      <c r="A7" s="48">
        <v>3.5</v>
      </c>
      <c r="B7" s="48">
        <v>4.5</v>
      </c>
      <c r="C7" s="48" t="s">
        <v>278</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278</v>
      </c>
    </row>
    <row r="8" spans="1:11" x14ac:dyDescent="0.4">
      <c r="A8" s="48">
        <v>4.5</v>
      </c>
      <c r="B8" s="48">
        <v>5.5</v>
      </c>
      <c r="C8" s="48" t="s">
        <v>277</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277</v>
      </c>
    </row>
    <row r="9" spans="1:11" x14ac:dyDescent="0.4">
      <c r="A9" s="48">
        <v>5.5</v>
      </c>
      <c r="B9" s="48">
        <v>6.5</v>
      </c>
      <c r="C9" s="48" t="s">
        <v>276</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276</v>
      </c>
    </row>
    <row r="10" spans="1:11" x14ac:dyDescent="0.4">
      <c r="A10" s="48">
        <v>6.5</v>
      </c>
      <c r="B10" s="48">
        <v>7.5</v>
      </c>
      <c r="C10" s="48" t="s">
        <v>275</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275</v>
      </c>
    </row>
    <row r="11" spans="1:11" x14ac:dyDescent="0.4">
      <c r="A11" s="48">
        <v>7.5</v>
      </c>
      <c r="B11" s="48">
        <v>8.5</v>
      </c>
      <c r="C11" s="48" t="s">
        <v>274</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274</v>
      </c>
    </row>
    <row r="12" spans="1:11" x14ac:dyDescent="0.4">
      <c r="A12" s="48">
        <v>8.5</v>
      </c>
      <c r="B12" s="48">
        <v>9.5</v>
      </c>
      <c r="C12" s="48" t="s">
        <v>273</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273</v>
      </c>
    </row>
    <row r="13" spans="1:11" x14ac:dyDescent="0.4">
      <c r="A13" s="48">
        <v>9.5</v>
      </c>
      <c r="B13" s="48">
        <v>10.5</v>
      </c>
      <c r="C13" s="48" t="s">
        <v>272</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272</v>
      </c>
    </row>
    <row r="14" spans="1:11" x14ac:dyDescent="0.4">
      <c r="A14" s="48">
        <v>10.5</v>
      </c>
      <c r="B14" s="48">
        <v>11.5</v>
      </c>
      <c r="C14" s="48" t="s">
        <v>271</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271</v>
      </c>
    </row>
    <row r="15" spans="1:11" x14ac:dyDescent="0.4">
      <c r="A15" s="48">
        <v>11.5</v>
      </c>
      <c r="B15" s="48">
        <v>12.5</v>
      </c>
      <c r="C15" s="48" t="s">
        <v>270</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270</v>
      </c>
    </row>
    <row r="16" spans="1:11" x14ac:dyDescent="0.4">
      <c r="A16" s="48">
        <v>12.5</v>
      </c>
      <c r="B16" s="48">
        <v>13.5</v>
      </c>
      <c r="C16" s="48" t="s">
        <v>269</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269</v>
      </c>
    </row>
    <row r="17" spans="1:11" x14ac:dyDescent="0.4">
      <c r="A17" s="48">
        <v>13.5</v>
      </c>
      <c r="B17" s="48">
        <v>14.5</v>
      </c>
      <c r="C17" s="48" t="s">
        <v>268</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268</v>
      </c>
    </row>
    <row r="18" spans="1:11" x14ac:dyDescent="0.4">
      <c r="A18" s="48">
        <v>14.5</v>
      </c>
      <c r="B18" s="48">
        <v>15.5</v>
      </c>
      <c r="C18" s="48" t="s">
        <v>267</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267</v>
      </c>
    </row>
    <row r="19" spans="1:11" x14ac:dyDescent="0.4">
      <c r="A19" s="48">
        <v>15.5</v>
      </c>
      <c r="B19" s="48">
        <v>16.5</v>
      </c>
      <c r="C19" s="48" t="s">
        <v>266</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266</v>
      </c>
    </row>
    <row r="20" spans="1:11" x14ac:dyDescent="0.4">
      <c r="A20" s="48">
        <v>16.5</v>
      </c>
      <c r="B20" s="48">
        <v>17.5</v>
      </c>
      <c r="C20" s="48" t="s">
        <v>265</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265</v>
      </c>
    </row>
    <row r="21" spans="1:11" x14ac:dyDescent="0.4">
      <c r="A21" s="48">
        <v>17.5</v>
      </c>
      <c r="B21" s="48">
        <v>18.5</v>
      </c>
      <c r="C21" s="48" t="s">
        <v>264</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264</v>
      </c>
    </row>
    <row r="22" spans="1:11" x14ac:dyDescent="0.4">
      <c r="A22" s="48">
        <v>18.5</v>
      </c>
      <c r="B22" s="48">
        <v>19.5</v>
      </c>
      <c r="C22" s="48" t="s">
        <v>263</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263</v>
      </c>
    </row>
    <row r="23" spans="1:11" x14ac:dyDescent="0.4">
      <c r="A23" s="48">
        <v>19.5</v>
      </c>
      <c r="B23" s="48">
        <v>20.5</v>
      </c>
      <c r="C23" s="48" t="s">
        <v>262</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262</v>
      </c>
    </row>
    <row r="24" spans="1:11" x14ac:dyDescent="0.4">
      <c r="A24" s="48">
        <v>20.5</v>
      </c>
      <c r="B24" s="48">
        <v>21.5</v>
      </c>
      <c r="C24" s="48" t="s">
        <v>261</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261</v>
      </c>
    </row>
    <row r="25" spans="1:11" x14ac:dyDescent="0.4">
      <c r="A25" s="48">
        <v>21.5</v>
      </c>
      <c r="B25" s="48">
        <v>22.5</v>
      </c>
      <c r="C25" s="48" t="s">
        <v>260</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260</v>
      </c>
    </row>
    <row r="26" spans="1:11" x14ac:dyDescent="0.4">
      <c r="A26" s="48">
        <v>22.5</v>
      </c>
      <c r="B26" s="48">
        <v>23.5</v>
      </c>
      <c r="C26" s="48" t="s">
        <v>259</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259</v>
      </c>
    </row>
    <row r="27" spans="1:11" x14ac:dyDescent="0.4">
      <c r="A27" s="48">
        <v>23.5</v>
      </c>
      <c r="B27" s="48">
        <v>24.5</v>
      </c>
      <c r="C27" s="48" t="s">
        <v>258</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258</v>
      </c>
    </row>
    <row r="28" spans="1:11" x14ac:dyDescent="0.4">
      <c r="A28" s="48">
        <v>24.5</v>
      </c>
      <c r="B28" s="48">
        <v>25.5</v>
      </c>
      <c r="C28" s="48" t="s">
        <v>257</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257</v>
      </c>
    </row>
    <row r="29" spans="1:11" x14ac:dyDescent="0.4">
      <c r="A29" s="48">
        <v>25.5</v>
      </c>
      <c r="B29" s="48">
        <v>26.5</v>
      </c>
      <c r="C29" s="48" t="s">
        <v>256</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256</v>
      </c>
    </row>
    <row r="30" spans="1:11" x14ac:dyDescent="0.4">
      <c r="A30" s="48">
        <v>26.5</v>
      </c>
      <c r="B30" s="48">
        <v>27.5</v>
      </c>
      <c r="C30" s="48" t="s">
        <v>255</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255</v>
      </c>
    </row>
    <row r="31" spans="1:11" x14ac:dyDescent="0.4">
      <c r="A31" s="48">
        <v>27.5</v>
      </c>
      <c r="B31" s="48">
        <v>28.5</v>
      </c>
      <c r="C31" s="48" t="s">
        <v>254</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254</v>
      </c>
    </row>
    <row r="32" spans="1:11" x14ac:dyDescent="0.4">
      <c r="A32" s="48">
        <v>28.5</v>
      </c>
      <c r="B32" s="48">
        <v>29.5</v>
      </c>
      <c r="C32" s="48" t="s">
        <v>253</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253</v>
      </c>
    </row>
    <row r="33" spans="1:11" x14ac:dyDescent="0.4">
      <c r="A33" s="48">
        <v>29.5</v>
      </c>
      <c r="B33" s="48">
        <v>30.5</v>
      </c>
      <c r="C33" s="48" t="s">
        <v>252</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252</v>
      </c>
    </row>
    <row r="34" spans="1:11" x14ac:dyDescent="0.4">
      <c r="A34" s="48">
        <v>30.5</v>
      </c>
      <c r="B34" s="48">
        <v>31.5</v>
      </c>
      <c r="C34" s="48" t="s">
        <v>251</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251</v>
      </c>
    </row>
    <row r="35" spans="1:11" x14ac:dyDescent="0.4">
      <c r="A35" s="48">
        <v>31.5</v>
      </c>
      <c r="B35" s="48">
        <v>32.5</v>
      </c>
      <c r="C35" s="48" t="s">
        <v>250</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250</v>
      </c>
    </row>
    <row r="36" spans="1:11" x14ac:dyDescent="0.4">
      <c r="A36" s="48">
        <v>32.5</v>
      </c>
      <c r="B36" s="48">
        <v>33.5</v>
      </c>
      <c r="C36" s="48" t="s">
        <v>249</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249</v>
      </c>
    </row>
    <row r="37" spans="1:11" x14ac:dyDescent="0.4">
      <c r="A37" s="48">
        <v>33.5</v>
      </c>
      <c r="B37" s="48">
        <v>34.5</v>
      </c>
      <c r="C37" s="48" t="s">
        <v>248</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248</v>
      </c>
    </row>
    <row r="38" spans="1:11" x14ac:dyDescent="0.4">
      <c r="A38" s="48">
        <v>34.5</v>
      </c>
      <c r="B38" s="48">
        <v>35.5</v>
      </c>
      <c r="C38" s="48" t="s">
        <v>247</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247</v>
      </c>
    </row>
    <row r="39" spans="1:11" x14ac:dyDescent="0.4">
      <c r="A39" s="48">
        <v>35.5</v>
      </c>
      <c r="B39" s="48">
        <v>36.5</v>
      </c>
      <c r="C39" s="48" t="s">
        <v>246</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246</v>
      </c>
    </row>
    <row r="40" spans="1:11" x14ac:dyDescent="0.4">
      <c r="A40" s="48">
        <v>36.5</v>
      </c>
      <c r="B40" s="48">
        <v>37.5</v>
      </c>
      <c r="C40" s="48" t="s">
        <v>245</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245</v>
      </c>
    </row>
    <row r="41" spans="1:11" x14ac:dyDescent="0.4">
      <c r="A41" s="48">
        <v>37.5</v>
      </c>
      <c r="B41" s="48">
        <v>38.5</v>
      </c>
      <c r="C41" s="48" t="s">
        <v>244</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244</v>
      </c>
    </row>
    <row r="42" spans="1:11" x14ac:dyDescent="0.4">
      <c r="A42" s="48">
        <v>38.5</v>
      </c>
      <c r="B42" s="48">
        <v>39.5</v>
      </c>
      <c r="C42" s="48" t="s">
        <v>243</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243</v>
      </c>
    </row>
    <row r="43" spans="1:11" x14ac:dyDescent="0.4">
      <c r="A43" s="48">
        <v>39.5</v>
      </c>
      <c r="B43" s="48">
        <v>40.5</v>
      </c>
      <c r="C43" s="48" t="s">
        <v>242</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242</v>
      </c>
    </row>
    <row r="44" spans="1:11" x14ac:dyDescent="0.4">
      <c r="A44" s="48">
        <v>40.5</v>
      </c>
      <c r="B44" s="48">
        <v>41.5</v>
      </c>
      <c r="C44" s="48" t="s">
        <v>241</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241</v>
      </c>
    </row>
    <row r="45" spans="1:11" x14ac:dyDescent="0.4">
      <c r="A45" s="48">
        <v>41.5</v>
      </c>
      <c r="B45" s="48">
        <v>42.5</v>
      </c>
      <c r="C45" s="48" t="s">
        <v>240</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240</v>
      </c>
    </row>
    <row r="46" spans="1:11" x14ac:dyDescent="0.4">
      <c r="A46" s="48">
        <v>42.5</v>
      </c>
      <c r="B46" s="48">
        <v>43.5</v>
      </c>
      <c r="C46" s="48" t="s">
        <v>239</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239</v>
      </c>
    </row>
    <row r="47" spans="1:11" x14ac:dyDescent="0.4">
      <c r="A47" s="48">
        <v>43.5</v>
      </c>
      <c r="B47" s="48">
        <v>44.5</v>
      </c>
      <c r="C47" s="48" t="s">
        <v>238</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238</v>
      </c>
    </row>
    <row r="48" spans="1:11" x14ac:dyDescent="0.4">
      <c r="A48" s="48">
        <v>44.5</v>
      </c>
      <c r="B48" s="48">
        <v>45.5</v>
      </c>
      <c r="C48" s="48" t="s">
        <v>237</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237</v>
      </c>
    </row>
    <row r="49" spans="1:11" x14ac:dyDescent="0.4">
      <c r="A49" s="48">
        <v>45.5</v>
      </c>
      <c r="B49" s="48">
        <v>46.5</v>
      </c>
      <c r="C49" s="48" t="s">
        <v>236</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236</v>
      </c>
    </row>
    <row r="50" spans="1:11" x14ac:dyDescent="0.4">
      <c r="A50" s="48">
        <v>46.5</v>
      </c>
      <c r="B50" s="48">
        <v>47.5</v>
      </c>
      <c r="C50" s="48" t="s">
        <v>235</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235</v>
      </c>
    </row>
    <row r="51" spans="1:11" x14ac:dyDescent="0.4">
      <c r="A51" s="48">
        <v>47.5</v>
      </c>
      <c r="B51" s="48">
        <v>48.5</v>
      </c>
      <c r="C51" s="48" t="s">
        <v>234</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234</v>
      </c>
    </row>
    <row r="52" spans="1:11" x14ac:dyDescent="0.4">
      <c r="A52" s="48">
        <v>48.5</v>
      </c>
      <c r="B52" s="48">
        <v>49.5</v>
      </c>
      <c r="C52" s="48" t="s">
        <v>233</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233</v>
      </c>
    </row>
    <row r="53" spans="1:11" x14ac:dyDescent="0.4">
      <c r="A53" s="48">
        <v>49.5</v>
      </c>
      <c r="B53" s="48">
        <v>50.5</v>
      </c>
      <c r="C53" s="48" t="s">
        <v>232</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232</v>
      </c>
    </row>
    <row r="54" spans="1:11" x14ac:dyDescent="0.4">
      <c r="A54" s="48">
        <v>50.5</v>
      </c>
      <c r="B54" s="48">
        <v>51.5</v>
      </c>
      <c r="C54" s="48" t="s">
        <v>231</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231</v>
      </c>
    </row>
    <row r="55" spans="1:11" x14ac:dyDescent="0.4">
      <c r="A55" s="48">
        <v>51.5</v>
      </c>
      <c r="B55" s="48">
        <v>52.5</v>
      </c>
      <c r="C55" s="48" t="s">
        <v>230</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230</v>
      </c>
    </row>
    <row r="56" spans="1:11" x14ac:dyDescent="0.4">
      <c r="A56" s="48">
        <v>52.5</v>
      </c>
      <c r="B56" s="48">
        <v>53.5</v>
      </c>
      <c r="C56" s="48" t="s">
        <v>229</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229</v>
      </c>
    </row>
    <row r="57" spans="1:11" x14ac:dyDescent="0.4">
      <c r="A57" s="48">
        <v>53.5</v>
      </c>
      <c r="B57" s="48">
        <v>54.5</v>
      </c>
      <c r="C57" s="48" t="s">
        <v>228</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228</v>
      </c>
    </row>
    <row r="58" spans="1:11" x14ac:dyDescent="0.4">
      <c r="A58" s="48">
        <v>54.5</v>
      </c>
      <c r="B58" s="48">
        <v>55.5</v>
      </c>
      <c r="C58" s="48" t="s">
        <v>227</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227</v>
      </c>
    </row>
    <row r="59" spans="1:11" x14ac:dyDescent="0.4">
      <c r="A59" s="48">
        <v>55.5</v>
      </c>
      <c r="B59" s="48">
        <v>56.5</v>
      </c>
      <c r="C59" s="48" t="s">
        <v>226</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226</v>
      </c>
    </row>
    <row r="60" spans="1:11" x14ac:dyDescent="0.4">
      <c r="A60" s="48">
        <v>56.5</v>
      </c>
      <c r="B60" s="48">
        <v>57.5</v>
      </c>
      <c r="C60" s="48" t="s">
        <v>225</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225</v>
      </c>
    </row>
    <row r="61" spans="1:11" x14ac:dyDescent="0.4">
      <c r="A61" s="48">
        <v>57.5</v>
      </c>
      <c r="B61" s="48">
        <v>58.5</v>
      </c>
      <c r="C61" s="48" t="s">
        <v>224</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224</v>
      </c>
    </row>
    <row r="62" spans="1:11" x14ac:dyDescent="0.4">
      <c r="A62" s="48">
        <v>58.5</v>
      </c>
      <c r="B62" s="48">
        <v>59.5</v>
      </c>
      <c r="C62" s="48" t="s">
        <v>223</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223</v>
      </c>
    </row>
    <row r="63" spans="1:11" x14ac:dyDescent="0.4">
      <c r="A63" s="48">
        <v>59.5</v>
      </c>
      <c r="B63" s="48">
        <v>60.5</v>
      </c>
      <c r="C63" s="48" t="s">
        <v>222</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222</v>
      </c>
    </row>
    <row r="64" spans="1:11" x14ac:dyDescent="0.4">
      <c r="A64" s="48">
        <v>60.5</v>
      </c>
      <c r="B64" s="48">
        <v>61.5</v>
      </c>
      <c r="C64" s="48" t="s">
        <v>221</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221</v>
      </c>
    </row>
    <row r="65" spans="1:11" x14ac:dyDescent="0.4">
      <c r="A65" s="48">
        <v>61.5</v>
      </c>
      <c r="B65" s="48">
        <v>62.5</v>
      </c>
      <c r="C65" s="48" t="s">
        <v>220</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220</v>
      </c>
    </row>
    <row r="66" spans="1:11" x14ac:dyDescent="0.4">
      <c r="A66" s="48">
        <v>62.5</v>
      </c>
      <c r="B66" s="48">
        <v>63.5</v>
      </c>
      <c r="C66" s="48" t="s">
        <v>219</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219</v>
      </c>
    </row>
    <row r="67" spans="1:11" x14ac:dyDescent="0.4">
      <c r="A67" s="48">
        <v>63.5</v>
      </c>
      <c r="B67" s="48">
        <v>64.5</v>
      </c>
      <c r="C67" s="48" t="s">
        <v>218</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218</v>
      </c>
    </row>
    <row r="68" spans="1:11" x14ac:dyDescent="0.4">
      <c r="A68" s="48">
        <v>64.5</v>
      </c>
      <c r="B68" s="48">
        <v>65.5</v>
      </c>
      <c r="C68" s="48" t="s">
        <v>217</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217</v>
      </c>
    </row>
    <row r="69" spans="1:11" x14ac:dyDescent="0.4">
      <c r="A69" s="48">
        <v>65.5</v>
      </c>
      <c r="B69" s="48">
        <v>66.5</v>
      </c>
      <c r="C69" s="48" t="s">
        <v>216</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216</v>
      </c>
    </row>
    <row r="70" spans="1:11" x14ac:dyDescent="0.4">
      <c r="A70" s="48">
        <v>66.5</v>
      </c>
      <c r="B70" s="48">
        <v>67.5</v>
      </c>
      <c r="C70" s="48" t="s">
        <v>215</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215</v>
      </c>
    </row>
    <row r="71" spans="1:11" x14ac:dyDescent="0.4">
      <c r="A71" s="48">
        <v>67.5</v>
      </c>
      <c r="B71" s="48">
        <v>68.5</v>
      </c>
      <c r="C71" s="48" t="s">
        <v>214</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214</v>
      </c>
    </row>
    <row r="72" spans="1:11" x14ac:dyDescent="0.4">
      <c r="A72" s="48">
        <v>68.5</v>
      </c>
      <c r="B72" s="48">
        <v>69.5</v>
      </c>
      <c r="C72" s="48" t="s">
        <v>213</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213</v>
      </c>
    </row>
    <row r="73" spans="1:11" x14ac:dyDescent="0.4">
      <c r="A73" s="48">
        <v>69.5</v>
      </c>
      <c r="B73" s="48">
        <v>70.5</v>
      </c>
      <c r="C73" s="48" t="s">
        <v>212</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212</v>
      </c>
    </row>
    <row r="74" spans="1:11" x14ac:dyDescent="0.4">
      <c r="A74" s="48">
        <v>70.5</v>
      </c>
      <c r="B74" s="48">
        <v>71.5</v>
      </c>
      <c r="C74" s="48" t="s">
        <v>211</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211</v>
      </c>
    </row>
    <row r="75" spans="1:11" x14ac:dyDescent="0.4">
      <c r="A75" s="48">
        <v>71.5</v>
      </c>
      <c r="B75" s="48">
        <v>72.5</v>
      </c>
      <c r="C75" s="48" t="s">
        <v>210</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210</v>
      </c>
    </row>
    <row r="76" spans="1:11" x14ac:dyDescent="0.4">
      <c r="A76" s="48">
        <v>72.5</v>
      </c>
      <c r="B76" s="48">
        <v>73.5</v>
      </c>
      <c r="C76" s="48" t="s">
        <v>209</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209</v>
      </c>
    </row>
    <row r="77" spans="1:11" x14ac:dyDescent="0.4">
      <c r="A77" s="48">
        <v>73.5</v>
      </c>
      <c r="B77" s="48">
        <v>74.5</v>
      </c>
      <c r="C77" s="48" t="s">
        <v>208</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208</v>
      </c>
    </row>
    <row r="78" spans="1:11" x14ac:dyDescent="0.4">
      <c r="A78" s="48">
        <v>74.5</v>
      </c>
      <c r="B78" s="48">
        <v>75.5</v>
      </c>
      <c r="C78" s="48" t="s">
        <v>207</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207</v>
      </c>
    </row>
    <row r="79" spans="1:11" x14ac:dyDescent="0.4">
      <c r="A79" s="48">
        <v>75.5</v>
      </c>
      <c r="B79" s="48">
        <v>76.5</v>
      </c>
      <c r="C79" s="48" t="s">
        <v>206</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206</v>
      </c>
    </row>
    <row r="80" spans="1:11" x14ac:dyDescent="0.4">
      <c r="A80" s="48">
        <v>76.5</v>
      </c>
      <c r="B80" s="48">
        <v>77.5</v>
      </c>
      <c r="C80" s="48" t="s">
        <v>205</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205</v>
      </c>
    </row>
    <row r="81" spans="1:11" x14ac:dyDescent="0.4">
      <c r="A81" s="48">
        <v>77.5</v>
      </c>
      <c r="B81" s="48">
        <v>78.5</v>
      </c>
      <c r="C81" s="48" t="s">
        <v>204</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204</v>
      </c>
    </row>
    <row r="82" spans="1:11" x14ac:dyDescent="0.4">
      <c r="A82" s="48">
        <v>78.5</v>
      </c>
      <c r="B82" s="48">
        <v>79.5</v>
      </c>
      <c r="C82" s="48" t="s">
        <v>203</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203</v>
      </c>
    </row>
    <row r="83" spans="1:11" x14ac:dyDescent="0.4">
      <c r="A83" s="48">
        <v>79.5</v>
      </c>
      <c r="B83" s="48">
        <v>80.5</v>
      </c>
      <c r="C83" s="48" t="s">
        <v>202</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202</v>
      </c>
    </row>
    <row r="84" spans="1:11" x14ac:dyDescent="0.4">
      <c r="A84" s="48">
        <v>80.5</v>
      </c>
      <c r="B84" s="48">
        <v>81.5</v>
      </c>
      <c r="C84" s="48" t="s">
        <v>201</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201</v>
      </c>
    </row>
    <row r="85" spans="1:11" x14ac:dyDescent="0.4">
      <c r="A85" s="48">
        <v>81.5</v>
      </c>
      <c r="B85" s="48">
        <v>82.5</v>
      </c>
      <c r="C85" s="48" t="s">
        <v>200</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200</v>
      </c>
    </row>
    <row r="86" spans="1:11" x14ac:dyDescent="0.4">
      <c r="A86" s="48">
        <v>82.5</v>
      </c>
      <c r="B86" s="48">
        <v>83.5</v>
      </c>
      <c r="C86" s="48" t="s">
        <v>199</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199</v>
      </c>
    </row>
    <row r="87" spans="1:11" x14ac:dyDescent="0.4">
      <c r="A87" s="48">
        <v>83.5</v>
      </c>
      <c r="B87" s="48">
        <v>84.5</v>
      </c>
      <c r="C87" s="48" t="s">
        <v>198</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198</v>
      </c>
    </row>
    <row r="88" spans="1:11" x14ac:dyDescent="0.4">
      <c r="A88" s="48">
        <v>84.5</v>
      </c>
      <c r="B88" s="48">
        <v>85.5</v>
      </c>
      <c r="C88" s="48" t="s">
        <v>197</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197</v>
      </c>
    </row>
    <row r="89" spans="1:11" x14ac:dyDescent="0.4">
      <c r="A89" s="48">
        <v>85.5</v>
      </c>
      <c r="B89" s="48">
        <v>86.5</v>
      </c>
      <c r="C89" s="48" t="s">
        <v>196</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196</v>
      </c>
    </row>
    <row r="90" spans="1:11" x14ac:dyDescent="0.4">
      <c r="A90" s="48">
        <v>86.5</v>
      </c>
      <c r="B90" s="48">
        <v>87.5</v>
      </c>
      <c r="C90" s="48" t="s">
        <v>195</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195</v>
      </c>
    </row>
    <row r="91" spans="1:11" x14ac:dyDescent="0.4">
      <c r="A91" s="48">
        <v>87.5</v>
      </c>
      <c r="B91" s="48">
        <v>88.5</v>
      </c>
      <c r="C91" s="48" t="s">
        <v>194</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194</v>
      </c>
    </row>
    <row r="92" spans="1:11" x14ac:dyDescent="0.4">
      <c r="A92" s="48">
        <v>88.5</v>
      </c>
      <c r="B92" s="48">
        <v>89.5</v>
      </c>
      <c r="C92" s="48" t="s">
        <v>193</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193</v>
      </c>
    </row>
    <row r="93" spans="1:11" x14ac:dyDescent="0.4">
      <c r="A93" s="48">
        <v>89.5</v>
      </c>
      <c r="B93" s="48">
        <v>90.5</v>
      </c>
      <c r="C93" s="48" t="s">
        <v>192</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192</v>
      </c>
    </row>
    <row r="94" spans="1:11" x14ac:dyDescent="0.4">
      <c r="A94" s="48">
        <v>90.5</v>
      </c>
      <c r="B94" s="48">
        <v>91.5</v>
      </c>
      <c r="C94" s="48" t="s">
        <v>191</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191</v>
      </c>
    </row>
    <row r="95" spans="1:11" x14ac:dyDescent="0.4">
      <c r="A95" s="48">
        <v>91.5</v>
      </c>
      <c r="B95" s="48">
        <v>92.5</v>
      </c>
      <c r="C95" s="48" t="s">
        <v>190</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190</v>
      </c>
    </row>
    <row r="96" spans="1:11" x14ac:dyDescent="0.4">
      <c r="A96" s="48">
        <v>92.5</v>
      </c>
      <c r="B96" s="48">
        <v>93.5</v>
      </c>
      <c r="C96" s="48" t="s">
        <v>189</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189</v>
      </c>
    </row>
    <row r="97" spans="1:11" x14ac:dyDescent="0.4">
      <c r="A97" s="48">
        <v>93.5</v>
      </c>
      <c r="B97" s="48">
        <v>94.5</v>
      </c>
      <c r="C97" s="48" t="s">
        <v>188</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188</v>
      </c>
    </row>
    <row r="98" spans="1:11" x14ac:dyDescent="0.4">
      <c r="A98" s="48">
        <v>94.5</v>
      </c>
      <c r="B98" s="48">
        <v>95.5</v>
      </c>
      <c r="C98" s="48" t="s">
        <v>187</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187</v>
      </c>
    </row>
    <row r="99" spans="1:11" x14ac:dyDescent="0.4">
      <c r="A99" s="48">
        <v>95.5</v>
      </c>
      <c r="B99" s="48">
        <v>96.5</v>
      </c>
      <c r="C99" s="48" t="s">
        <v>186</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186</v>
      </c>
    </row>
    <row r="100" spans="1:11" x14ac:dyDescent="0.4">
      <c r="A100" s="48">
        <v>96.5</v>
      </c>
      <c r="B100" s="48">
        <v>97.5</v>
      </c>
      <c r="C100" s="48" t="s">
        <v>185</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185</v>
      </c>
    </row>
    <row r="101" spans="1:11" x14ac:dyDescent="0.4">
      <c r="A101" s="48">
        <v>97.5</v>
      </c>
      <c r="B101" s="48">
        <v>98.5</v>
      </c>
      <c r="C101" s="48" t="s">
        <v>184</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184</v>
      </c>
    </row>
    <row r="102" spans="1:11" x14ac:dyDescent="0.4">
      <c r="A102" s="48">
        <v>98.5</v>
      </c>
      <c r="B102" s="48">
        <v>99.5</v>
      </c>
      <c r="C102" s="48" t="s">
        <v>183</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183</v>
      </c>
    </row>
    <row r="103" spans="1:11" x14ac:dyDescent="0.4">
      <c r="A103" s="48">
        <v>99.5</v>
      </c>
      <c r="B103" s="48">
        <v>100.5</v>
      </c>
      <c r="C103" s="48" t="s">
        <v>182</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182</v>
      </c>
    </row>
    <row r="104" spans="1:11" x14ac:dyDescent="0.4">
      <c r="A104" s="48">
        <v>100.5</v>
      </c>
      <c r="B104" s="48">
        <v>101.5</v>
      </c>
      <c r="C104" s="48" t="s">
        <v>181</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181</v>
      </c>
    </row>
    <row r="105" spans="1:11" x14ac:dyDescent="0.4">
      <c r="A105" s="48">
        <v>101.5</v>
      </c>
      <c r="B105" s="48">
        <v>102.5</v>
      </c>
      <c r="C105" s="48" t="s">
        <v>180</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180</v>
      </c>
    </row>
    <row r="106" spans="1:11" x14ac:dyDescent="0.4">
      <c r="A106" s="48">
        <v>102.5</v>
      </c>
      <c r="B106" s="48">
        <v>103.5</v>
      </c>
      <c r="C106" s="48" t="s">
        <v>179</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179</v>
      </c>
    </row>
    <row r="107" spans="1:11" x14ac:dyDescent="0.4">
      <c r="A107" s="48">
        <v>103.5</v>
      </c>
      <c r="B107" s="48">
        <v>104.5</v>
      </c>
      <c r="C107" s="48" t="s">
        <v>178</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178</v>
      </c>
    </row>
    <row r="108" spans="1:11" x14ac:dyDescent="0.4">
      <c r="A108" s="48">
        <v>104.5</v>
      </c>
      <c r="B108" s="48">
        <v>105.5</v>
      </c>
      <c r="C108" s="48" t="s">
        <v>177</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177</v>
      </c>
    </row>
    <row r="109" spans="1:11" x14ac:dyDescent="0.4">
      <c r="A109" s="48">
        <v>105.5</v>
      </c>
      <c r="B109" s="48">
        <v>106.5</v>
      </c>
      <c r="C109" s="48" t="s">
        <v>176</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176</v>
      </c>
    </row>
    <row r="110" spans="1:11" x14ac:dyDescent="0.4">
      <c r="A110" s="48">
        <v>106.5</v>
      </c>
      <c r="B110" s="48">
        <v>107.5</v>
      </c>
      <c r="C110" s="48" t="s">
        <v>175</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175</v>
      </c>
    </row>
    <row r="111" spans="1:11" x14ac:dyDescent="0.4">
      <c r="A111" s="48">
        <v>107.5</v>
      </c>
      <c r="B111" s="48">
        <v>108.5</v>
      </c>
      <c r="C111" s="48" t="s">
        <v>174</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174</v>
      </c>
    </row>
    <row r="112" spans="1:11" x14ac:dyDescent="0.4">
      <c r="A112" s="48">
        <v>108.5</v>
      </c>
      <c r="B112" s="48">
        <v>109.5</v>
      </c>
      <c r="C112" s="48" t="s">
        <v>173</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173</v>
      </c>
    </row>
    <row r="113" spans="1:11" x14ac:dyDescent="0.4">
      <c r="A113" s="48">
        <v>109.5</v>
      </c>
      <c r="B113" s="48">
        <v>110.5</v>
      </c>
      <c r="C113" s="48" t="s">
        <v>172</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172</v>
      </c>
    </row>
    <row r="114" spans="1:11" x14ac:dyDescent="0.4">
      <c r="A114" s="48">
        <v>110.5</v>
      </c>
      <c r="B114" s="48">
        <v>111.5</v>
      </c>
      <c r="C114" s="48" t="s">
        <v>171</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171</v>
      </c>
    </row>
    <row r="115" spans="1:11" x14ac:dyDescent="0.4">
      <c r="A115" s="48">
        <v>111.5</v>
      </c>
      <c r="B115" s="48">
        <v>112.5</v>
      </c>
      <c r="C115" s="48" t="s">
        <v>170</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170</v>
      </c>
    </row>
    <row r="116" spans="1:11" x14ac:dyDescent="0.4">
      <c r="A116" s="48">
        <v>112.5</v>
      </c>
      <c r="B116" s="48">
        <v>113.5</v>
      </c>
      <c r="C116" s="48" t="s">
        <v>169</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169</v>
      </c>
    </row>
    <row r="117" spans="1:11" x14ac:dyDescent="0.4">
      <c r="A117" s="48">
        <v>113.5</v>
      </c>
      <c r="B117" s="48">
        <v>114.5</v>
      </c>
      <c r="C117" s="48" t="s">
        <v>168</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168</v>
      </c>
    </row>
    <row r="118" spans="1:11" x14ac:dyDescent="0.4">
      <c r="A118" s="48">
        <v>114.5</v>
      </c>
      <c r="B118" s="48">
        <v>115.5</v>
      </c>
      <c r="C118" s="48" t="s">
        <v>167</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167</v>
      </c>
    </row>
    <row r="119" spans="1:11" x14ac:dyDescent="0.4">
      <c r="A119" s="48">
        <v>115.5</v>
      </c>
      <c r="B119" s="48">
        <v>116.5</v>
      </c>
      <c r="C119" s="48" t="s">
        <v>166</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166</v>
      </c>
    </row>
    <row r="120" spans="1:11" x14ac:dyDescent="0.4">
      <c r="A120" s="48">
        <v>116.5</v>
      </c>
      <c r="B120" s="48">
        <v>117.5</v>
      </c>
      <c r="C120" s="48" t="s">
        <v>165</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165</v>
      </c>
    </row>
    <row r="121" spans="1:11" x14ac:dyDescent="0.4">
      <c r="A121" s="48">
        <v>117.5</v>
      </c>
      <c r="B121" s="48">
        <v>118.5</v>
      </c>
      <c r="C121" s="48" t="s">
        <v>164</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164</v>
      </c>
    </row>
    <row r="122" spans="1:11" x14ac:dyDescent="0.4">
      <c r="A122" s="48">
        <v>118.5</v>
      </c>
      <c r="B122" s="48">
        <v>119.5</v>
      </c>
      <c r="C122" s="48" t="s">
        <v>163</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163</v>
      </c>
    </row>
    <row r="123" spans="1:11" x14ac:dyDescent="0.4">
      <c r="A123" s="48">
        <v>119.5</v>
      </c>
      <c r="B123" s="48">
        <v>120.5</v>
      </c>
      <c r="C123" s="48" t="s">
        <v>162</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162</v>
      </c>
    </row>
    <row r="124" spans="1:11" x14ac:dyDescent="0.4">
      <c r="A124" s="48">
        <v>120.5</v>
      </c>
      <c r="B124" s="48">
        <v>121.5</v>
      </c>
      <c r="C124" s="48" t="s">
        <v>161</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161</v>
      </c>
    </row>
    <row r="125" spans="1:11" x14ac:dyDescent="0.4">
      <c r="A125" s="48">
        <v>121.5</v>
      </c>
      <c r="B125" s="48">
        <v>122.5</v>
      </c>
      <c r="C125" s="48" t="s">
        <v>160</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160</v>
      </c>
    </row>
    <row r="126" spans="1:11" x14ac:dyDescent="0.4">
      <c r="A126" s="48">
        <v>122.5</v>
      </c>
      <c r="B126" s="48">
        <v>123.5</v>
      </c>
      <c r="C126" s="48" t="s">
        <v>159</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159</v>
      </c>
    </row>
    <row r="127" spans="1:11" x14ac:dyDescent="0.4">
      <c r="A127" s="48">
        <v>123.5</v>
      </c>
      <c r="B127" s="48">
        <v>124.5</v>
      </c>
      <c r="C127" s="48" t="s">
        <v>158</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158</v>
      </c>
    </row>
    <row r="128" spans="1:11" x14ac:dyDescent="0.4">
      <c r="A128" s="48">
        <v>124.5</v>
      </c>
      <c r="B128" s="48">
        <v>125.5</v>
      </c>
      <c r="C128" s="48" t="s">
        <v>157</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157</v>
      </c>
    </row>
    <row r="129" spans="1:11" x14ac:dyDescent="0.4">
      <c r="A129" s="48">
        <v>125.5</v>
      </c>
      <c r="B129" s="48">
        <v>126.5</v>
      </c>
      <c r="C129" s="48" t="s">
        <v>156</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156</v>
      </c>
    </row>
    <row r="130" spans="1:11" x14ac:dyDescent="0.4">
      <c r="A130" s="48">
        <v>126.5</v>
      </c>
      <c r="B130" s="48">
        <v>127.5</v>
      </c>
      <c r="C130" s="48" t="s">
        <v>155</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155</v>
      </c>
    </row>
    <row r="131" spans="1:11" x14ac:dyDescent="0.4">
      <c r="A131" s="48">
        <v>127.5</v>
      </c>
      <c r="B131" s="48">
        <v>128.5</v>
      </c>
      <c r="C131" s="48" t="s">
        <v>154</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154</v>
      </c>
    </row>
    <row r="132" spans="1:11" x14ac:dyDescent="0.4">
      <c r="A132" s="48">
        <v>128.5</v>
      </c>
      <c r="B132" s="48">
        <v>129.5</v>
      </c>
      <c r="C132" s="48" t="s">
        <v>153</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153</v>
      </c>
    </row>
    <row r="133" spans="1:11" x14ac:dyDescent="0.4">
      <c r="A133" s="48">
        <v>129.5</v>
      </c>
      <c r="B133" s="48">
        <v>130.5</v>
      </c>
      <c r="C133" s="48" t="s">
        <v>152</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152</v>
      </c>
    </row>
    <row r="134" spans="1:11" x14ac:dyDescent="0.4">
      <c r="A134" s="48">
        <v>130.5</v>
      </c>
      <c r="B134" s="48">
        <v>131.5</v>
      </c>
      <c r="C134" s="48" t="s">
        <v>151</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151</v>
      </c>
    </row>
    <row r="135" spans="1:11" x14ac:dyDescent="0.4">
      <c r="A135" s="48">
        <v>131.5</v>
      </c>
      <c r="B135" s="48">
        <v>132.5</v>
      </c>
      <c r="C135" s="48" t="s">
        <v>150</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150</v>
      </c>
    </row>
    <row r="136" spans="1:11" x14ac:dyDescent="0.4">
      <c r="A136" s="48">
        <v>132.5</v>
      </c>
      <c r="B136" s="48">
        <v>133.5</v>
      </c>
      <c r="C136" s="48" t="s">
        <v>149</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149</v>
      </c>
    </row>
    <row r="137" spans="1:11" x14ac:dyDescent="0.4">
      <c r="A137" s="48">
        <v>133.5</v>
      </c>
      <c r="B137" s="48">
        <v>134.5</v>
      </c>
      <c r="C137" s="48" t="s">
        <v>148</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148</v>
      </c>
    </row>
    <row r="138" spans="1:11" x14ac:dyDescent="0.4">
      <c r="A138" s="48">
        <v>134.5</v>
      </c>
      <c r="B138" s="48">
        <v>135.5</v>
      </c>
      <c r="C138" s="48" t="s">
        <v>147</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147</v>
      </c>
    </row>
    <row r="139" spans="1:11" x14ac:dyDescent="0.4">
      <c r="A139" s="48">
        <v>135.5</v>
      </c>
      <c r="B139" s="48">
        <v>136.5</v>
      </c>
      <c r="C139" s="48" t="s">
        <v>146</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146</v>
      </c>
    </row>
    <row r="140" spans="1:11" x14ac:dyDescent="0.4">
      <c r="A140" s="48">
        <v>136.5</v>
      </c>
      <c r="B140" s="48">
        <v>137.5</v>
      </c>
      <c r="C140" s="48" t="s">
        <v>145</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145</v>
      </c>
    </row>
    <row r="141" spans="1:11" x14ac:dyDescent="0.4">
      <c r="A141" s="48">
        <v>137.5</v>
      </c>
      <c r="B141" s="48">
        <v>138.5</v>
      </c>
      <c r="C141" s="48" t="s">
        <v>144</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144</v>
      </c>
    </row>
    <row r="142" spans="1:11" x14ac:dyDescent="0.4">
      <c r="A142" s="48">
        <v>138.5</v>
      </c>
      <c r="B142" s="48">
        <v>139.5</v>
      </c>
      <c r="C142" s="48" t="s">
        <v>143</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143</v>
      </c>
    </row>
    <row r="143" spans="1:11" x14ac:dyDescent="0.4">
      <c r="A143" s="48">
        <v>139.5</v>
      </c>
      <c r="B143" s="48">
        <v>140.5</v>
      </c>
      <c r="C143" s="48" t="s">
        <v>142</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142</v>
      </c>
    </row>
    <row r="144" spans="1:11" x14ac:dyDescent="0.4">
      <c r="A144" s="48">
        <v>140.5</v>
      </c>
      <c r="B144" s="48">
        <v>141.5</v>
      </c>
      <c r="C144" s="48" t="s">
        <v>141</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141</v>
      </c>
    </row>
    <row r="145" spans="1:11" x14ac:dyDescent="0.4">
      <c r="A145" s="48">
        <v>141.5</v>
      </c>
      <c r="B145" s="48">
        <v>142.5</v>
      </c>
      <c r="C145" s="48" t="s">
        <v>140</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140</v>
      </c>
    </row>
    <row r="146" spans="1:11" x14ac:dyDescent="0.4">
      <c r="A146" s="48">
        <v>142.5</v>
      </c>
      <c r="B146" s="48">
        <v>143.5</v>
      </c>
      <c r="C146" s="48" t="s">
        <v>139</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139</v>
      </c>
    </row>
    <row r="147" spans="1:11" x14ac:dyDescent="0.4">
      <c r="A147" s="48">
        <v>143.5</v>
      </c>
      <c r="B147" s="48">
        <v>144.5</v>
      </c>
      <c r="C147" s="48" t="s">
        <v>138</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138</v>
      </c>
    </row>
    <row r="148" spans="1:11" x14ac:dyDescent="0.4">
      <c r="A148" s="48">
        <v>144.5</v>
      </c>
      <c r="B148" s="48">
        <v>147.5</v>
      </c>
      <c r="C148" s="48" t="s">
        <v>137</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137</v>
      </c>
    </row>
    <row r="149" spans="1:11" x14ac:dyDescent="0.4">
      <c r="A149" s="48">
        <v>147.5</v>
      </c>
      <c r="B149" s="50">
        <v>155</v>
      </c>
      <c r="C149" s="48" t="s">
        <v>136</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136</v>
      </c>
    </row>
    <row r="150" spans="1:11" x14ac:dyDescent="0.4">
      <c r="A150" s="50">
        <v>155</v>
      </c>
      <c r="B150" s="50">
        <v>165</v>
      </c>
      <c r="C150" s="48" t="s">
        <v>135</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135</v>
      </c>
    </row>
    <row r="151" spans="1:11" x14ac:dyDescent="0.4">
      <c r="A151" s="50">
        <v>165</v>
      </c>
      <c r="B151" s="50">
        <v>175</v>
      </c>
      <c r="C151" s="48" t="s">
        <v>134</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134</v>
      </c>
    </row>
    <row r="152" spans="1:11" x14ac:dyDescent="0.4">
      <c r="A152" s="50">
        <v>175</v>
      </c>
      <c r="B152" s="50">
        <v>185</v>
      </c>
      <c r="C152" s="48" t="s">
        <v>133</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133</v>
      </c>
    </row>
    <row r="153" spans="1:11" x14ac:dyDescent="0.4">
      <c r="A153" s="50">
        <v>185</v>
      </c>
      <c r="B153" s="50">
        <v>195</v>
      </c>
      <c r="C153" s="48" t="s">
        <v>132</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132</v>
      </c>
    </row>
    <row r="154" spans="1:11" x14ac:dyDescent="0.4">
      <c r="A154" s="50">
        <v>195</v>
      </c>
      <c r="B154" s="50">
        <v>205</v>
      </c>
      <c r="C154" s="48" t="s">
        <v>131</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131</v>
      </c>
    </row>
    <row r="155" spans="1:11" x14ac:dyDescent="0.4">
      <c r="A155" s="50">
        <v>205</v>
      </c>
      <c r="B155" s="50">
        <v>215</v>
      </c>
      <c r="C155" s="48" t="s">
        <v>130</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130</v>
      </c>
    </row>
    <row r="156" spans="1:11" x14ac:dyDescent="0.4">
      <c r="A156" s="50">
        <v>215</v>
      </c>
      <c r="B156" s="50">
        <v>225</v>
      </c>
      <c r="C156" s="48" t="s">
        <v>129</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129</v>
      </c>
    </row>
    <row r="157" spans="1:11" x14ac:dyDescent="0.4">
      <c r="A157" s="50">
        <v>225</v>
      </c>
      <c r="B157" s="50">
        <v>235</v>
      </c>
      <c r="C157" s="48" t="s">
        <v>128</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128</v>
      </c>
    </row>
    <row r="158" spans="1:11" x14ac:dyDescent="0.4">
      <c r="A158" s="50">
        <v>235</v>
      </c>
      <c r="B158" s="50">
        <v>245</v>
      </c>
      <c r="C158" s="48" t="s">
        <v>127</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127</v>
      </c>
    </row>
    <row r="159" spans="1:11" x14ac:dyDescent="0.4">
      <c r="A159" s="50">
        <v>245</v>
      </c>
      <c r="B159" s="50">
        <v>255</v>
      </c>
      <c r="C159" s="48" t="s">
        <v>126</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126</v>
      </c>
    </row>
    <row r="160" spans="1:11" x14ac:dyDescent="0.4">
      <c r="A160" s="50">
        <v>255</v>
      </c>
      <c r="B160" s="50">
        <v>265</v>
      </c>
      <c r="C160" s="48" t="s">
        <v>125</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125</v>
      </c>
    </row>
    <row r="161" spans="1:11" x14ac:dyDescent="0.4">
      <c r="A161" s="50">
        <v>265</v>
      </c>
      <c r="B161" s="50">
        <v>275</v>
      </c>
      <c r="C161" s="48" t="s">
        <v>124</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124</v>
      </c>
    </row>
    <row r="162" spans="1:11" x14ac:dyDescent="0.4">
      <c r="A162" s="50">
        <v>275</v>
      </c>
      <c r="B162" s="50">
        <v>285</v>
      </c>
      <c r="C162" s="48" t="s">
        <v>123</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123</v>
      </c>
    </row>
    <row r="163" spans="1:11" x14ac:dyDescent="0.4">
      <c r="A163" s="50">
        <v>285</v>
      </c>
      <c r="B163" s="50">
        <v>295</v>
      </c>
      <c r="C163" s="48" t="s">
        <v>122</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122</v>
      </c>
    </row>
    <row r="164" spans="1:11" x14ac:dyDescent="0.4">
      <c r="A164" s="50">
        <v>295</v>
      </c>
      <c r="B164" s="50">
        <v>305</v>
      </c>
      <c r="C164" s="48" t="s">
        <v>121</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121</v>
      </c>
    </row>
    <row r="165" spans="1:11" x14ac:dyDescent="0.4">
      <c r="A165" s="50">
        <v>305</v>
      </c>
      <c r="B165" s="50">
        <v>315</v>
      </c>
      <c r="C165" s="48" t="s">
        <v>120</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120</v>
      </c>
    </row>
    <row r="166" spans="1:11" x14ac:dyDescent="0.4">
      <c r="A166" s="50">
        <v>315</v>
      </c>
      <c r="B166" s="50">
        <v>325</v>
      </c>
      <c r="C166" s="48" t="s">
        <v>119</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119</v>
      </c>
    </row>
    <row r="167" spans="1:11" x14ac:dyDescent="0.4">
      <c r="A167" s="50">
        <v>325</v>
      </c>
      <c r="B167" s="50">
        <v>335</v>
      </c>
      <c r="C167" s="48" t="s">
        <v>118</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118</v>
      </c>
    </row>
    <row r="168" spans="1:11" x14ac:dyDescent="0.4">
      <c r="A168" s="50">
        <v>335</v>
      </c>
      <c r="C168" s="48" t="s">
        <v>117</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2024-06-20T05:04:48Z</dcterms:modified>
</cp:coreProperties>
</file>