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my.sharepoint.com/personal/mytae_lansys_mhlw_go_jp/Documents/PassageDrive/PCfolder/Desktop/"/>
    </mc:Choice>
  </mc:AlternateContent>
  <xr:revisionPtr revIDLastSave="0" documentId="8_{9ED7673E-6AAB-41C2-BDA6-CE4A3F314557}" xr6:coauthVersionLast="47" xr6:coauthVersionMax="47" xr10:uidLastSave="{00000000-0000-0000-0000-000000000000}"/>
  <bookViews>
    <workbookView xWindow="30750" yWindow="1515" windowWidth="24480" windowHeight="14685" xr2:uid="{CD054E7C-AF74-44BA-8984-E01E5C32DC65}"/>
  </bookViews>
  <sheets>
    <sheet name="新様式97_看護職員処遇改善評価料・入院ベースアップ評価料" sheetId="1" r:id="rId1"/>
  </sheets>
  <externalReferences>
    <externalReference r:id="rId2"/>
    <externalReference r:id="rId3"/>
    <externalReference r:id="rId4"/>
  </externalReferences>
  <definedNames>
    <definedName name="_new1">[2]【参考】サービス名一覧!$A$4:$A$27</definedName>
    <definedName name="erea">#REF!</definedName>
    <definedName name="new">#REF!</definedName>
    <definedName name="_xlnm.Print_Area" localSheetId="0">新様式97_看護職員処遇改善評価料・入院ベースアップ評価料!$A$1:$AJ$214</definedName>
    <definedName name="www">#REF!</definedName>
    <definedName name="Z_37B6CBE4_2B19_49FC_BFEF_B891579D40C9_.wvu.PrintArea" localSheetId="0" hidden="1">新様式97_看護職員処遇改善評価料・入院ベースアップ評価料!$A$1:$T$152</definedName>
    <definedName name="Z_5D805DA5_5B83_4DA7_AD1F_0A528C0D7036_.wvu.PrintArea" localSheetId="0" hidden="1">新様式97_看護職員処遇改善評価料・入院ベースアップ評価料!$A$1:$T$152</definedName>
    <definedName name="Z_69CDDE8E_4570_4BA1_94E3_16D081512935_.wvu.PrintArea" localSheetId="0" hidden="1">新様式97_看護職員処遇改善評価料・入院ベースアップ評価料!$A$1:$T$152</definedName>
    <definedName name="Z_73BCDB9B_F610_4914_B01C_136D6132314D_.wvu.PrintArea" localSheetId="0" hidden="1">新様式97_看護職員処遇改善評価料・入院ベースアップ評価料!$A$1:$T$152</definedName>
    <definedName name="Z_B54DE1DF_A17A_4AD2_83A8_C44B3EE7B785_.wvu.PrintArea" localSheetId="0" hidden="1">新様式97_看護職員処遇改善評価料・入院ベースアップ評価料!$A$1:$T$152</definedName>
    <definedName name="サービス">#REF!</definedName>
    <definedName name="サービス種別">[2]サービス種類一覧!$B$4:$B$20</definedName>
    <definedName name="サービス種類">[2]サービス種類一覧!$C$4:$C$20</definedName>
    <definedName name="サービス名">#REF!</definedName>
    <definedName name="サービス名称">#REF!</definedName>
    <definedName name="一覧">[3]加算率一覧!$A$4:$A$25</definedName>
    <definedName name="種類">[2]サービス種類一覧!$A$4:$A$20</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42" i="1" l="1"/>
  <c r="AL138" i="1"/>
  <c r="AM134" i="1"/>
  <c r="AL130" i="1"/>
  <c r="AE128" i="1"/>
  <c r="AL128" i="1" s="1"/>
  <c r="T128" i="1"/>
  <c r="AL126" i="1"/>
  <c r="M111" i="1"/>
  <c r="AP97" i="1"/>
  <c r="AH97" i="1"/>
  <c r="AR97" i="1" s="1"/>
  <c r="AC97" i="1"/>
  <c r="AC96" i="1"/>
  <c r="AH96" i="1" s="1"/>
  <c r="AP95" i="1"/>
  <c r="AH95" i="1"/>
  <c r="AR95" i="1" s="1"/>
  <c r="AC95" i="1"/>
  <c r="AC94" i="1"/>
  <c r="AH94" i="1" s="1"/>
  <c r="AP93" i="1"/>
  <c r="AH93" i="1"/>
  <c r="AR93" i="1" s="1"/>
  <c r="AC93" i="1"/>
  <c r="AC92" i="1"/>
  <c r="AH92" i="1" s="1"/>
  <c r="AP91" i="1"/>
  <c r="AH91" i="1"/>
  <c r="AR91" i="1" s="1"/>
  <c r="AC91" i="1"/>
  <c r="AC90" i="1"/>
  <c r="M105" i="1" s="1"/>
  <c r="W89" i="1"/>
  <c r="S89" i="1"/>
  <c r="O89" i="1"/>
  <c r="W81" i="1"/>
  <c r="AB80" i="1"/>
  <c r="W80" i="1"/>
  <c r="R80" i="1"/>
  <c r="Q71" i="1"/>
  <c r="AP69" i="1"/>
  <c r="AB69" i="1"/>
  <c r="AP68" i="1"/>
  <c r="AP66" i="1"/>
  <c r="AP65" i="1"/>
  <c r="AC54" i="1"/>
  <c r="X54" i="1"/>
  <c r="S54" i="1"/>
  <c r="AP51" i="1"/>
  <c r="AF52" i="1" s="1"/>
  <c r="Z49" i="1"/>
  <c r="T49" i="1"/>
  <c r="N49" i="1"/>
  <c r="AK42" i="1"/>
  <c r="AR39" i="1"/>
  <c r="AK39" i="1"/>
  <c r="AK77" i="1" s="1"/>
  <c r="AL36" i="1"/>
  <c r="AE132" i="1" s="1"/>
  <c r="AK132" i="1" s="1"/>
  <c r="AM132" i="1" s="1"/>
  <c r="L150" i="1" s="1"/>
  <c r="AK150" i="1" s="1"/>
  <c r="AP31" i="1"/>
  <c r="AD32" i="1" s="1"/>
  <c r="H18" i="1"/>
  <c r="H17" i="1"/>
  <c r="AR12" i="1"/>
  <c r="AR8" i="1"/>
  <c r="B6" i="1"/>
  <c r="AR96" i="1" l="1"/>
  <c r="AP96" i="1"/>
  <c r="AR94" i="1"/>
  <c r="AP94" i="1"/>
  <c r="L147" i="1"/>
  <c r="AK147" i="1" s="1"/>
  <c r="AR92" i="1"/>
  <c r="AP92" i="1"/>
  <c r="M151" i="1"/>
  <c r="M148" i="1"/>
  <c r="AK68" i="1"/>
  <c r="AH90" i="1"/>
  <c r="AK65" i="1"/>
  <c r="AK74" i="1"/>
  <c r="AR90" i="1" l="1"/>
  <c r="AR98" i="1" s="1"/>
  <c r="AP90" i="1"/>
  <c r="AP98" i="1" s="1"/>
  <c r="N81" i="1"/>
  <c r="M108" i="1" l="1"/>
  <c r="M117" i="1" s="1"/>
  <c r="AP10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35C1C6EE-3A97-4EE2-90F6-F8A7E262B385}">
      <text>
        <r>
          <rPr>
            <b/>
            <sz val="9"/>
            <color indexed="81"/>
            <rFont val="MS P ゴシック"/>
            <family val="3"/>
            <charset val="128"/>
          </rPr>
          <t>忘れずにチェックしてください</t>
        </r>
      </text>
    </comment>
    <comment ref="B12" authorId="0" shapeId="0" xr:uid="{603A1D9D-418C-410F-BC66-0A10A7570B29}">
      <text>
        <r>
          <rPr>
            <b/>
            <sz val="9"/>
            <color indexed="81"/>
            <rFont val="MS P ゴシック"/>
            <family val="3"/>
            <charset val="128"/>
          </rPr>
          <t>忘れずにチェックしてください</t>
        </r>
      </text>
    </comment>
    <comment ref="AK39" authorId="0" shapeId="0" xr:uid="{E561D816-2F22-4CBA-8796-EA26410AA935}">
      <text>
        <r>
          <rPr>
            <sz val="10"/>
            <color indexed="81"/>
            <rFont val="MS P ゴシック"/>
            <family val="3"/>
            <charset val="128"/>
          </rPr>
          <t>年度によって
参照する区分が変更するため</t>
        </r>
      </text>
    </comment>
    <comment ref="AK42" authorId="0" shapeId="0" xr:uid="{F09EA29B-5A62-48B4-A635-6EA878C78E7F}">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<sst xmlns="http://schemas.openxmlformats.org/spreadsheetml/2006/main" count="285" uniqueCount="221">
  <si>
    <t>様式97</t>
    <rPh sb="0" eb="2">
      <t>ヨウシキ</t>
    </rPh>
    <phoneticPr fontId="5"/>
  </si>
  <si>
    <t>　　　　　　　　　　　　　　　　　　　　　　　　　　　　　　　　　　の施設基準に係る届出書添付書類 　（新規・区分変更）</t>
    <phoneticPr fontId="5"/>
  </si>
  <si>
    <t>◎以下について確認の上、必ず☑を記載すること</t>
    <rPh sb="1" eb="3">
      <t>イカ</t>
    </rPh>
    <rPh sb="7" eb="9">
      <t>カクニン</t>
    </rPh>
    <rPh sb="10" eb="11">
      <t>ウエ</t>
    </rPh>
    <rPh sb="12" eb="13">
      <t>カナラ</t>
    </rPh>
    <phoneticPr fontId="4"/>
  </si>
  <si>
    <t>誓約書</t>
    <rPh sb="0" eb="3">
      <t>セイヤクショ</t>
    </rPh>
    <phoneticPr fontId="4"/>
  </si>
  <si>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4"/>
  </si>
  <si>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4"/>
  </si>
  <si>
    <r>
      <rPr>
        <u/>
        <sz val="14"/>
        <rFont val="ＭＳ Ｐゴシック"/>
        <family val="3"/>
        <charset val="128"/>
      </rPr>
      <t>報告</t>
    </r>
    <r>
      <rPr>
        <sz val="14"/>
        <rFont val="ＭＳ Ｐゴシック"/>
        <family val="3"/>
        <charset val="128"/>
      </rPr>
      <t>することについて、理解しました。</t>
    </r>
    <phoneticPr fontId="4"/>
  </si>
  <si>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</si>
  <si>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</si>
  <si>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</si>
  <si>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</si>
  <si>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</si>
  <si>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</si>
  <si>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</si>
  <si>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</si>
  <si>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</si>
  <si>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</si>
  <si>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</si>
  <si>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看護職員処遇改善評価料</t>
    <rPh sb="0" eb="11">
      <t>カンゴショクインショグウカイゼンヒョウカリョウ</t>
    </rPh>
    <phoneticPr fontId="4"/>
  </si>
  <si>
    <t>入院ベースアップ評価料</t>
    <rPh sb="0" eb="2">
      <t>ニュウイン</t>
    </rPh>
    <rPh sb="8" eb="11">
      <t>ヒョウカリョウ</t>
    </rPh>
    <phoneticPr fontId="4"/>
  </si>
  <si>
    <t>３</t>
    <phoneticPr fontId="5"/>
  </si>
  <si>
    <t>該当する届出</t>
    <rPh sb="0" eb="2">
      <t>ガイトウ</t>
    </rPh>
    <rPh sb="4" eb="6">
      <t>トドケデ</t>
    </rPh>
    <phoneticPr fontId="5"/>
  </si>
  <si>
    <t>新規　　　</t>
    <rPh sb="0" eb="2">
      <t>シンキ</t>
    </rPh>
    <phoneticPr fontId="5"/>
  </si>
  <si>
    <t>区分変更</t>
    <phoneticPr fontId="5"/>
  </si>
  <si>
    <t>●対象職員（常勤換算）数</t>
    <phoneticPr fontId="4"/>
  </si>
  <si>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4"/>
  </si>
  <si>
    <t>人</t>
    <rPh sb="0" eb="1">
      <t>ニン</t>
    </rPh>
    <phoneticPr fontId="5"/>
  </si>
  <si>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</si>
  <si>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</si>
  <si>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4"/>
  </si>
  <si>
    <t>１割以上の変動</t>
    <rPh sb="1" eb="2">
      <t>ワリ</t>
    </rPh>
    <rPh sb="2" eb="4">
      <t>イジョウ</t>
    </rPh>
    <rPh sb="5" eb="7">
      <t>ヘンドウ</t>
    </rPh>
    <phoneticPr fontId="4"/>
  </si>
  <si>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4"/>
  </si>
  <si>
    <t>※　原則２以上であるが、以下の項目に該当する場合はその限りではない。</t>
    <phoneticPr fontId="4"/>
  </si>
  <si>
    <t>対象職員（常勤換算）数が2.0人未満の場合、特定地域（※）に所在する保険医療機関に該当するか。</t>
    <phoneticPr fontId="4"/>
  </si>
  <si>
    <t>※　「基本診療料の施設基準等」別表第六の二に掲げる地域</t>
    <phoneticPr fontId="4"/>
  </si>
  <si>
    <t>（１）届出年月日</t>
    <rPh sb="3" eb="5">
      <t>トドケデ</t>
    </rPh>
    <rPh sb="5" eb="6">
      <t>ネン</t>
    </rPh>
    <rPh sb="6" eb="7">
      <t>ツキ</t>
    </rPh>
    <rPh sb="7" eb="8">
      <t>ヒ</t>
    </rPh>
    <phoneticPr fontId="4"/>
  </si>
  <si>
    <t>令和</t>
    <rPh sb="0" eb="2">
      <t>レイワ</t>
    </rPh>
    <phoneticPr fontId="4"/>
  </si>
  <si>
    <t>月</t>
    <rPh sb="0" eb="1">
      <t>ツキ</t>
    </rPh>
    <phoneticPr fontId="4"/>
  </si>
  <si>
    <t>令和８年度以前（~R9.5.31）：１</t>
    <rPh sb="0" eb="2">
      <t>レイワ</t>
    </rPh>
    <rPh sb="3" eb="5">
      <t>ネンド</t>
    </rPh>
    <rPh sb="5" eb="7">
      <t>イゼン</t>
    </rPh>
    <phoneticPr fontId="4"/>
  </si>
  <si>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4"/>
  </si>
  <si>
    <t>例）令和８年６月から評価料を算定するために、令和８年５月に様式を記入する場合</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rPh sb="36" eb="38">
      <t>バアイ</t>
    </rPh>
    <phoneticPr fontId="4"/>
  </si>
  <si>
    <t>令和９年度以前（R9.6.1~）：２</t>
    <rPh sb="0" eb="2">
      <t>レイワ</t>
    </rPh>
    <rPh sb="3" eb="5">
      <t>ネンド</t>
    </rPh>
    <rPh sb="5" eb="7">
      <t>イゼン</t>
    </rPh>
    <phoneticPr fontId="4"/>
  </si>
  <si>
    <r>
      <t>➡令和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1" eb="3">
      <t>レイワ</t>
    </rPh>
    <rPh sb="7" eb="8">
      <t>ネン</t>
    </rPh>
    <rPh sb="12" eb="13">
      <t>ガツ</t>
    </rPh>
    <rPh sb="15" eb="17">
      <t>ニュウリョク</t>
    </rPh>
    <phoneticPr fontId="4"/>
  </si>
  <si>
    <t>（２）賃金改善開始年月日</t>
    <rPh sb="3" eb="5">
      <t>チンギン</t>
    </rPh>
    <rPh sb="5" eb="7">
      <t>カイゼン</t>
    </rPh>
    <rPh sb="7" eb="9">
      <t>カイシ</t>
    </rPh>
    <rPh sb="9" eb="10">
      <t>ネン</t>
    </rPh>
    <rPh sb="10" eb="11">
      <t>ツキ</t>
    </rPh>
    <rPh sb="11" eb="12">
      <t>ヒ</t>
    </rPh>
    <phoneticPr fontId="4"/>
  </si>
  <si>
    <t>年</t>
    <phoneticPr fontId="4"/>
  </si>
  <si>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4"/>
  </si>
  <si>
    <t>４</t>
    <phoneticPr fontId="5"/>
  </si>
  <si>
    <t>区分計算</t>
    <rPh sb="0" eb="2">
      <t>クブン</t>
    </rPh>
    <rPh sb="2" eb="4">
      <t>ケイサン</t>
    </rPh>
    <phoneticPr fontId="4"/>
  </si>
  <si>
    <t>（１）　看護職員等の数</t>
    <rPh sb="4" eb="6">
      <t>カンゴ</t>
    </rPh>
    <rPh sb="6" eb="8">
      <t>ショクイン</t>
    </rPh>
    <rPh sb="8" eb="9">
      <t>トウ</t>
    </rPh>
    <rPh sb="10" eb="11">
      <t>カズ</t>
    </rPh>
    <phoneticPr fontId="4"/>
  </si>
  <si>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</si>
  <si>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</si>
  <si>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＜対象月＞</t>
  </si>
  <si>
    <t>【</t>
  </si>
  <si>
    <t>・</t>
  </si>
  <si>
    <t>　】の平均</t>
  </si>
  <si>
    <t>（２）　延べ入院患者数</t>
    <rPh sb="4" eb="5">
      <t>ノ</t>
    </rPh>
    <rPh sb="6" eb="8">
      <t>ニュウイン</t>
    </rPh>
    <rPh sb="8" eb="11">
      <t>カンジャスウ</t>
    </rPh>
    <phoneticPr fontId="4"/>
  </si>
  <si>
    <t>※　本様式の届出を行う月の直近３月の期間の１月あたりの平均の数値（小数第二位を四捨五入）を記載すること。</t>
    <phoneticPr fontId="5"/>
  </si>
  <si>
    <t>※　自由診療の患者については、計上しない。</t>
    <phoneticPr fontId="4"/>
  </si>
  <si>
    <t>　　 公費負担医療や労災保険制度等、診療報酬点数表に従って医療費が算定される患者については、計上する。　</t>
    <phoneticPr fontId="4"/>
  </si>
  <si>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4"/>
  </si>
  <si>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4"/>
  </si>
  <si>
    <t>（３）算出方法</t>
    <rPh sb="3" eb="5">
      <t>サンシュツ</t>
    </rPh>
    <rPh sb="5" eb="7">
      <t>ホウホウ</t>
    </rPh>
    <phoneticPr fontId="4"/>
  </si>
  <si>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4"/>
  </si>
  <si>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4"/>
  </si>
  <si>
    <t>（４）賃金改善算定基礎額の算出</t>
    <phoneticPr fontId="4"/>
  </si>
  <si>
    <t>●計算に必要な対象職種ごとの記載項目</t>
    <rPh sb="1" eb="3">
      <t>ケイサン</t>
    </rPh>
    <rPh sb="4" eb="6">
      <t>ヒツヨウ</t>
    </rPh>
    <rPh sb="7" eb="9">
      <t>タイショウ</t>
    </rPh>
    <rPh sb="9" eb="11">
      <t>ショクシュ</t>
    </rPh>
    <rPh sb="14" eb="16">
      <t>キサイ</t>
    </rPh>
    <rPh sb="16" eb="18">
      <t>コウモク</t>
    </rPh>
    <phoneticPr fontId="4"/>
  </si>
  <si>
    <r>
      <t>ア　自保険医療機関に勤務する職員（医師・歯科医師、看護補助者、事務職員を除く）の</t>
    </r>
    <r>
      <rPr>
        <sz val="14"/>
        <color rgb="FFFF0000"/>
        <rFont val="ＭＳ Ｐゴシック"/>
        <family val="3"/>
        <charset val="128"/>
      </rPr>
      <t>月額賃金総額</t>
    </r>
    <phoneticPr fontId="4"/>
  </si>
  <si>
    <t>係数掛け合わせ後</t>
    <rPh sb="0" eb="2">
      <t>ケイスウ</t>
    </rPh>
    <rPh sb="2" eb="3">
      <t>カ</t>
    </rPh>
    <rPh sb="4" eb="5">
      <t>ア</t>
    </rPh>
    <rPh sb="7" eb="8">
      <t>ゴ</t>
    </rPh>
    <phoneticPr fontId="4"/>
  </si>
  <si>
    <t>係数表</t>
    <rPh sb="0" eb="2">
      <t>ケイスウ</t>
    </rPh>
    <rPh sb="2" eb="3">
      <t>ヒョウ</t>
    </rPh>
    <phoneticPr fontId="4"/>
  </si>
  <si>
    <t>円</t>
    <rPh sb="0" eb="1">
      <t>エン</t>
    </rPh>
    <phoneticPr fontId="5"/>
  </si>
  <si>
    <t>計算式：15.49／12＊0.032</t>
    <rPh sb="0" eb="2">
      <t>ケイサン</t>
    </rPh>
    <rPh sb="2" eb="3">
      <t>シキ</t>
    </rPh>
    <phoneticPr fontId="4"/>
  </si>
  <si>
    <t>計算式：15.49／12＊0.064</t>
    <rPh sb="0" eb="2">
      <t>ケイサン</t>
    </rPh>
    <rPh sb="2" eb="3">
      <t>シキ</t>
    </rPh>
    <phoneticPr fontId="4"/>
  </si>
  <si>
    <r>
      <t>イ　自保険医療機関に勤務する職員のうち、看護補助者及び事務職員の</t>
    </r>
    <r>
      <rPr>
        <sz val="14"/>
        <color rgb="FFFF0000"/>
        <rFont val="ＭＳ Ｐゴシック"/>
        <family val="3"/>
        <charset val="128"/>
      </rPr>
      <t>月額賃金総額</t>
    </r>
    <phoneticPr fontId="4"/>
  </si>
  <si>
    <t>計算式：15.49／12＊0.057</t>
    <rPh sb="0" eb="2">
      <t>ケイサン</t>
    </rPh>
    <rPh sb="2" eb="3">
      <t>シキ</t>
    </rPh>
    <phoneticPr fontId="4"/>
  </si>
  <si>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4"/>
  </si>
  <si>
    <t>　】</t>
    <phoneticPr fontId="4"/>
  </si>
  <si>
    <t>計算式：15.49／12＊0.114</t>
    <rPh sb="0" eb="2">
      <t>ケイサン</t>
    </rPh>
    <rPh sb="2" eb="3">
      <t>シキ</t>
    </rPh>
    <phoneticPr fontId="4"/>
  </si>
  <si>
    <t>※ ただし、届出を行う月の前月に既に当該年度の賃金改善が開始されている場合（チェックしてください）➡</t>
    <phoneticPr fontId="4"/>
  </si>
  <si>
    <r>
      <t>ウ　自保険医療機関に勤務する職員のうち40歳未満の常勤医師及び歯科医師の</t>
    </r>
    <r>
      <rPr>
        <sz val="14"/>
        <color rgb="FFFF0000"/>
        <rFont val="ＭＳ Ｐゴシック"/>
        <family val="3"/>
        <charset val="128"/>
      </rPr>
      <t>人数</t>
    </r>
    <phoneticPr fontId="4"/>
  </si>
  <si>
    <t>（※ ただし、事業主及び役員を除く）</t>
  </si>
  <si>
    <t>円／人</t>
    <rPh sb="0" eb="1">
      <t>エン</t>
    </rPh>
    <rPh sb="2" eb="3">
      <t>ジン</t>
    </rPh>
    <phoneticPr fontId="4"/>
  </si>
  <si>
    <r>
      <t>エ　自保険医療機関に勤務する職員のうち、週22時間以上勤務する非常勤の医師及び歯科医師の</t>
    </r>
    <r>
      <rPr>
        <sz val="14"/>
        <color rgb="FFFF0000"/>
        <rFont val="ＭＳ Ｐゴシック"/>
        <family val="3"/>
        <charset val="128"/>
      </rPr>
      <t>人数</t>
    </r>
    <phoneticPr fontId="4"/>
  </si>
  <si>
    <t>（※ただし、週22時間以上勤務する場合においては、宿日直を除く。</t>
    <phoneticPr fontId="4"/>
  </si>
  <si>
    <t>　 また、事業主及び役員を除く。）</t>
    <phoneticPr fontId="4"/>
  </si>
  <si>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4"/>
  </si>
  <si>
    <t>➡</t>
    <phoneticPr fontId="4"/>
  </si>
  <si>
    <t>【賃金改善算定基礎額】</t>
    <phoneticPr fontId="4"/>
  </si>
  <si>
    <t>（５）外来・在宅ベースアップ評価料（Ⅰ）等により算定される点数の見込み、看護職員処遇改善評価料の区分の上限を</t>
    <phoneticPr fontId="4"/>
  </si>
  <si>
    <t>算出する値（【A】）・入院ベースアップ評価料の区分の上限を算出する値（【Ｃ】）</t>
    <rPh sb="11" eb="13">
      <t>ニュウイン</t>
    </rPh>
    <rPh sb="19" eb="22">
      <t>ヒョウカリョウ</t>
    </rPh>
    <rPh sb="26" eb="28">
      <t>ジョウゲン</t>
    </rPh>
    <phoneticPr fontId="4"/>
  </si>
  <si>
    <t>●　外来・在宅ベースアップ評価料（Ⅰ）等の算定回数・金額の見込み</t>
    <rPh sb="19" eb="20">
      <t>トウ</t>
    </rPh>
    <rPh sb="21" eb="23">
      <t>サンテイ</t>
    </rPh>
    <rPh sb="23" eb="25">
      <t>カイスウ</t>
    </rPh>
    <rPh sb="26" eb="28">
      <t>キンガク</t>
    </rPh>
    <rPh sb="29" eb="31">
      <t>ミコ</t>
    </rPh>
    <phoneticPr fontId="4"/>
  </si>
  <si>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4"/>
  </si>
  <si>
    <r>
      <rPr>
        <u/>
        <sz val="14"/>
        <rFont val="ＭＳ Ｐゴシック"/>
        <family val="3"/>
        <charset val="128"/>
      </rPr>
      <t>本様式の届出を行う月の直近３月の期間の１月あたりの平均</t>
    </r>
    <r>
      <rPr>
        <sz val="14"/>
        <rFont val="ＭＳ Ｐゴシック"/>
        <family val="3"/>
        <charset val="128"/>
      </rPr>
      <t>】</t>
    </r>
    <phoneticPr fontId="4"/>
  </si>
  <si>
    <t>点数</t>
    <rPh sb="0" eb="2">
      <t>テンスウ</t>
    </rPh>
    <phoneticPr fontId="4"/>
  </si>
  <si>
    <t>点数表の項目</t>
    <rPh sb="0" eb="2">
      <t>テンスウ</t>
    </rPh>
    <rPh sb="2" eb="3">
      <t>ヒョウ</t>
    </rPh>
    <rPh sb="4" eb="6">
      <t>コウモク</t>
    </rPh>
    <phoneticPr fontId="4"/>
  </si>
  <si>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4"/>
  </si>
  <si>
    <t>R8</t>
    <phoneticPr fontId="4"/>
  </si>
  <si>
    <t>R9</t>
    <phoneticPr fontId="4"/>
  </si>
  <si>
    <t>医科点数表</t>
    <rPh sb="0" eb="2">
      <t>イカ</t>
    </rPh>
    <rPh sb="2" eb="5">
      <t>テンスウヒョウ</t>
    </rPh>
    <phoneticPr fontId="4"/>
  </si>
  <si>
    <t>①</t>
    <phoneticPr fontId="4"/>
  </si>
  <si>
    <t>初診料等</t>
    <rPh sb="0" eb="3">
      <t>ショシンリョウ</t>
    </rPh>
    <rPh sb="2" eb="3">
      <t>リョウ</t>
    </rPh>
    <rPh sb="3" eb="4">
      <t>トウ</t>
    </rPh>
    <phoneticPr fontId="4"/>
  </si>
  <si>
    <t>回</t>
    <rPh sb="0" eb="1">
      <t>カイ</t>
    </rPh>
    <phoneticPr fontId="4"/>
  </si>
  <si>
    <t>②</t>
    <phoneticPr fontId="4"/>
  </si>
  <si>
    <t>再診料等</t>
    <rPh sb="0" eb="3">
      <t>サイシンリョウ</t>
    </rPh>
    <rPh sb="2" eb="3">
      <t>リョウ</t>
    </rPh>
    <rPh sb="3" eb="4">
      <t>トウ</t>
    </rPh>
    <phoneticPr fontId="4"/>
  </si>
  <si>
    <t>③</t>
    <phoneticPr fontId="4"/>
  </si>
  <si>
    <t>訪問診療料（同一建物以外）</t>
    <rPh sb="0" eb="2">
      <t>ホウモン</t>
    </rPh>
    <rPh sb="2" eb="4">
      <t>シンリョウ</t>
    </rPh>
    <rPh sb="4" eb="5">
      <t>リョウ</t>
    </rPh>
    <rPh sb="6" eb="8">
      <t>ドウイツ</t>
    </rPh>
    <rPh sb="8" eb="10">
      <t>タテモノ</t>
    </rPh>
    <rPh sb="10" eb="12">
      <t>イガイ</t>
    </rPh>
    <phoneticPr fontId="4"/>
  </si>
  <si>
    <t>④</t>
    <phoneticPr fontId="4"/>
  </si>
  <si>
    <t>訪問診療料（同一建物）</t>
    <rPh sb="0" eb="2">
      <t>ホウモン</t>
    </rPh>
    <rPh sb="2" eb="4">
      <t>シンリョウ</t>
    </rPh>
    <rPh sb="4" eb="5">
      <t>リョウ</t>
    </rPh>
    <rPh sb="6" eb="8">
      <t>ドウイツ</t>
    </rPh>
    <rPh sb="8" eb="10">
      <t>タテモノ</t>
    </rPh>
    <phoneticPr fontId="4"/>
  </si>
  <si>
    <t>歯科点数表</t>
    <rPh sb="0" eb="2">
      <t>シカ</t>
    </rPh>
    <rPh sb="2" eb="5">
      <t>テンスウヒョウ</t>
    </rPh>
    <phoneticPr fontId="4"/>
  </si>
  <si>
    <t>⑤</t>
    <phoneticPr fontId="4"/>
  </si>
  <si>
    <t>⑥</t>
    <phoneticPr fontId="4"/>
  </si>
  <si>
    <t>⑦</t>
    <phoneticPr fontId="4"/>
  </si>
  <si>
    <t>歯科訪問診療料（同一建物以外）</t>
    <rPh sb="0" eb="2">
      <t>シカ</t>
    </rPh>
    <rPh sb="2" eb="4">
      <t>ホウモン</t>
    </rPh>
    <rPh sb="4" eb="6">
      <t>シンリョウ</t>
    </rPh>
    <rPh sb="6" eb="7">
      <t>リョウ</t>
    </rPh>
    <rPh sb="8" eb="10">
      <t>ドウイツ</t>
    </rPh>
    <rPh sb="10" eb="12">
      <t>タテモノ</t>
    </rPh>
    <rPh sb="12" eb="14">
      <t>イガイ</t>
    </rPh>
    <phoneticPr fontId="4"/>
  </si>
  <si>
    <t>⑧</t>
    <phoneticPr fontId="4"/>
  </si>
  <si>
    <t>歯科訪問診療料（同一建物）</t>
    <rPh sb="0" eb="2">
      <t>シカ</t>
    </rPh>
    <rPh sb="2" eb="4">
      <t>ホウモン</t>
    </rPh>
    <rPh sb="4" eb="6">
      <t>シンリョウ</t>
    </rPh>
    <rPh sb="6" eb="7">
      <t>リョウ</t>
    </rPh>
    <rPh sb="8" eb="10">
      <t>ドウイツ</t>
    </rPh>
    <rPh sb="10" eb="12">
      <t>タテモノ</t>
    </rPh>
    <phoneticPr fontId="4"/>
  </si>
  <si>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</si>
  <si>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4"/>
  </si>
  <si>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4"/>
  </si>
  <si>
    <t>　　 公費負担医療や労災保険制度等、診療報酬点数表に従って医療費が算定される患者については、計上する。　</t>
  </si>
  <si>
    <t>【合計】</t>
    <rPh sb="1" eb="3">
      <t>ゴウケイ</t>
    </rPh>
    <phoneticPr fontId="4"/>
  </si>
  <si>
    <t>　外来・在宅ベースアップ評価料（Ⅰ）等の算定回数見込み</t>
    <rPh sb="18" eb="19">
      <t>トウ</t>
    </rPh>
    <rPh sb="20" eb="22">
      <t>サンテイ</t>
    </rPh>
    <rPh sb="22" eb="24">
      <t>カイスウ</t>
    </rPh>
    <rPh sb="24" eb="26">
      <t>ミコ</t>
    </rPh>
    <phoneticPr fontId="4"/>
  </si>
  <si>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</si>
  <si>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4"/>
  </si>
  <si>
    <t>点</t>
    <rPh sb="0" eb="1">
      <t>テン</t>
    </rPh>
    <phoneticPr fontId="5"/>
  </si>
  <si>
    <t>（６）　【Ａ】・【Ｃ】の値</t>
    <phoneticPr fontId="4"/>
  </si>
  <si>
    <t>【Ａ】の値</t>
    <phoneticPr fontId="4"/>
  </si>
  <si>
    <t>【Ａ】＝</t>
    <phoneticPr fontId="4"/>
  </si>
  <si>
    <t>看護職員等の賃上げ必要額：</t>
    <rPh sb="0" eb="2">
      <t>カンゴ</t>
    </rPh>
    <rPh sb="2" eb="4">
      <t>ショクイン</t>
    </rPh>
    <rPh sb="4" eb="5">
      <t>トウ</t>
    </rPh>
    <rPh sb="6" eb="8">
      <t>チンア</t>
    </rPh>
    <rPh sb="9" eb="11">
      <t>ヒツヨウ</t>
    </rPh>
    <rPh sb="11" eb="12">
      <t>ガク</t>
    </rPh>
    <phoneticPr fontId="4"/>
  </si>
  <si>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4"/>
  </si>
  <si>
    <t>当該保険医療機関の延べ入院患者数×10 円</t>
    <phoneticPr fontId="4"/>
  </si>
  <si>
    <t>【Ｃ】の値</t>
  </si>
  <si>
    <t>【Ｃ】＝</t>
    <phoneticPr fontId="4"/>
  </si>
  <si>
    <t>賃金改善算定基礎額 － （外来・在宅ベースアップ評価料（Ⅰ）及び</t>
    <phoneticPr fontId="5"/>
  </si>
  <si>
    <t>歯科外来・在宅ベースアップ評価料（Ⅰ）により算定される点数の見込み）×10円</t>
    <phoneticPr fontId="4"/>
  </si>
  <si>
    <t>５</t>
    <phoneticPr fontId="5"/>
  </si>
  <si>
    <t>施設基準要件の確認</t>
    <rPh sb="0" eb="2">
      <t>シセツ</t>
    </rPh>
    <rPh sb="2" eb="4">
      <t>キジュン</t>
    </rPh>
    <rPh sb="4" eb="6">
      <t>ヨウケン</t>
    </rPh>
    <rPh sb="7" eb="9">
      <t>カクニン</t>
    </rPh>
    <phoneticPr fontId="5"/>
  </si>
  <si>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4"/>
  </si>
  <si>
    <t>（１）次の(イ)及び(ロ)のいずれにも該当すること。</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</si>
  <si>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</si>
  <si>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</si>
  <si>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4"/>
  </si>
  <si>
    <t>件</t>
    <rPh sb="0" eb="1">
      <t>ケン</t>
    </rPh>
    <phoneticPr fontId="4"/>
  </si>
  <si>
    <t>（期間：令和</t>
    <rPh sb="1" eb="3">
      <t>キカン</t>
    </rPh>
    <rPh sb="4" eb="6">
      <t>レイワ</t>
    </rPh>
    <phoneticPr fontId="4"/>
  </si>
  <si>
    <t>年度）</t>
    <rPh sb="0" eb="1">
      <t>ネン</t>
    </rPh>
    <rPh sb="1" eb="2">
      <t>ド</t>
    </rPh>
    <phoneticPr fontId="4"/>
  </si>
  <si>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</si>
  <si>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4"/>
  </si>
  <si>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4"/>
  </si>
  <si>
    <t>●入院料（※）を算定している保険医療機関であること</t>
    <rPh sb="8" eb="10">
      <t>サンテイ</t>
    </rPh>
    <rPh sb="14" eb="16">
      <t>ホケン</t>
    </rPh>
    <rPh sb="16" eb="18">
      <t>イリョウ</t>
    </rPh>
    <rPh sb="18" eb="20">
      <t>キカン</t>
    </rPh>
    <phoneticPr fontId="4"/>
  </si>
  <si>
    <t>　　　※医科点数表又は歯科点数表第１章第２部第１節の入院基本料（特別入院基本料等を含む。）、</t>
    <phoneticPr fontId="4"/>
  </si>
  <si>
    <t>　　　 　同部第三節の特定入院料又は同部第四節の短期滞在手術等基本料（短期滞在手術等基本料１を除く。）</t>
    <phoneticPr fontId="4"/>
  </si>
  <si>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4"/>
  </si>
  <si>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4"/>
  </si>
  <si>
    <r>
      <t xml:space="preserve">　 </t>
    </r>
    <r>
      <rPr>
        <u/>
        <sz val="14"/>
        <rFont val="ＭＳ Ｐゴシック"/>
        <family val="3"/>
        <charset val="128"/>
      </rPr>
      <t>保険医療機関であること</t>
    </r>
    <rPh sb="2" eb="4">
      <t>ホケン</t>
    </rPh>
    <phoneticPr fontId="4"/>
  </si>
  <si>
    <t>●社会保険診療等に係る収入金額（※）の合計額が、総収入の８０／１００を超えること。</t>
    <phoneticPr fontId="4"/>
  </si>
  <si>
    <t>※　【記載上の注意】３を参照</t>
    <rPh sb="3" eb="5">
      <t>キサイ</t>
    </rPh>
    <rPh sb="5" eb="6">
      <t>ジョウ</t>
    </rPh>
    <rPh sb="7" eb="9">
      <t>チュウイ</t>
    </rPh>
    <rPh sb="12" eb="14">
      <t>サンショウ</t>
    </rPh>
    <phoneticPr fontId="4"/>
  </si>
  <si>
    <t>６</t>
    <phoneticPr fontId="5"/>
  </si>
  <si>
    <t>３により算出した【Ａ】・【Ｃ】に基づき、該当する区分</t>
    <phoneticPr fontId="4"/>
  </si>
  <si>
    <t>（１）　看護職員処遇改善評価料算定が可能となる区分</t>
    <rPh sb="4" eb="6">
      <t>カンゴ</t>
    </rPh>
    <rPh sb="6" eb="8">
      <t>ショクイン</t>
    </rPh>
    <rPh sb="8" eb="15">
      <t>ショグウカイゼンヒョウカリョウ</t>
    </rPh>
    <phoneticPr fontId="4"/>
  </si>
  <si>
    <t>（２）　入院ベースアップ評価料算定が可能となる区分</t>
    <rPh sb="4" eb="6">
      <t>ニュウイン</t>
    </rPh>
    <rPh sb="12" eb="15">
      <t>ヒョウカリョウ</t>
    </rPh>
    <phoneticPr fontId="4"/>
  </si>
  <si>
    <t>【記載上の注意】</t>
    <phoneticPr fontId="4"/>
  </si>
  <si>
    <t>　１　「２」については、届出を行う評価料について☑を記載すること。</t>
    <rPh sb="12" eb="14">
      <t>トドケデ</t>
    </rPh>
    <rPh sb="15" eb="16">
      <t>オコナ</t>
    </rPh>
    <rPh sb="17" eb="19">
      <t>ヒョウカ</t>
    </rPh>
    <rPh sb="19" eb="20">
      <t>リョウ</t>
    </rPh>
    <rPh sb="26" eb="28">
      <t>キサイ</t>
    </rPh>
    <phoneticPr fontId="4"/>
  </si>
  <si>
    <t>　　　なお、いずれにも該当する保険医療機関にあっては、いずれも☑を記載すること。</t>
    <rPh sb="33" eb="35">
      <t>キサイ</t>
    </rPh>
    <phoneticPr fontId="4"/>
  </si>
  <si>
    <t>　２　「３」の「対象職員（常勤換算）数」については、自保険医療機関に勤務する職員をいう。ただし、40歳以上の医師及び歯科医師</t>
    <phoneticPr fontId="4"/>
  </si>
  <si>
    <t>　　　並びに業務委託により勤務する者を除く。また、事業主及び役員を含まない。</t>
    <rPh sb="25" eb="28">
      <t>ジギョウヌシ</t>
    </rPh>
    <rPh sb="28" eb="29">
      <t>オヨ</t>
    </rPh>
    <rPh sb="30" eb="32">
      <t>ヤクイン</t>
    </rPh>
    <rPh sb="33" eb="34">
      <t>フク</t>
    </rPh>
    <phoneticPr fontId="4"/>
  </si>
  <si>
    <t>　　　なお、本様式の届出時点における人数を常勤換算で記載すること。</t>
    <phoneticPr fontId="4"/>
  </si>
  <si>
    <t>　　　常勤の職員の常勤換算数は１とする。常勤でない職員の常勤換算数は、「当該常勤でない職員の所定労働時間」を</t>
    <phoneticPr fontId="4"/>
  </si>
  <si>
    <t>　　　「当該保険医療機関において定めている常勤職員の所定労働時間」で除して得た数（当該常勤でない職員の</t>
    <phoneticPr fontId="4"/>
  </si>
  <si>
    <t>　　　常勤換算数が１を超える場合は、１とする。</t>
    <phoneticPr fontId="4"/>
  </si>
  <si>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4"/>
  </si>
  <si>
    <t>　　　（非常勤職員を含む。）をいう。）」を指す。</t>
    <phoneticPr fontId="4"/>
  </si>
  <si>
    <t>　　　また、看護職員等の数は、本様式の届出を行う月の直近３月の期間の各月１日時点における看護職員等の数の平均の数値</t>
    <rPh sb="6" eb="8">
      <t>カンゴ</t>
    </rPh>
    <rPh sb="8" eb="10">
      <t>ショクイン</t>
    </rPh>
    <rPh sb="10" eb="11">
      <t>トウ</t>
    </rPh>
    <phoneticPr fontId="4"/>
  </si>
  <si>
    <t>　　　を用いること。</t>
    <phoneticPr fontId="4"/>
  </si>
  <si>
    <t>　４　「４」（２）延べ入院患者数は、本様式の届出を行う月の直近３月の期間の１月あたりの延べ入院患者数の</t>
    <phoneticPr fontId="4"/>
  </si>
  <si>
    <t>　　　平均の数値を用いること。</t>
    <phoneticPr fontId="4"/>
  </si>
  <si>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4"/>
  </si>
  <si>
    <t>　　　時間外手当等の月ごとに変動して支払われる手当の合計をいい、賞与、期末・勤勉手当等特定の時期にのみ支払われる</t>
    <phoneticPr fontId="4"/>
  </si>
  <si>
    <t>　　　手当を含まない。</t>
    <phoneticPr fontId="4"/>
  </si>
  <si>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4"/>
  </si>
  <si>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4"/>
  </si>
  <si>
    <t>　　　「月額賃金総額」には、「令和７年度医療機関等における賃上げ・物価上昇に対する支援事業」によって交付される</t>
    <rPh sb="8" eb="10">
      <t>ソウガク</t>
    </rPh>
    <phoneticPr fontId="4"/>
  </si>
  <si>
    <t>　　　補助金による部分は、含めないものとする。</t>
    <phoneticPr fontId="4"/>
  </si>
  <si>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4"/>
  </si>
  <si>
    <t>　　　１月あたりの平均の数値を用いること。</t>
    <phoneticPr fontId="4"/>
  </si>
  <si>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4"/>
  </si>
  <si>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4"/>
  </si>
  <si>
    <t>　　　・区分番号Ｂ001-2に掲げる小児科外来診療料の１のイ若しくは２のイ</t>
    <phoneticPr fontId="4"/>
  </si>
  <si>
    <t xml:space="preserve">　　　・区分番号Ｂ001-2-11に掲げる小児かかりつけ診療料の１のイの(1)、１のロの(1)、２のイの(1)若しくは２のロの(1) </t>
    <phoneticPr fontId="4"/>
  </si>
  <si>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4"/>
  </si>
  <si>
    <t>　　　・区分番号Ａ001に掲げる再診料</t>
    <phoneticPr fontId="4"/>
  </si>
  <si>
    <t>　　　・区分番号Ａ002に掲げる外来診療料</t>
    <phoneticPr fontId="4"/>
  </si>
  <si>
    <t>　　　・区分番号Ａ400に掲げる短期滞在手術等基本料の１</t>
    <rPh sb="16" eb="18">
      <t>タンキ</t>
    </rPh>
    <rPh sb="18" eb="20">
      <t>タイザイ</t>
    </rPh>
    <rPh sb="20" eb="22">
      <t>シュジュツ</t>
    </rPh>
    <rPh sb="22" eb="23">
      <t>トウ</t>
    </rPh>
    <rPh sb="23" eb="26">
      <t>キホンリョウ</t>
    </rPh>
    <phoneticPr fontId="4"/>
  </si>
  <si>
    <t>　　　・区分番号Ｂ001-2に掲げる小児科外来診療料の１のロ若しくは２のロ</t>
    <phoneticPr fontId="4"/>
  </si>
  <si>
    <t>　　　・区分番号Ｂ001-2-7に掲げる外来リハビリテーション診療料</t>
    <phoneticPr fontId="4"/>
  </si>
  <si>
    <t>　　　・区分番号Ｂ001-2-8に掲げる外来放射線照射診療料</t>
    <phoneticPr fontId="4"/>
  </si>
  <si>
    <t>　　　・区分番号Ｂ001-2-9に掲げる地域包括診療料</t>
    <phoneticPr fontId="4"/>
  </si>
  <si>
    <t>　　　・区分番号Ｂ001-2-10に掲げる認知症地域包括診療料</t>
    <phoneticPr fontId="4"/>
  </si>
  <si>
    <t>　　　・区分番号Ｂ001-2-11に掲げる小児かかりつけ診療料の１のイの(2)、１のロの(2)、２のイの(2)若しくは２のロの(2)</t>
    <phoneticPr fontId="4"/>
  </si>
  <si>
    <t>　　　・区分番号Ｂ001-2-12に掲げる外来腫瘍化学療法診療料</t>
    <phoneticPr fontId="4"/>
  </si>
  <si>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4"/>
  </si>
  <si>
    <t>　　　・区分番号Ｃ001に掲げる在宅患者訪問診療料(Ⅰ)の１のイ若しくは２のイ</t>
    <phoneticPr fontId="4"/>
  </si>
  <si>
    <t>　　　・区分番号Ｃ003に掲げる在宅がん医療総合診療料（訪問診療を行った場合に限る。）</t>
    <phoneticPr fontId="4"/>
  </si>
  <si>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4"/>
  </si>
  <si>
    <t>　　　・区分番号Ｃ001に掲げる在宅患者訪問診療料(Ⅰ)の１のロ若しくは２のロ</t>
    <phoneticPr fontId="4"/>
  </si>
  <si>
    <t>　　　・区分番号Ｃ001-2に掲げる在宅患者訪問診療料(Ⅱ)</t>
    <phoneticPr fontId="4"/>
  </si>
  <si>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4"/>
  </si>
  <si>
    <t>　　　Ａ000に掲げる初診料の合計算定回数を記載すること。</t>
    <phoneticPr fontId="4"/>
  </si>
  <si>
    <t>　12　「４」（５）「⑥歯科再診料等に係る算定回数」については、以下の合計算定回数を記載すること。</t>
    <phoneticPr fontId="4"/>
  </si>
  <si>
    <t>　　　・区分番号Ａ002に掲げる再診料</t>
    <phoneticPr fontId="4"/>
  </si>
  <si>
    <t>　　　・区分番号B004-1-6に掲げる外来リハビリテーション診療料</t>
    <rPh sb="20" eb="22">
      <t>ガイライ</t>
    </rPh>
    <rPh sb="31" eb="33">
      <t>シンリョウ</t>
    </rPh>
    <rPh sb="33" eb="34">
      <t>リョウ</t>
    </rPh>
    <phoneticPr fontId="4"/>
  </si>
  <si>
    <t>　　　・区分番号B004-1-7に掲げる外来放射線照射診療料</t>
    <rPh sb="20" eb="22">
      <t>ガイライ</t>
    </rPh>
    <rPh sb="22" eb="25">
      <t>ホウシャセン</t>
    </rPh>
    <rPh sb="25" eb="27">
      <t>ショウシャ</t>
    </rPh>
    <rPh sb="27" eb="29">
      <t>シンリョウ</t>
    </rPh>
    <rPh sb="29" eb="30">
      <t>リョウ</t>
    </rPh>
    <phoneticPr fontId="4"/>
  </si>
  <si>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4"/>
  </si>
  <si>
    <t>　13　「４」（５）「⑦歯科訪問診療料（同一建物以外）に係る算定回数」については、区分番号Ｃ000の１に掲げる歯科訪問診療料の</t>
    <phoneticPr fontId="4"/>
  </si>
  <si>
    <t xml:space="preserve">       １　歯科訪問診療１（同一患家の患者について算定した場合を除く。）の合計算定回数を記載すること。</t>
    <phoneticPr fontId="4"/>
  </si>
  <si>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4"/>
  </si>
  <si>
    <t>　　　・区分番号Ｃ000の１に掲げる歯科訪問診療料の１　歯科訪問診療１（同一患家の患者について算定した場合。）</t>
    <rPh sb="18" eb="20">
      <t>シカ</t>
    </rPh>
    <rPh sb="20" eb="22">
      <t>ホウモン</t>
    </rPh>
    <rPh sb="22" eb="25">
      <t>シンリョウリョウ</t>
    </rPh>
    <phoneticPr fontId="4"/>
  </si>
  <si>
    <t>　　　・区分番号Ｃ000の２に掲げる歯科訪問診療料の２　歯科訪問診療２</t>
    <phoneticPr fontId="4"/>
  </si>
  <si>
    <t>　　　・区分番号Ｃ000の３に掲げる歯科訪問診療料の３　歯科訪問診療３</t>
    <phoneticPr fontId="4"/>
  </si>
  <si>
    <t>　　　・区分番号Ｃ000の４に掲げる歯科訪問診療料の４　歯科訪問診療４</t>
    <phoneticPr fontId="4"/>
  </si>
  <si>
    <t>　　　・区分番号Ｃ000の５に掲げる歯科訪問診療料の５　歯科訪問診療５</t>
    <phoneticPr fontId="4"/>
  </si>
  <si>
    <t>　　　・区分番号Ｃ000に掲げる歯科訪問診療料の注15</t>
    <rPh sb="13" eb="14">
      <t>カカ</t>
    </rPh>
    <rPh sb="16" eb="18">
      <t>シカ</t>
    </rPh>
    <rPh sb="18" eb="20">
      <t>ホウモン</t>
    </rPh>
    <rPh sb="20" eb="22">
      <t>シンリョウ</t>
    </rPh>
    <rPh sb="22" eb="23">
      <t>リョウ</t>
    </rPh>
    <rPh sb="24" eb="25">
      <t>チュウ</t>
    </rPh>
    <phoneticPr fontId="4"/>
  </si>
  <si>
    <t>　　　・区分番号Ｃ000に掲げる歯科訪問診療料の注19</t>
    <rPh sb="13" eb="14">
      <t>カカ</t>
    </rPh>
    <rPh sb="16" eb="18">
      <t>シカ</t>
    </rPh>
    <rPh sb="18" eb="20">
      <t>ホウモン</t>
    </rPh>
    <rPh sb="20" eb="22">
      <t>シンリョウ</t>
    </rPh>
    <rPh sb="22" eb="23">
      <t>リョウ</t>
    </rPh>
    <rPh sb="24" eb="25">
      <t>チュウ</t>
    </rPh>
    <phoneticPr fontId="4"/>
  </si>
  <si>
    <t>　15　「５」の「社会保険診療等に係る収入金額」については、社会保険診療報酬のほか、労災保険制度等の収入が含まれる。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</si>
</sst>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
    <numFmt numFmtId="177" formatCode="#,##0.0;[Red]\-#,##0.0"/>
    <numFmt numFmtId="178" formatCode="0.00000"/>
  </numFmts>
  <fonts count="40">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8"/>
      <color rgb="FFFF0000"/>
      <name val="ＭＳ Ｐゴシック"/>
      <family val="3"/>
      <charset val="128"/>
    </font>
    <font>
      <b/>
      <sz val="18"/>
      <color theme="1"/>
      <name val="ＭＳ Ｐゴシック"/>
      <family val="3"/>
      <charset val="128"/>
    </font>
    <font>
      <u/>
      <sz val="14"/>
      <name val="ＭＳ Ｐゴシック"/>
      <family val="3"/>
      <charset val="128"/>
    </font>
    <font>
      <b/>
      <sz val="11"/>
      <color rgb="FFFF0000"/>
      <name val="ＭＳ Ｐゴシック"/>
      <family val="3"/>
      <charset val="128"/>
    </font>
    <font>
      <u/>
      <sz val="14"/>
      <name val="ＭＳ Ｐゴシック"/>
      <family val="3"/>
    </font>
    <font>
      <sz val="11"/>
      <name val="ＭＳ ゴシック"/>
      <family val="3"/>
      <charset val="128"/>
    </font>
    <font>
      <sz val="14"/>
      <name val="ＭＳ ゴシック"/>
      <family val="3"/>
      <charset val="128"/>
    </font>
    <font>
      <sz val="11"/>
      <name val="ＭＳ Ｐゴシック"/>
      <family val="3"/>
    </font>
    <font>
      <sz val="14"/>
      <color theme="0"/>
      <name val="ＭＳ Ｐゴシック"/>
      <family val="3"/>
    </font>
    <font>
      <sz val="12"/>
      <color rgb="FFFF0000"/>
      <name val="ＭＳ Ｐゴシック"/>
      <family val="3"/>
      <charset val="128"/>
    </font>
    <font>
      <b/>
      <u/>
      <sz val="14"/>
      <color rgb="FFFF0000"/>
      <name val="ＭＳ Ｐゴシック"/>
      <family val="3"/>
      <charset val="128"/>
    </font>
    <font>
      <sz val="14"/>
      <color theme="1"/>
      <name val="ＭＳ Ｐゴシック"/>
      <family val="3"/>
      <charset val="128"/>
    </font>
    <font>
      <b/>
      <sz val="14"/>
      <name val="ＭＳ Ｐゴシック"/>
      <family val="3"/>
      <charset val="128"/>
    </font>
    <font>
      <b/>
      <sz val="10"/>
      <name val="ＭＳ Ｐゴシック"/>
      <family val="3"/>
      <charset val="128"/>
    </font>
    <font>
      <b/>
      <sz val="12"/>
      <name val="ＭＳ Ｐゴシック"/>
      <family val="3"/>
      <charset val="128"/>
    </font>
    <font>
      <sz val="10"/>
      <name val="ＭＳ Ｐゴシック"/>
      <family val="3"/>
      <charset val="128"/>
    </font>
    <font>
      <u/>
      <sz val="12"/>
      <name val="ＭＳ Ｐゴシック"/>
      <family val="3"/>
      <charset val="128"/>
    </font>
    <font>
      <sz val="14"/>
      <color rgb="FFFF0000"/>
      <name val="ＭＳ Ｐゴシック"/>
      <family val="3"/>
      <charset val="128"/>
    </font>
    <font>
      <sz val="14"/>
      <color rgb="FFFF0000"/>
      <name val="ＭＳ Ｐゴシック"/>
      <family val="3"/>
    </font>
    <font>
      <b/>
      <sz val="14"/>
      <color theme="1"/>
      <name val="ＭＳ Ｐゴシック"/>
      <family val="3"/>
      <charset val="128"/>
    </font>
    <font>
      <sz val="18"/>
      <name val="ＭＳ Ｐゴシック"/>
      <family val="3"/>
      <charset val="128"/>
    </font>
    <font>
      <sz val="14"/>
      <color theme="0"/>
      <name val="ＭＳ Ｐゴシック"/>
      <family val="3"/>
      <charset val="128"/>
    </font>
    <font>
      <sz val="12"/>
      <color theme="1"/>
      <name val="ＭＳ Ｐゴシック"/>
      <family val="3"/>
      <charset val="128"/>
    </font>
    <font>
      <u/>
      <sz val="12"/>
      <color theme="1"/>
      <name val="ＭＳ Ｐゴシック"/>
      <family val="3"/>
      <charset val="128"/>
    </font>
    <font>
      <sz val="16"/>
      <name val="ＭＳ Ｐゴシック"/>
      <family val="3"/>
    </font>
    <font>
      <sz val="18"/>
      <name val="ＭＳ Ｐゴシック"/>
      <family val="3"/>
    </font>
    <font>
      <b/>
      <u/>
      <sz val="14"/>
      <name val="ＭＳ Ｐゴシック"/>
      <family val="3"/>
      <charset val="128"/>
    </font>
    <font>
      <b/>
      <sz val="9"/>
      <color indexed="81"/>
      <name val="MS P ゴシック"/>
      <family val="3"/>
      <charset val="128"/>
    </font>
    <font>
      <sz val="10"/>
      <color indexed="81"/>
      <name val="MS P 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double">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70">
    <xf numFmtId="0" fontId="0" fillId="0" borderId="0" xfId="0">
      <alignment vertical="center"/>
    </xf>
    <xf numFmtId="0" fontId="3" fillId="0" borderId="0" xfId="3" applyFont="1">
      <alignment vertical="center"/>
    </xf>
    <xf numFmtId="0" fontId="6" fillId="0" borderId="0" xfId="3" applyFont="1" applyAlignment="1">
      <alignment horizontal="left" vertical="center"/>
    </xf>
    <xf numFmtId="0" fontId="6" fillId="0" borderId="0" xfId="3" applyFont="1" applyAlignment="1" applyProtection="1">
      <alignment horizontal="center" vertical="center"/>
      <protection locked="0"/>
    </xf>
    <xf numFmtId="0" fontId="3" fillId="0" borderId="0" xfId="3" applyFont="1" applyProtection="1">
      <alignment vertical="center"/>
      <protection locked="0"/>
    </xf>
    <xf numFmtId="0" fontId="7" fillId="0" borderId="0" xfId="3" applyFont="1" applyAlignment="1">
      <alignment horizontal="center" vertical="center"/>
    </xf>
    <xf numFmtId="0" fontId="6" fillId="0" borderId="0" xfId="3" applyFont="1" applyAlignment="1">
      <alignment horizontal="center" vertical="center"/>
    </xf>
    <xf numFmtId="0" fontId="8" fillId="0" borderId="0" xfId="3" applyFont="1" applyAlignment="1">
      <alignment horizontal="left" vertical="center"/>
    </xf>
    <xf numFmtId="0" fontId="7" fillId="0" borderId="0" xfId="3" applyFont="1" applyAlignment="1">
      <alignment horizontal="center" vertical="center"/>
    </xf>
    <xf numFmtId="0" fontId="9" fillId="0" borderId="0" xfId="3" applyFont="1" applyAlignment="1">
      <alignment horizontal="center" vertical="center"/>
    </xf>
    <xf numFmtId="0" fontId="9" fillId="0" borderId="0" xfId="3" applyFont="1" applyAlignment="1">
      <alignment horizontal="left" vertical="center"/>
    </xf>
    <xf numFmtId="0" fontId="10" fillId="0" borderId="0" xfId="3" applyFont="1" applyAlignment="1">
      <alignment horizontal="center" vertical="center"/>
    </xf>
    <xf numFmtId="0" fontId="7" fillId="0" borderId="0" xfId="3" applyFont="1">
      <alignment vertical="center"/>
    </xf>
    <xf numFmtId="0" fontId="3" fillId="0" borderId="0" xfId="3" applyFont="1" applyAlignment="1">
      <alignment horizontal="center" vertical="center" shrinkToFit="1"/>
    </xf>
    <xf numFmtId="0" fontId="6" fillId="0" borderId="0" xfId="3" applyFont="1" applyAlignment="1">
      <alignment horizontal="center" vertical="center" shrinkToFit="1"/>
    </xf>
    <xf numFmtId="0" fontId="2" fillId="0" borderId="0" xfId="0" applyFont="1">
      <alignment vertical="center"/>
    </xf>
    <xf numFmtId="0" fontId="6" fillId="0" borderId="0" xfId="3" applyFont="1">
      <alignment vertical="center"/>
    </xf>
    <xf numFmtId="0" fontId="8" fillId="0" borderId="0" xfId="3" applyFont="1" applyAlignment="1">
      <alignment horizontal="center" vertical="center"/>
    </xf>
    <xf numFmtId="0" fontId="11" fillId="0" borderId="0" xfId="3" applyFont="1" applyAlignment="1">
      <alignment horizontal="left" vertical="center"/>
    </xf>
    <xf numFmtId="0" fontId="8" fillId="0" borderId="0" xfId="3" applyFont="1" applyAlignment="1">
      <alignment horizontal="center" vertical="center"/>
    </xf>
    <xf numFmtId="0" fontId="12" fillId="0" borderId="0" xfId="3" applyFont="1" applyAlignment="1">
      <alignment horizontal="left" vertical="center"/>
    </xf>
    <xf numFmtId="49" fontId="6" fillId="0" borderId="0" xfId="3" applyNumberFormat="1" applyFont="1" applyAlignment="1">
      <alignment horizontal="center" vertical="center"/>
    </xf>
    <xf numFmtId="0" fontId="6" fillId="2" borderId="0" xfId="3" applyFont="1" applyFill="1">
      <alignment vertical="center"/>
    </xf>
    <xf numFmtId="0" fontId="6" fillId="0" borderId="1" xfId="3" applyFont="1" applyBorder="1" applyAlignment="1" applyProtection="1">
      <alignment horizontal="center" vertical="center" shrinkToFit="1"/>
      <protection locked="0"/>
    </xf>
    <xf numFmtId="0" fontId="14" fillId="0" borderId="0" xfId="0" applyFont="1">
      <alignment vertical="center"/>
    </xf>
    <xf numFmtId="0" fontId="15" fillId="0" borderId="0" xfId="3" applyFont="1" applyAlignment="1">
      <alignment horizontal="left" vertical="center"/>
    </xf>
    <xf numFmtId="0" fontId="13" fillId="0" borderId="0" xfId="3" applyFont="1" applyAlignment="1">
      <alignment horizontal="center" vertical="center"/>
    </xf>
    <xf numFmtId="0" fontId="13" fillId="0" borderId="0" xfId="3" applyFont="1">
      <alignment vertical="center"/>
    </xf>
    <xf numFmtId="0" fontId="6" fillId="0" borderId="0" xfId="3" applyFont="1" applyAlignment="1" applyProtection="1">
      <alignment horizontal="center" vertical="center" shrinkToFit="1"/>
      <protection locked="0"/>
    </xf>
    <xf numFmtId="0" fontId="16" fillId="3" borderId="0" xfId="0" applyFont="1" applyFill="1">
      <alignment vertical="center"/>
    </xf>
    <xf numFmtId="0" fontId="16" fillId="0" borderId="0" xfId="0" applyFont="1" applyProtection="1">
      <alignment vertical="center"/>
      <protection locked="0"/>
    </xf>
    <xf numFmtId="0" fontId="16" fillId="0" borderId="0" xfId="0" applyFont="1">
      <alignment vertical="center"/>
    </xf>
    <xf numFmtId="0" fontId="17" fillId="2" borderId="2"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shrinkToFit="1"/>
      <protection locked="0"/>
    </xf>
    <xf numFmtId="0" fontId="16" fillId="3" borderId="0" xfId="0" applyFont="1" applyFill="1" applyProtection="1">
      <alignment vertical="center"/>
      <protection locked="0"/>
    </xf>
    <xf numFmtId="0" fontId="16" fillId="0" borderId="0" xfId="0" applyFont="1" applyAlignment="1" applyProtection="1">
      <alignment vertical="center" shrinkToFit="1"/>
      <protection locked="0"/>
    </xf>
    <xf numFmtId="0" fontId="6" fillId="0" borderId="0" xfId="3" applyFont="1" applyAlignment="1">
      <alignment horizontal="left" vertical="center"/>
    </xf>
    <xf numFmtId="0" fontId="6" fillId="4" borderId="3" xfId="3" applyFont="1" applyFill="1" applyBorder="1" applyAlignment="1">
      <alignment horizontal="center" vertical="center"/>
    </xf>
    <xf numFmtId="176" fontId="6" fillId="4" borderId="3" xfId="3" applyNumberFormat="1" applyFont="1" applyFill="1" applyBorder="1" applyAlignment="1">
      <alignment horizontal="center" vertical="center" shrinkToFit="1"/>
    </xf>
    <xf numFmtId="0" fontId="6" fillId="2" borderId="0" xfId="3" applyFont="1" applyFill="1" applyAlignment="1" applyProtection="1">
      <alignment horizontal="left" vertical="center"/>
      <protection locked="0"/>
    </xf>
    <xf numFmtId="0" fontId="6" fillId="0" borderId="0" xfId="3" applyFont="1" applyAlignment="1">
      <alignment horizontal="center" vertical="center"/>
    </xf>
    <xf numFmtId="0" fontId="6" fillId="2" borderId="0" xfId="3" applyFont="1" applyFill="1" applyAlignment="1" applyProtection="1">
      <alignment horizontal="center" vertical="center"/>
      <protection locked="0"/>
    </xf>
    <xf numFmtId="0" fontId="6" fillId="0" borderId="0" xfId="3" applyFont="1" applyAlignment="1" applyProtection="1">
      <alignment horizontal="left" vertical="center"/>
      <protection locked="0"/>
    </xf>
    <xf numFmtId="0" fontId="6" fillId="2" borderId="0" xfId="3" applyFont="1" applyFill="1" applyAlignment="1" applyProtection="1">
      <alignment horizontal="center" vertical="center"/>
      <protection locked="0"/>
    </xf>
    <xf numFmtId="49" fontId="6" fillId="0" borderId="0" xfId="3" applyNumberFormat="1" applyFont="1" applyAlignment="1">
      <alignment horizontal="left" vertical="center"/>
    </xf>
    <xf numFmtId="177" fontId="6" fillId="2" borderId="3" xfId="4" applyNumberFormat="1" applyFont="1" applyFill="1" applyBorder="1" applyAlignment="1" applyProtection="1">
      <alignment horizontal="center" vertical="center"/>
      <protection locked="0"/>
    </xf>
    <xf numFmtId="0" fontId="18" fillId="0" borderId="0" xfId="3" applyFont="1" applyAlignment="1" applyProtection="1">
      <alignment horizontal="left" vertical="center"/>
      <protection locked="0"/>
    </xf>
    <xf numFmtId="0" fontId="2" fillId="0" borderId="0" xfId="3" applyAlignment="1" applyProtection="1">
      <alignment horizontal="left" vertical="center"/>
      <protection locked="0"/>
    </xf>
    <xf numFmtId="0" fontId="2" fillId="0" borderId="4" xfId="3" applyBorder="1" applyAlignment="1" applyProtection="1">
      <alignment horizontal="left" vertical="center"/>
      <protection locked="0"/>
    </xf>
    <xf numFmtId="2" fontId="3" fillId="0" borderId="5" xfId="2" applyNumberFormat="1" applyFont="1" applyBorder="1" applyProtection="1">
      <alignment vertical="center"/>
      <protection locked="0"/>
    </xf>
    <xf numFmtId="0" fontId="19" fillId="0" borderId="0" xfId="3" applyFont="1" applyAlignment="1">
      <alignment horizontal="left" vertical="center"/>
    </xf>
    <xf numFmtId="0" fontId="19" fillId="0" borderId="0" xfId="3" applyFont="1">
      <alignment vertical="center"/>
    </xf>
    <xf numFmtId="0" fontId="19" fillId="0" borderId="0" xfId="3" applyFont="1" applyAlignment="1">
      <alignment horizontal="center" vertical="center"/>
    </xf>
    <xf numFmtId="0" fontId="19" fillId="3" borderId="0" xfId="3" applyFont="1" applyFill="1" applyAlignment="1">
      <alignment horizontal="center" vertical="center"/>
    </xf>
    <xf numFmtId="177" fontId="19" fillId="3" borderId="0" xfId="4" applyNumberFormat="1" applyFont="1" applyFill="1" applyBorder="1" applyAlignment="1" applyProtection="1">
      <alignment horizontal="center" vertical="center"/>
      <protection locked="0"/>
    </xf>
    <xf numFmtId="0" fontId="19" fillId="3" borderId="0" xfId="3" applyFont="1" applyFill="1" applyAlignment="1">
      <alignment horizontal="left" vertical="center"/>
    </xf>
    <xf numFmtId="0" fontId="19" fillId="3" borderId="0" xfId="3" applyFont="1" applyFill="1">
      <alignment vertical="center"/>
    </xf>
    <xf numFmtId="0" fontId="3" fillId="4" borderId="0" xfId="3" applyFont="1" applyFill="1">
      <alignment vertical="center"/>
    </xf>
    <xf numFmtId="0" fontId="18" fillId="0" borderId="0" xfId="3" applyFont="1" applyAlignment="1" applyProtection="1">
      <alignment horizontal="left" vertical="center"/>
      <protection locked="0"/>
    </xf>
    <xf numFmtId="0" fontId="2" fillId="0" borderId="0" xfId="3" applyAlignment="1" applyProtection="1">
      <alignment horizontal="left" vertical="center"/>
      <protection locked="0"/>
    </xf>
    <xf numFmtId="0" fontId="3" fillId="0" borderId="0" xfId="2" applyNumberFormat="1" applyFont="1" applyBorder="1" applyProtection="1">
      <alignment vertical="center"/>
      <protection locked="0"/>
    </xf>
    <xf numFmtId="0" fontId="21" fillId="0" borderId="0" xfId="3" applyFont="1" applyAlignment="1">
      <alignment horizontal="left" vertical="center"/>
    </xf>
    <xf numFmtId="0" fontId="6" fillId="2" borderId="3" xfId="3" applyFont="1" applyFill="1" applyBorder="1" applyAlignment="1" applyProtection="1">
      <alignment horizontal="center" vertical="center"/>
      <protection locked="0"/>
    </xf>
    <xf numFmtId="0" fontId="6" fillId="2" borderId="3" xfId="3" applyFont="1" applyFill="1" applyBorder="1" applyAlignment="1" applyProtection="1">
      <alignment horizontal="center" vertical="center"/>
      <protection locked="0"/>
    </xf>
    <xf numFmtId="14" fontId="6" fillId="0" borderId="0" xfId="3" applyNumberFormat="1" applyFont="1">
      <alignment vertical="center"/>
    </xf>
    <xf numFmtId="0" fontId="6" fillId="0" borderId="0" xfId="0" applyFont="1">
      <alignment vertical="center"/>
    </xf>
    <xf numFmtId="0" fontId="22" fillId="0" borderId="0" xfId="3" applyFont="1" applyAlignment="1">
      <alignment horizontal="left" vertical="center"/>
    </xf>
    <xf numFmtId="0" fontId="6" fillId="0" borderId="0" xfId="3" applyFont="1" applyAlignment="1">
      <alignment horizontal="center" vertical="center" shrinkToFit="1"/>
    </xf>
    <xf numFmtId="0" fontId="6" fillId="0" borderId="0" xfId="3" applyFont="1" applyAlignment="1">
      <alignment horizontal="left"/>
    </xf>
    <xf numFmtId="0" fontId="3" fillId="0" borderId="0" xfId="3" applyFont="1" applyAlignment="1" applyProtection="1">
      <alignment horizontal="center" vertical="center"/>
      <protection locked="0"/>
    </xf>
    <xf numFmtId="0" fontId="23" fillId="0" borderId="0" xfId="3" applyFont="1">
      <alignment vertical="center"/>
    </xf>
    <xf numFmtId="0" fontId="23" fillId="0" borderId="6" xfId="3" applyFont="1" applyBorder="1" applyAlignment="1">
      <alignment horizontal="center" vertical="center"/>
    </xf>
    <xf numFmtId="0" fontId="23" fillId="0" borderId="6" xfId="3" applyFont="1" applyBorder="1" applyAlignment="1">
      <alignment horizontal="left" vertical="center"/>
    </xf>
    <xf numFmtId="0" fontId="23" fillId="0" borderId="6" xfId="3" applyFont="1" applyBorder="1">
      <alignment vertical="center"/>
    </xf>
    <xf numFmtId="0" fontId="24" fillId="0" borderId="6" xfId="3" applyFont="1" applyBorder="1" applyAlignment="1">
      <alignment vertical="center" textRotation="255"/>
    </xf>
    <xf numFmtId="0" fontId="2" fillId="0" borderId="4" xfId="3" applyBorder="1" applyAlignment="1" applyProtection="1">
      <alignment horizontal="left" vertical="center"/>
      <protection locked="0"/>
    </xf>
    <xf numFmtId="0" fontId="25" fillId="0" borderId="6" xfId="3" applyFont="1" applyBorder="1" applyAlignment="1">
      <alignment horizontal="center" vertical="center"/>
    </xf>
    <xf numFmtId="0" fontId="25" fillId="0" borderId="6" xfId="3" applyFont="1" applyBorder="1" applyAlignment="1">
      <alignment horizontal="left" vertical="center"/>
    </xf>
    <xf numFmtId="0" fontId="25" fillId="0" borderId="6" xfId="3" applyFont="1" applyBorder="1">
      <alignment vertical="center"/>
    </xf>
    <xf numFmtId="0" fontId="3" fillId="0" borderId="6" xfId="3" applyFont="1" applyBorder="1">
      <alignment vertical="center"/>
    </xf>
    <xf numFmtId="0" fontId="25" fillId="0" borderId="6" xfId="3" applyFont="1" applyBorder="1" applyAlignment="1">
      <alignment vertical="center" textRotation="255"/>
    </xf>
    <xf numFmtId="0" fontId="25" fillId="0" borderId="0" xfId="3" applyFont="1">
      <alignment vertical="center"/>
    </xf>
    <xf numFmtId="0" fontId="25" fillId="0" borderId="0" xfId="3" applyFont="1" applyAlignment="1" applyProtection="1">
      <alignment horizontal="center" vertical="center"/>
      <protection locked="0"/>
    </xf>
    <xf numFmtId="0" fontId="26" fillId="0" borderId="0" xfId="3" applyFont="1" applyAlignment="1">
      <alignment vertical="center" textRotation="255"/>
    </xf>
    <xf numFmtId="0" fontId="9" fillId="0" borderId="0" xfId="3" applyFont="1">
      <alignment vertical="center"/>
    </xf>
    <xf numFmtId="0" fontId="24" fillId="0" borderId="0" xfId="3" applyFont="1">
      <alignment vertical="center"/>
    </xf>
    <xf numFmtId="177" fontId="7" fillId="0" borderId="0" xfId="4" applyNumberFormat="1" applyFont="1" applyFill="1" applyBorder="1" applyAlignment="1" applyProtection="1">
      <alignment horizontal="center" vertical="center"/>
      <protection locked="0"/>
    </xf>
    <xf numFmtId="177" fontId="13" fillId="2" borderId="3" xfId="4" applyNumberFormat="1" applyFont="1" applyFill="1" applyBorder="1" applyAlignment="1" applyProtection="1">
      <alignment horizontal="center" vertical="center"/>
      <protection locked="0"/>
    </xf>
    <xf numFmtId="177" fontId="13" fillId="0" borderId="0" xfId="4" applyNumberFormat="1" applyFont="1" applyFill="1" applyBorder="1" applyAlignment="1" applyProtection="1">
      <alignment horizontal="center" vertical="center"/>
      <protection locked="0"/>
    </xf>
    <xf numFmtId="177" fontId="27" fillId="0" borderId="0" xfId="4" applyNumberFormat="1" applyFont="1" applyFill="1" applyBorder="1" applyAlignment="1" applyProtection="1">
      <alignment horizontal="left" vertical="center"/>
      <protection locked="0"/>
    </xf>
    <xf numFmtId="38" fontId="6" fillId="2" borderId="3" xfId="1" applyFont="1" applyFill="1" applyBorder="1" applyAlignment="1" applyProtection="1">
      <alignment horizontal="center" vertical="center"/>
      <protection locked="0"/>
    </xf>
    <xf numFmtId="0" fontId="6" fillId="0" borderId="7" xfId="3" applyFont="1" applyBorder="1" applyAlignment="1" applyProtection="1">
      <alignment horizontal="center" vertical="center"/>
      <protection locked="0"/>
    </xf>
    <xf numFmtId="0" fontId="3" fillId="0" borderId="8" xfId="3" applyFont="1" applyBorder="1" applyProtection="1">
      <alignment vertical="center"/>
      <protection locked="0"/>
    </xf>
    <xf numFmtId="178" fontId="3" fillId="0" borderId="9" xfId="3" applyNumberFormat="1" applyFont="1" applyBorder="1" applyProtection="1">
      <alignment vertical="center"/>
      <protection locked="0"/>
    </xf>
    <xf numFmtId="0" fontId="6" fillId="0" borderId="10" xfId="3" applyFont="1" applyBorder="1" applyAlignment="1" applyProtection="1">
      <alignment horizontal="center" vertical="center"/>
      <protection locked="0"/>
    </xf>
    <xf numFmtId="0" fontId="3" fillId="0" borderId="4" xfId="3" applyFont="1" applyBorder="1" applyProtection="1">
      <alignment vertical="center"/>
      <protection locked="0"/>
    </xf>
    <xf numFmtId="178" fontId="3" fillId="0" borderId="11" xfId="3" applyNumberFormat="1" applyFont="1" applyBorder="1" applyProtection="1">
      <alignment vertical="center"/>
      <protection locked="0"/>
    </xf>
    <xf numFmtId="0" fontId="3" fillId="0" borderId="11" xfId="3" applyFont="1" applyBorder="1" applyProtection="1">
      <alignment vertical="center"/>
      <protection locked="0"/>
    </xf>
    <xf numFmtId="0" fontId="8" fillId="0" borderId="6" xfId="3" applyFont="1" applyBorder="1" applyAlignment="1">
      <alignment horizontal="left" vertical="center"/>
    </xf>
    <xf numFmtId="0" fontId="3" fillId="2" borderId="0" xfId="3" applyFont="1" applyFill="1" applyAlignment="1">
      <alignment horizontal="center" vertical="center"/>
    </xf>
    <xf numFmtId="0" fontId="21" fillId="0" borderId="0" xfId="3" applyFont="1">
      <alignment vertical="center"/>
    </xf>
    <xf numFmtId="0" fontId="3" fillId="2" borderId="2" xfId="3" applyFont="1" applyFill="1" applyBorder="1" applyAlignment="1">
      <alignment horizontal="center" vertical="center"/>
    </xf>
    <xf numFmtId="38" fontId="6" fillId="0" borderId="0" xfId="1" applyFont="1" applyFill="1" applyBorder="1" applyAlignment="1" applyProtection="1">
      <alignment horizontal="center" vertical="center"/>
      <protection locked="0"/>
    </xf>
    <xf numFmtId="177" fontId="6" fillId="0" borderId="0" xfId="4" applyNumberFormat="1" applyFont="1" applyFill="1" applyBorder="1" applyAlignment="1" applyProtection="1">
      <alignment horizontal="center" vertical="center"/>
      <protection locked="0"/>
    </xf>
    <xf numFmtId="177" fontId="6" fillId="0" borderId="0" xfId="4" applyNumberFormat="1" applyFont="1" applyFill="1" applyBorder="1" applyAlignment="1" applyProtection="1">
      <alignment vertical="center"/>
      <protection locked="0"/>
    </xf>
    <xf numFmtId="3" fontId="3" fillId="0" borderId="11" xfId="3" applyNumberFormat="1" applyFont="1" applyBorder="1" applyProtection="1">
      <alignment vertical="center"/>
      <protection locked="0"/>
    </xf>
    <xf numFmtId="0" fontId="6" fillId="0" borderId="12" xfId="3" applyFont="1" applyBorder="1" applyAlignment="1" applyProtection="1">
      <alignment horizontal="center" vertical="center"/>
      <protection locked="0"/>
    </xf>
    <xf numFmtId="0" fontId="3" fillId="0" borderId="13" xfId="3" applyFont="1" applyBorder="1" applyProtection="1">
      <alignment vertical="center"/>
      <protection locked="0"/>
    </xf>
    <xf numFmtId="0" fontId="6" fillId="3" borderId="0" xfId="3" applyFont="1" applyFill="1" applyAlignment="1">
      <alignment horizontal="left" vertical="center"/>
    </xf>
    <xf numFmtId="3" fontId="3" fillId="0" borderId="14" xfId="3" applyNumberFormat="1" applyFont="1" applyBorder="1" applyProtection="1">
      <alignment vertical="center"/>
      <protection locked="0"/>
    </xf>
    <xf numFmtId="49" fontId="29" fillId="0" borderId="0" xfId="3" applyNumberFormat="1" applyFont="1" applyAlignment="1">
      <alignment horizontal="center" vertical="center"/>
    </xf>
    <xf numFmtId="0" fontId="29" fillId="0" borderId="0" xfId="3" applyFont="1">
      <alignment vertical="center"/>
    </xf>
    <xf numFmtId="0" fontId="29" fillId="0" borderId="0" xfId="3" applyFont="1" applyAlignment="1">
      <alignment horizontal="left" vertical="center"/>
    </xf>
    <xf numFmtId="0" fontId="29" fillId="0" borderId="0" xfId="3" applyFont="1" applyAlignment="1">
      <alignment horizontal="center" vertical="center"/>
    </xf>
    <xf numFmtId="38" fontId="8" fillId="0" borderId="0" xfId="1" applyFont="1" applyFill="1" applyBorder="1" applyAlignment="1" applyProtection="1">
      <alignment horizontal="left" vertical="center"/>
    </xf>
    <xf numFmtId="38" fontId="30" fillId="0" borderId="0" xfId="1" applyFont="1" applyFill="1" applyBorder="1" applyAlignment="1" applyProtection="1">
      <alignment horizontal="center" vertical="center"/>
    </xf>
    <xf numFmtId="38" fontId="30" fillId="0" borderId="0" xfId="1" applyFont="1" applyFill="1" applyBorder="1" applyAlignment="1" applyProtection="1">
      <alignment horizontal="left" vertical="center"/>
    </xf>
    <xf numFmtId="0" fontId="30" fillId="0" borderId="0" xfId="3" applyFont="1" applyAlignment="1">
      <alignment horizontal="center" vertical="center"/>
    </xf>
    <xf numFmtId="0" fontId="30" fillId="0" borderId="0" xfId="3" applyFont="1">
      <alignment vertical="center"/>
    </xf>
    <xf numFmtId="0" fontId="30" fillId="0" borderId="0" xfId="3" applyFont="1" applyAlignment="1">
      <alignment horizontal="left" vertical="center"/>
    </xf>
    <xf numFmtId="177" fontId="30" fillId="0" borderId="0" xfId="4" applyNumberFormat="1" applyFont="1" applyFill="1" applyBorder="1" applyAlignment="1" applyProtection="1">
      <alignment horizontal="center" vertical="center"/>
    </xf>
    <xf numFmtId="177" fontId="30" fillId="0" borderId="0" xfId="4" applyNumberFormat="1" applyFont="1" applyFill="1" applyBorder="1" applyAlignment="1" applyProtection="1">
      <alignment horizontal="left" vertical="center"/>
    </xf>
    <xf numFmtId="0" fontId="31" fillId="0" borderId="0" xfId="3" applyFont="1" applyAlignment="1">
      <alignment horizontal="center" vertical="center"/>
    </xf>
    <xf numFmtId="0" fontId="31" fillId="0" borderId="0" xfId="3" applyFont="1" applyAlignment="1">
      <alignment horizontal="left" vertical="center"/>
    </xf>
    <xf numFmtId="38" fontId="6" fillId="4" borderId="15" xfId="4" applyFont="1" applyFill="1" applyBorder="1" applyAlignment="1" applyProtection="1">
      <alignment horizontal="center" vertical="center"/>
    </xf>
    <xf numFmtId="38" fontId="6" fillId="4" borderId="16" xfId="4" applyFont="1" applyFill="1" applyBorder="1" applyAlignment="1" applyProtection="1">
      <alignment horizontal="center" vertical="center"/>
    </xf>
    <xf numFmtId="38" fontId="6" fillId="4" borderId="17" xfId="4" applyFont="1" applyFill="1" applyBorder="1" applyAlignment="1" applyProtection="1">
      <alignment horizontal="center" vertical="center"/>
    </xf>
    <xf numFmtId="0" fontId="6" fillId="0" borderId="0" xfId="3" applyFont="1" applyAlignment="1">
      <alignment horizontal="center" vertical="center" wrapText="1"/>
    </xf>
    <xf numFmtId="0" fontId="6" fillId="0" borderId="3" xfId="3" applyFont="1" applyBorder="1" applyAlignment="1">
      <alignment horizontal="center" vertical="center" wrapText="1"/>
    </xf>
    <xf numFmtId="0" fontId="6" fillId="0" borderId="3" xfId="3" applyFont="1" applyBorder="1" applyAlignment="1">
      <alignment horizontal="center" vertical="center"/>
    </xf>
    <xf numFmtId="0" fontId="6" fillId="0" borderId="5" xfId="3" applyFont="1" applyBorder="1" applyAlignment="1">
      <alignment horizontal="center" vertical="center" textRotation="255"/>
    </xf>
    <xf numFmtId="0" fontId="6" fillId="0" borderId="18" xfId="3" applyFont="1" applyBorder="1">
      <alignment vertical="center"/>
    </xf>
    <xf numFmtId="0" fontId="6" fillId="0" borderId="19" xfId="3" applyFont="1" applyBorder="1" applyAlignment="1">
      <alignment horizontal="left" vertical="center"/>
    </xf>
    <xf numFmtId="0" fontId="6" fillId="0" borderId="20" xfId="3" applyFont="1" applyBorder="1" applyAlignment="1">
      <alignment horizontal="left" vertical="center"/>
    </xf>
    <xf numFmtId="38" fontId="6" fillId="2" borderId="18" xfId="1" applyFont="1" applyFill="1" applyBorder="1" applyAlignment="1" applyProtection="1">
      <alignment vertical="center"/>
      <protection locked="0"/>
    </xf>
    <xf numFmtId="38" fontId="6" fillId="2" borderId="19" xfId="1" applyFont="1" applyFill="1" applyBorder="1" applyAlignment="1" applyProtection="1">
      <alignment vertical="center"/>
      <protection locked="0"/>
    </xf>
    <xf numFmtId="0" fontId="6" fillId="0" borderId="20" xfId="3" applyFont="1" applyBorder="1" applyAlignment="1">
      <alignment horizontal="center" vertical="center"/>
    </xf>
    <xf numFmtId="38" fontId="6" fillId="4" borderId="18" xfId="1" applyFont="1" applyFill="1" applyBorder="1" applyAlignment="1" applyProtection="1">
      <alignment vertical="center"/>
    </xf>
    <xf numFmtId="38" fontId="6" fillId="4" borderId="19" xfId="1" applyFont="1" applyFill="1" applyBorder="1" applyAlignment="1" applyProtection="1">
      <alignment vertical="center"/>
    </xf>
    <xf numFmtId="2" fontId="32" fillId="0" borderId="0" xfId="3" applyNumberFormat="1" applyFont="1" applyAlignment="1">
      <alignment horizontal="center" vertical="center"/>
    </xf>
    <xf numFmtId="38" fontId="6" fillId="0" borderId="0" xfId="1" applyFont="1" applyProtection="1">
      <alignment vertical="center"/>
    </xf>
    <xf numFmtId="0" fontId="33" fillId="0" borderId="0" xfId="3" applyFont="1" applyAlignment="1">
      <alignment horizontal="left" vertical="center"/>
    </xf>
    <xf numFmtId="0" fontId="22" fillId="0" borderId="0" xfId="3" applyFont="1" applyAlignment="1">
      <alignment horizontal="center" vertical="center"/>
    </xf>
    <xf numFmtId="38" fontId="6" fillId="4" borderId="3" xfId="4" applyFont="1" applyFill="1" applyBorder="1" applyAlignment="1">
      <alignment horizontal="center" vertical="center"/>
    </xf>
    <xf numFmtId="177" fontId="6" fillId="0" borderId="0" xfId="4" applyNumberFormat="1" applyFont="1" applyFill="1" applyBorder="1" applyAlignment="1">
      <alignment horizontal="center" vertical="center"/>
    </xf>
    <xf numFmtId="49" fontId="35" fillId="0" borderId="0" xfId="3" applyNumberFormat="1" applyFont="1" applyAlignment="1">
      <alignment horizontal="center" vertical="center"/>
    </xf>
    <xf numFmtId="0" fontId="35" fillId="0" borderId="0" xfId="3" applyFont="1" applyAlignment="1">
      <alignment horizontal="left" vertical="center"/>
    </xf>
    <xf numFmtId="0" fontId="7" fillId="0" borderId="0" xfId="3" applyFont="1" applyAlignment="1" applyProtection="1">
      <alignment horizontal="center" vertical="center"/>
      <protection locked="0"/>
    </xf>
    <xf numFmtId="0" fontId="7" fillId="0" borderId="0" xfId="3" applyFont="1" applyProtection="1">
      <alignment vertical="center"/>
      <protection locked="0"/>
    </xf>
    <xf numFmtId="38" fontId="7" fillId="4" borderId="3" xfId="4" applyFont="1" applyFill="1" applyBorder="1" applyAlignment="1">
      <alignment horizontal="center" vertical="center"/>
    </xf>
    <xf numFmtId="38" fontId="3" fillId="0" borderId="0" xfId="3" applyNumberFormat="1" applyFont="1" applyProtection="1">
      <alignment vertical="center"/>
      <protection locked="0"/>
    </xf>
    <xf numFmtId="49" fontId="36" fillId="0" borderId="0" xfId="3" applyNumberFormat="1" applyFont="1" applyAlignment="1">
      <alignment horizontal="center" vertical="center"/>
    </xf>
    <xf numFmtId="0" fontId="36" fillId="0" borderId="0" xfId="3" applyFont="1" applyAlignment="1">
      <alignment horizontal="center" vertical="center"/>
    </xf>
    <xf numFmtId="0" fontId="31" fillId="0" borderId="0" xfId="3" applyFont="1" applyAlignment="1">
      <alignment horizontal="left" vertical="center"/>
    </xf>
    <xf numFmtId="0" fontId="31" fillId="0" borderId="0" xfId="3" applyFont="1">
      <alignment vertical="center"/>
    </xf>
    <xf numFmtId="0" fontId="31" fillId="0" borderId="0" xfId="3" applyFont="1" applyAlignment="1" applyProtection="1">
      <alignment horizontal="center" vertical="center"/>
      <protection locked="0"/>
    </xf>
    <xf numFmtId="0" fontId="31" fillId="0" borderId="0" xfId="3" applyFont="1" applyProtection="1">
      <alignment vertical="center"/>
      <protection locked="0"/>
    </xf>
    <xf numFmtId="0" fontId="31" fillId="0" borderId="3" xfId="3" applyFont="1" applyBorder="1" applyAlignment="1">
      <alignment horizontal="center" vertical="center"/>
    </xf>
    <xf numFmtId="38" fontId="31" fillId="0" borderId="0" xfId="3" applyNumberFormat="1" applyFont="1" applyProtection="1">
      <alignment vertical="center"/>
      <protection locked="0"/>
    </xf>
    <xf numFmtId="0" fontId="31" fillId="0" borderId="21" xfId="3" applyFont="1" applyBorder="1">
      <alignment vertical="center"/>
    </xf>
    <xf numFmtId="0" fontId="31" fillId="0" borderId="21" xfId="3" applyFont="1" applyBorder="1" applyAlignment="1">
      <alignment horizontal="center" vertical="center"/>
    </xf>
    <xf numFmtId="177" fontId="7" fillId="4" borderId="3" xfId="4" applyNumberFormat="1" applyFont="1" applyFill="1" applyBorder="1" applyAlignment="1">
      <alignment horizontal="center" vertical="center"/>
    </xf>
    <xf numFmtId="0" fontId="31" fillId="0" borderId="0" xfId="3" applyFont="1" applyAlignment="1">
      <alignment horizontal="center" vertical="center"/>
    </xf>
    <xf numFmtId="0" fontId="6" fillId="0" borderId="0" xfId="3" applyFont="1" applyProtection="1">
      <alignment vertical="center"/>
      <protection locked="0"/>
    </xf>
    <xf numFmtId="0" fontId="6" fillId="3" borderId="0" xfId="3" applyFont="1" applyFill="1">
      <alignment vertical="center"/>
    </xf>
    <xf numFmtId="0" fontId="6" fillId="4" borderId="0" xfId="3" applyFont="1" applyFill="1" applyAlignment="1">
      <alignment horizontal="center" vertical="center"/>
    </xf>
    <xf numFmtId="0" fontId="35" fillId="0" borderId="0" xfId="3" applyFont="1">
      <alignment vertical="center"/>
    </xf>
    <xf numFmtId="0" fontId="35" fillId="4" borderId="3" xfId="3" applyFont="1" applyFill="1" applyBorder="1" applyAlignment="1">
      <alignment horizontal="center" vertical="center"/>
    </xf>
    <xf numFmtId="0" fontId="35" fillId="0" borderId="0" xfId="3" applyFont="1" applyAlignment="1" applyProtection="1">
      <alignment horizontal="center" vertical="center"/>
      <protection locked="0"/>
    </xf>
    <xf numFmtId="0" fontId="35" fillId="0" borderId="0" xfId="3" applyFont="1" applyProtection="1">
      <alignment vertical="center"/>
      <protection locked="0"/>
    </xf>
  </cellXfs>
  <cellStyles count="5">
    <cellStyle name="パーセント" xfId="2" builtinId="5"/>
    <cellStyle name="桁区切り" xfId="1" builtinId="6"/>
    <cellStyle name="桁区切り 2" xfId="4" xr:uid="{46FAA6E5-D2BE-4106-A13B-71F6B684BF23}"/>
    <cellStyle name="標準" xfId="0" builtinId="0"/>
    <cellStyle name="標準 2" xfId="3" xr:uid="{5BA2D10A-97EE-4095-A781-40D0DC96116B}"/>
  </cellStyles>
  <dxfs count="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fmlaLink="$AK$27" lockText="1" noThreeD="1"/>
</file>

<file path=xl/ctrlProps/ctrlProp10.xml><?xml version="1.0" encoding="utf-8"?>
<formControlPr xmlns="http://schemas.microsoft.com/office/spreadsheetml/2009/9/main" objectType="CheckBox" fmlaLink="$AK$134" lockText="1" noThreeD="1"/>
</file>

<file path=xl/ctrlProps/ctrlProp11.xml><?xml version="1.0" encoding="utf-8"?>
<formControlPr xmlns="http://schemas.microsoft.com/office/spreadsheetml/2009/9/main" objectType="CheckBox" fmlaLink="$AK$8" lockText="1" noThreeD="1"/>
</file>

<file path=xl/ctrlProps/ctrlProp12.xml><?xml version="1.0" encoding="utf-8"?>
<formControlPr xmlns="http://schemas.microsoft.com/office/spreadsheetml/2009/9/main" objectType="CheckBox" fmlaLink="$AK$12" lockText="1" noThreeD="1"/>
</file>

<file path=xl/ctrlProps/ctrlProp13.xml><?xml version="1.0" encoding="utf-8"?>
<formControlPr xmlns="http://schemas.microsoft.com/office/spreadsheetml/2009/9/main" objectType="CheckBox" fmlaLink="$AK$60" lockText="1" noThreeD="1"/>
</file>

<file path=xl/ctrlProps/ctrlProp14.xml><?xml version="1.0" encoding="utf-8"?>
<formControlPr xmlns="http://schemas.microsoft.com/office/spreadsheetml/2009/9/main" objectType="CheckBox" fmlaLink="$AM$71" lockText="1" noThreeD="1"/>
</file>

<file path=xl/ctrlProps/ctrlProp2.xml><?xml version="1.0" encoding="utf-8"?>
<formControlPr xmlns="http://schemas.microsoft.com/office/spreadsheetml/2009/9/main" objectType="CheckBox" fmlaLink="$AK$28" lockText="1" noThreeD="1"/>
</file>

<file path=xl/ctrlProps/ctrlProp3.xml><?xml version="1.0" encoding="utf-8"?>
<formControlPr xmlns="http://schemas.microsoft.com/office/spreadsheetml/2009/9/main" objectType="CheckBox" fmlaLink="$AK$36" lockText="1" noThreeD="1"/>
</file>

<file path=xl/ctrlProps/ctrlProp4.xml><?xml version="1.0" encoding="utf-8"?>
<formControlPr xmlns="http://schemas.microsoft.com/office/spreadsheetml/2009/9/main" objectType="CheckBox" fmlaLink="$AK$142" lockText="1" noThreeD="1"/>
</file>

<file path=xl/ctrlProps/ctrlProp5.xml><?xml version="1.0" encoding="utf-8"?>
<formControlPr xmlns="http://schemas.microsoft.com/office/spreadsheetml/2009/9/main" objectType="CheckBox" fmlaLink="$AK$23" lockText="1" noThreeD="1"/>
</file>

<file path=xl/ctrlProps/ctrlProp6.xml><?xml version="1.0" encoding="utf-8"?>
<formControlPr xmlns="http://schemas.microsoft.com/office/spreadsheetml/2009/9/main" objectType="CheckBox" fmlaLink="$AK$22" lockText="1" noThreeD="1"/>
</file>

<file path=xl/ctrlProps/ctrlProp7.xml><?xml version="1.0" encoding="utf-8"?>
<formControlPr xmlns="http://schemas.microsoft.com/office/spreadsheetml/2009/9/main" objectType="CheckBox" fmlaLink="$AK$138" lockText="1" noThreeD="1"/>
</file>

<file path=xl/ctrlProps/ctrlProp8.xml><?xml version="1.0" encoding="utf-8"?>
<formControlPr xmlns="http://schemas.microsoft.com/office/spreadsheetml/2009/9/main" objectType="CheckBox" fmlaLink="$AK$126" lockText="1" noThreeD="1"/>
</file>

<file path=xl/ctrlProps/ctrlProp9.xml><?xml version="1.0" encoding="utf-8"?>
<formControlPr xmlns="http://schemas.microsoft.com/office/spreadsheetml/2009/9/main" objectType="CheckBox" fmlaLink="$AK$13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9183A481-8020-479F-9B95-9399B7CD6B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33DDECC4-305E-416F-8E89-07684CAC4F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 name="テキスト ボックス 1">
          <a:extLst>
            <a:ext uri="{FF2B5EF4-FFF2-40B4-BE49-F238E27FC236}">
              <a16:creationId xmlns:a16="http://schemas.microsoft.com/office/drawing/2014/main" id="{3991774F-FA42-4398-B3B3-52BA79369669}"/>
            </a:ext>
          </a:extLst>
        </xdr:cNvPr>
        <xdr:cNvSpPr txBox="1"/>
      </xdr:nvSpPr>
      <xdr:spPr>
        <a:xfrm>
          <a:off x="13673978" y="860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D99A4F1A-0567-4C5C-9E6A-112F4DE94E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141</xdr:row>
          <xdr:rowOff>38100</xdr:rowOff>
        </xdr:from>
        <xdr:to>
          <xdr:col>30</xdr:col>
          <xdr:colOff>257175</xdr:colOff>
          <xdr:row>141</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4A063940-38E0-4FC1-A36B-8310E14D2B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117</xdr:row>
      <xdr:rowOff>302559</xdr:rowOff>
    </xdr:from>
    <xdr:to>
      <xdr:col>34</xdr:col>
      <xdr:colOff>0</xdr:colOff>
      <xdr:row>120</xdr:row>
      <xdr:rowOff>0</xdr:rowOff>
    </xdr:to>
    <xdr:sp macro="" textlink="">
      <xdr:nvSpPr>
        <xdr:cNvPr id="3" name="Double Bracket 5">
          <a:extLst>
            <a:ext uri="{FF2B5EF4-FFF2-40B4-BE49-F238E27FC236}">
              <a16:creationId xmlns:a16="http://schemas.microsoft.com/office/drawing/2014/main" id="{81598D27-17B2-41FD-A523-D41E2831B366}"/>
            </a:ext>
          </a:extLst>
        </xdr:cNvPr>
        <xdr:cNvSpPr/>
      </xdr:nvSpPr>
      <xdr:spPr>
        <a:xfrm>
          <a:off x="1281793" y="36526134"/>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4" name="テキスト ボックス 3">
          <a:extLst>
            <a:ext uri="{FF2B5EF4-FFF2-40B4-BE49-F238E27FC236}">
              <a16:creationId xmlns:a16="http://schemas.microsoft.com/office/drawing/2014/main" id="{398F94CA-A8D9-447B-8FB6-AC99CEA1CB3D}"/>
            </a:ext>
          </a:extLst>
        </xdr:cNvPr>
        <xdr:cNvSpPr txBox="1"/>
      </xdr:nvSpPr>
      <xdr:spPr>
        <a:xfrm>
          <a:off x="13673978" y="860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5" name="テキスト ボックス 4">
          <a:extLst>
            <a:ext uri="{FF2B5EF4-FFF2-40B4-BE49-F238E27FC236}">
              <a16:creationId xmlns:a16="http://schemas.microsoft.com/office/drawing/2014/main" id="{F4D29E48-AD59-4EE7-A4F2-80463CEE6FE4}"/>
            </a:ext>
          </a:extLst>
        </xdr:cNvPr>
        <xdr:cNvSpPr txBox="1"/>
      </xdr:nvSpPr>
      <xdr:spPr>
        <a:xfrm>
          <a:off x="13673978" y="1302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6" name="テキスト ボックス 5">
          <a:extLst>
            <a:ext uri="{FF2B5EF4-FFF2-40B4-BE49-F238E27FC236}">
              <a16:creationId xmlns:a16="http://schemas.microsoft.com/office/drawing/2014/main" id="{1F9C107A-38EC-46E0-92E6-FE7A69366F49}"/>
            </a:ext>
          </a:extLst>
        </xdr:cNvPr>
        <xdr:cNvSpPr txBox="1"/>
      </xdr:nvSpPr>
      <xdr:spPr>
        <a:xfrm>
          <a:off x="13673978"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92</xdr:row>
      <xdr:rowOff>0</xdr:rowOff>
    </xdr:from>
    <xdr:ext cx="184731" cy="264560"/>
    <xdr:sp macro="" textlink="">
      <xdr:nvSpPr>
        <xdr:cNvPr id="7" name="テキスト ボックス 6">
          <a:extLst>
            <a:ext uri="{FF2B5EF4-FFF2-40B4-BE49-F238E27FC236}">
              <a16:creationId xmlns:a16="http://schemas.microsoft.com/office/drawing/2014/main" id="{35AF8328-2A8B-4A29-AAB7-6FFF5CAB9B75}"/>
            </a:ext>
          </a:extLst>
        </xdr:cNvPr>
        <xdr:cNvSpPr txBox="1"/>
      </xdr:nvSpPr>
      <xdr:spPr>
        <a:xfrm>
          <a:off x="11616578" y="2807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8" name="テキスト ボックス 7">
          <a:extLst>
            <a:ext uri="{FF2B5EF4-FFF2-40B4-BE49-F238E27FC236}">
              <a16:creationId xmlns:a16="http://schemas.microsoft.com/office/drawing/2014/main" id="{81BA54C2-EC8B-49B7-BBD1-76FA699B331B}"/>
            </a:ext>
          </a:extLst>
        </xdr:cNvPr>
        <xdr:cNvSpPr txBox="1"/>
      </xdr:nvSpPr>
      <xdr:spPr>
        <a:xfrm>
          <a:off x="13673978" y="3787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9" name="テキスト ボックス 8">
          <a:extLst>
            <a:ext uri="{FF2B5EF4-FFF2-40B4-BE49-F238E27FC236}">
              <a16:creationId xmlns:a16="http://schemas.microsoft.com/office/drawing/2014/main" id="{F8BA4C01-0ACA-4FF3-92B9-7D4AD3718330}"/>
            </a:ext>
          </a:extLst>
        </xdr:cNvPr>
        <xdr:cNvSpPr txBox="1"/>
      </xdr:nvSpPr>
      <xdr:spPr>
        <a:xfrm>
          <a:off x="13673978" y="3787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D832EB0B-90BC-43D0-AC8F-7EB659750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7457FE0B-32EA-4552-862C-A6DF85A86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111</xdr:row>
      <xdr:rowOff>302559</xdr:rowOff>
    </xdr:from>
    <xdr:to>
      <xdr:col>34</xdr:col>
      <xdr:colOff>0</xdr:colOff>
      <xdr:row>114</xdr:row>
      <xdr:rowOff>0</xdr:rowOff>
    </xdr:to>
    <xdr:sp macro="" textlink="">
      <xdr:nvSpPr>
        <xdr:cNvPr id="10" name="Double Bracket 5">
          <a:extLst>
            <a:ext uri="{FF2B5EF4-FFF2-40B4-BE49-F238E27FC236}">
              <a16:creationId xmlns:a16="http://schemas.microsoft.com/office/drawing/2014/main" id="{83B160D0-15EE-4B48-B67C-B1429DEC57C6}"/>
            </a:ext>
          </a:extLst>
        </xdr:cNvPr>
        <xdr:cNvSpPr/>
      </xdr:nvSpPr>
      <xdr:spPr>
        <a:xfrm>
          <a:off x="1281793" y="34563984"/>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11" name="テキスト ボックス 10">
          <a:extLst>
            <a:ext uri="{FF2B5EF4-FFF2-40B4-BE49-F238E27FC236}">
              <a16:creationId xmlns:a16="http://schemas.microsoft.com/office/drawing/2014/main" id="{9F69A130-B943-4D6E-BCDB-294E5DB7C228}"/>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2" name="大かっこ 11">
          <a:extLst>
            <a:ext uri="{FF2B5EF4-FFF2-40B4-BE49-F238E27FC236}">
              <a16:creationId xmlns:a16="http://schemas.microsoft.com/office/drawing/2014/main" id="{B2DD97DF-D730-4F97-9239-828259980EA3}"/>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3" name="テキスト ボックス 12">
          <a:extLst>
            <a:ext uri="{FF2B5EF4-FFF2-40B4-BE49-F238E27FC236}">
              <a16:creationId xmlns:a16="http://schemas.microsoft.com/office/drawing/2014/main" id="{BBD22872-11C8-4CFB-94EB-AB18173A6AE1}"/>
            </a:ext>
          </a:extLst>
        </xdr:cNvPr>
        <xdr:cNvSpPr txBox="1"/>
      </xdr:nvSpPr>
      <xdr:spPr>
        <a:xfrm>
          <a:off x="13673978" y="1283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137</xdr:row>
          <xdr:rowOff>38100</xdr:rowOff>
        </xdr:from>
        <xdr:to>
          <xdr:col>30</xdr:col>
          <xdr:colOff>257175</xdr:colOff>
          <xdr:row>137</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F04AE2DC-A179-4AE0-8E64-17603A0447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125</xdr:row>
          <xdr:rowOff>38100</xdr:rowOff>
        </xdr:from>
        <xdr:to>
          <xdr:col>30</xdr:col>
          <xdr:colOff>257175</xdr:colOff>
          <xdr:row>125</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CFB56A8C-FC14-4ED3-941C-8878E518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129</xdr:row>
          <xdr:rowOff>28575</xdr:rowOff>
        </xdr:from>
        <xdr:to>
          <xdr:col>31</xdr:col>
          <xdr:colOff>0</xdr:colOff>
          <xdr:row>129</xdr:row>
          <xdr:rowOff>314325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FD8DE411-6F4E-43A0-B28F-F372758BD3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128</xdr:row>
      <xdr:rowOff>0</xdr:rowOff>
    </xdr:from>
    <xdr:ext cx="184731" cy="264560"/>
    <xdr:sp macro="" textlink="">
      <xdr:nvSpPr>
        <xdr:cNvPr id="14" name="テキスト ボックス 13">
          <a:extLst>
            <a:ext uri="{FF2B5EF4-FFF2-40B4-BE49-F238E27FC236}">
              <a16:creationId xmlns:a16="http://schemas.microsoft.com/office/drawing/2014/main" id="{D0F2EE7A-CB48-4BFD-AC37-FC44F57DDE20}"/>
            </a:ext>
          </a:extLst>
        </xdr:cNvPr>
        <xdr:cNvSpPr txBox="1"/>
      </xdr:nvSpPr>
      <xdr:spPr>
        <a:xfrm>
          <a:off x="12988178" y="3989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5" name="テキスト ボックス 14">
          <a:extLst>
            <a:ext uri="{FF2B5EF4-FFF2-40B4-BE49-F238E27FC236}">
              <a16:creationId xmlns:a16="http://schemas.microsoft.com/office/drawing/2014/main" id="{C9887A06-88DB-4962-B28E-B65D108426D1}"/>
            </a:ext>
          </a:extLst>
        </xdr:cNvPr>
        <xdr:cNvSpPr txBox="1"/>
      </xdr:nvSpPr>
      <xdr:spPr>
        <a:xfrm>
          <a:off x="13673978"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6" name="テキスト ボックス 15">
          <a:extLst>
            <a:ext uri="{FF2B5EF4-FFF2-40B4-BE49-F238E27FC236}">
              <a16:creationId xmlns:a16="http://schemas.microsoft.com/office/drawing/2014/main" id="{126409AC-0F7C-4F3F-A421-596B5144A710}"/>
            </a:ext>
          </a:extLst>
        </xdr:cNvPr>
        <xdr:cNvSpPr txBox="1"/>
      </xdr:nvSpPr>
      <xdr:spPr>
        <a:xfrm>
          <a:off x="13673978" y="1156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7" name="テキスト ボックス 16">
          <a:extLst>
            <a:ext uri="{FF2B5EF4-FFF2-40B4-BE49-F238E27FC236}">
              <a16:creationId xmlns:a16="http://schemas.microsoft.com/office/drawing/2014/main" id="{039673A8-EB37-42B7-ADDE-C22C81722219}"/>
            </a:ext>
          </a:extLst>
        </xdr:cNvPr>
        <xdr:cNvSpPr txBox="1"/>
      </xdr:nvSpPr>
      <xdr:spPr>
        <a:xfrm>
          <a:off x="13673978"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92</xdr:row>
      <xdr:rowOff>285750</xdr:rowOff>
    </xdr:from>
    <xdr:to>
      <xdr:col>27</xdr:col>
      <xdr:colOff>173141</xdr:colOff>
      <xdr:row>93</xdr:row>
      <xdr:rowOff>78153</xdr:rowOff>
    </xdr:to>
    <xdr:sp macro="" textlink="">
      <xdr:nvSpPr>
        <xdr:cNvPr id="18" name="矢印: 右 17">
          <a:extLst>
            <a:ext uri="{FF2B5EF4-FFF2-40B4-BE49-F238E27FC236}">
              <a16:creationId xmlns:a16="http://schemas.microsoft.com/office/drawing/2014/main" id="{C0D40FE8-D2C7-453A-AA1F-F59589921CAC}"/>
            </a:ext>
          </a:extLst>
        </xdr:cNvPr>
        <xdr:cNvSpPr/>
      </xdr:nvSpPr>
      <xdr:spPr>
        <a:xfrm>
          <a:off x="7290708" y="28365450"/>
          <a:ext cx="340508"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140</xdr:row>
      <xdr:rowOff>0</xdr:rowOff>
    </xdr:from>
    <xdr:ext cx="184731" cy="264560"/>
    <xdr:sp macro="" textlink="">
      <xdr:nvSpPr>
        <xdr:cNvPr id="19" name="テキスト ボックス 18">
          <a:extLst>
            <a:ext uri="{FF2B5EF4-FFF2-40B4-BE49-F238E27FC236}">
              <a16:creationId xmlns:a16="http://schemas.microsoft.com/office/drawing/2014/main" id="{D001FA19-E54E-4E3A-87BB-432F42A09F5D}"/>
            </a:ext>
          </a:extLst>
        </xdr:cNvPr>
        <xdr:cNvSpPr txBox="1"/>
      </xdr:nvSpPr>
      <xdr:spPr>
        <a:xfrm>
          <a:off x="13673978" y="435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140</xdr:row>
      <xdr:rowOff>0</xdr:rowOff>
    </xdr:from>
    <xdr:ext cx="184731" cy="264560"/>
    <xdr:sp macro="" textlink="">
      <xdr:nvSpPr>
        <xdr:cNvPr id="20" name="テキスト ボックス 19">
          <a:extLst>
            <a:ext uri="{FF2B5EF4-FFF2-40B4-BE49-F238E27FC236}">
              <a16:creationId xmlns:a16="http://schemas.microsoft.com/office/drawing/2014/main" id="{1E96C1BE-BA9D-4D83-930A-9A5859A88B85}"/>
            </a:ext>
          </a:extLst>
        </xdr:cNvPr>
        <xdr:cNvSpPr txBox="1"/>
      </xdr:nvSpPr>
      <xdr:spPr>
        <a:xfrm>
          <a:off x="13673978" y="435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133</xdr:row>
          <xdr:rowOff>38100</xdr:rowOff>
        </xdr:from>
        <xdr:to>
          <xdr:col>30</xdr:col>
          <xdr:colOff>257175</xdr:colOff>
          <xdr:row>133</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6959B139-BF70-4188-8E18-CE3D3E4D5F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136</xdr:row>
      <xdr:rowOff>0</xdr:rowOff>
    </xdr:from>
    <xdr:ext cx="184731" cy="264560"/>
    <xdr:sp macro="" textlink="">
      <xdr:nvSpPr>
        <xdr:cNvPr id="21" name="テキスト ボックス 20">
          <a:extLst>
            <a:ext uri="{FF2B5EF4-FFF2-40B4-BE49-F238E27FC236}">
              <a16:creationId xmlns:a16="http://schemas.microsoft.com/office/drawing/2014/main" id="{4941CD57-2D64-41D5-BE3F-1C2F05ED45DD}"/>
            </a:ext>
          </a:extLst>
        </xdr:cNvPr>
        <xdr:cNvSpPr txBox="1"/>
      </xdr:nvSpPr>
      <xdr:spPr>
        <a:xfrm>
          <a:off x="13673978" y="424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136</xdr:row>
      <xdr:rowOff>0</xdr:rowOff>
    </xdr:from>
    <xdr:ext cx="184731" cy="264560"/>
    <xdr:sp macro="" textlink="">
      <xdr:nvSpPr>
        <xdr:cNvPr id="22" name="テキスト ボックス 21">
          <a:extLst>
            <a:ext uri="{FF2B5EF4-FFF2-40B4-BE49-F238E27FC236}">
              <a16:creationId xmlns:a16="http://schemas.microsoft.com/office/drawing/2014/main" id="{EB1703E9-9405-4A53-A560-6168384A9807}"/>
            </a:ext>
          </a:extLst>
        </xdr:cNvPr>
        <xdr:cNvSpPr txBox="1"/>
      </xdr:nvSpPr>
      <xdr:spPr>
        <a:xfrm>
          <a:off x="13673978" y="424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179F1FF6-CD3C-4EB8-A45C-A5978AE916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87D85DB4-9737-468B-902E-DA3EBB7853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85725</xdr:rowOff>
        </xdr:from>
        <xdr:to>
          <xdr:col>21</xdr:col>
          <xdr:colOff>0</xdr:colOff>
          <xdr:row>59</xdr:row>
          <xdr:rowOff>342900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881BE540-732C-4631-93D7-E9AEC29ED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69</xdr:row>
          <xdr:rowOff>47625</xdr:rowOff>
        </xdr:from>
        <xdr:to>
          <xdr:col>34</xdr:col>
          <xdr:colOff>0</xdr:colOff>
          <xdr:row>70</xdr:row>
          <xdr:rowOff>257175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54A97004-EB48-41AC-8B95-A25F808ABF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39</xdr:row>
      <xdr:rowOff>38100</xdr:rowOff>
    </xdr:from>
    <xdr:to>
      <xdr:col>35</xdr:col>
      <xdr:colOff>189768</xdr:colOff>
      <xdr:row>41</xdr:row>
      <xdr:rowOff>14759</xdr:rowOff>
    </xdr:to>
    <xdr:sp macro="" textlink="">
      <xdr:nvSpPr>
        <xdr:cNvPr id="23" name="大かっこ 22">
          <a:extLst>
            <a:ext uri="{FF2B5EF4-FFF2-40B4-BE49-F238E27FC236}">
              <a16:creationId xmlns:a16="http://schemas.microsoft.com/office/drawing/2014/main" id="{DBA1B50C-D839-4B7C-BBA2-4ACB2CFF2D9E}"/>
            </a:ext>
          </a:extLst>
        </xdr:cNvPr>
        <xdr:cNvSpPr/>
      </xdr:nvSpPr>
      <xdr:spPr>
        <a:xfrm>
          <a:off x="552450" y="11601450"/>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externalLinks/_rels/externalLink1.xml.rels><?xml version="1.0" encoding="UTF-8" standalone="yes"?><Relationships xmlns="http://schemas.openxmlformats.org/package/2006/relationships"><Relationship Id="rId1" Target="001698284.xlsx" TargetMode="External" Type="http://schemas.openxmlformats.org/officeDocument/2006/relationships/externalLinkPath"/><Relationship Id="rId2" Target="https://mhlwlan-my.sharepoint.com/personal/mytae_lansys_mhlw_go_jp/Documents/PassageDrive/PCfolder/Desktop/001698284.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3.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2"/>
      <sheetName val="様式95_外来・在宅ベースアップ評価料（Ⅰ）"/>
      <sheetName val="様式96_外来・在宅ベースアップ評価料（Ⅱ）"/>
      <sheetName val="新様式97_看護職員処遇改善評価料・入院ベースアップ評価料"/>
      <sheetName val="新様式98_注５・６継続的賃上げ実施加算"/>
      <sheetName val="新様式99_同一法人内複数医療機関届出用補助計算書"/>
      <sheetName val="様式100_賃金改善実績報告書・中間報告書（表紙）"/>
      <sheetName val="（別添１）_賃金改善実績報告書・中間報告書"/>
      <sheetName val="（別添２）_賃金改善実績報告書・中間報告書（法人用）"/>
      <sheetName val="医療機関集計用シート（横）"/>
      <sheetName val="リスト（外来R8）"/>
      <sheetName val="リスト（外来R9）"/>
      <sheetName val="リスト（入院R8）"/>
      <sheetName val="リスト（入院R9）"/>
      <sheetName val="リスト（看護処遇）"/>
      <sheetName val="プルダウンリスト一覧"/>
    </sheetNames>
    <sheetDataSet>
      <sheetData sheetId="0"/>
      <sheetData sheetId="1">
        <row r="17">
          <cell r="H17" t="str">
            <v/>
          </cell>
        </row>
        <row r="18">
          <cell r="H18" t="str">
            <v/>
          </cell>
        </row>
      </sheetData>
      <sheetData sheetId="2"/>
      <sheetData sheetId="3"/>
      <sheetData sheetId="4"/>
      <sheetData sheetId="5">
        <row r="57">
          <cell r="R57" t="str">
            <v/>
          </cell>
        </row>
      </sheetData>
      <sheetData sheetId="6"/>
      <sheetData sheetId="7"/>
      <sheetData sheetId="8"/>
      <sheetData sheetId="9"/>
      <sheetData sheetId="10"/>
      <sheetData sheetId="11">
        <row r="4">
          <cell r="L4" t="str">
            <v>外来・在宅ベースアップ評価料（Ⅱ）1</v>
          </cell>
          <cell r="M4" t="str">
            <v>歯科外来・在宅ベースアップ評価料（Ⅱ）1</v>
          </cell>
          <cell r="N4">
            <v>1</v>
          </cell>
        </row>
        <row r="5">
          <cell r="L5" t="str">
            <v>外来・在宅ベースアップ評価料（Ⅱ）2</v>
          </cell>
          <cell r="M5" t="str">
            <v>歯科外来・在宅ベースアップ評価料（Ⅱ）2</v>
          </cell>
          <cell r="N5">
            <v>2</v>
          </cell>
        </row>
        <row r="6">
          <cell r="L6" t="str">
            <v>外来・在宅ベースアップ評価料（Ⅱ）3</v>
          </cell>
          <cell r="M6" t="str">
            <v>歯科外来・在宅ベースアップ評価料（Ⅱ）3</v>
          </cell>
          <cell r="N6">
            <v>3</v>
          </cell>
        </row>
        <row r="7">
          <cell r="L7" t="str">
            <v>外来・在宅ベースアップ評価料（Ⅱ）4</v>
          </cell>
          <cell r="M7" t="str">
            <v>歯科外来・在宅ベースアップ評価料（Ⅱ）4</v>
          </cell>
          <cell r="N7">
            <v>4</v>
          </cell>
        </row>
        <row r="8">
          <cell r="L8" t="str">
            <v>外来・在宅ベースアップ評価料（Ⅱ）5</v>
          </cell>
          <cell r="M8" t="str">
            <v>歯科外来・在宅ベースアップ評価料（Ⅱ）5</v>
          </cell>
          <cell r="N8">
            <v>5</v>
          </cell>
        </row>
        <row r="9">
          <cell r="L9" t="str">
            <v>外来・在宅ベースアップ評価料（Ⅱ）6</v>
          </cell>
          <cell r="M9" t="str">
            <v>歯科外来・在宅ベースアップ評価料（Ⅱ）6</v>
          </cell>
          <cell r="N9">
            <v>6</v>
          </cell>
        </row>
        <row r="10">
          <cell r="L10" t="str">
            <v>外来・在宅ベースアップ評価料（Ⅱ）7</v>
          </cell>
          <cell r="M10" t="str">
            <v>歯科外来・在宅ベースアップ評価料（Ⅱ）7</v>
          </cell>
          <cell r="N10">
            <v>7</v>
          </cell>
        </row>
        <row r="11">
          <cell r="L11" t="str">
            <v>外来・在宅ベースアップ評価料（Ⅱ）8</v>
          </cell>
          <cell r="M11" t="str">
            <v>歯科外来・在宅ベースアップ評価料（Ⅱ）8</v>
          </cell>
          <cell r="N11">
            <v>8</v>
          </cell>
        </row>
        <row r="12">
          <cell r="L12" t="str">
            <v>外来・在宅ベースアップ評価料（Ⅱ）9</v>
          </cell>
          <cell r="M12" t="str">
            <v>歯科外来・在宅ベースアップ評価料（Ⅱ）9</v>
          </cell>
          <cell r="N12">
            <v>9</v>
          </cell>
        </row>
        <row r="13">
          <cell r="L13" t="str">
            <v>外来・在宅ベースアップ評価料（Ⅱ）10</v>
          </cell>
          <cell r="M13" t="str">
            <v>歯科外来・在宅ベースアップ評価料（Ⅱ）10</v>
          </cell>
          <cell r="N13">
            <v>10</v>
          </cell>
        </row>
        <row r="14">
          <cell r="L14" t="str">
            <v>外来・在宅ベースアップ評価料（Ⅱ）11</v>
          </cell>
          <cell r="M14" t="str">
            <v>歯科外来・在宅ベースアップ評価料（Ⅱ）11</v>
          </cell>
          <cell r="N14">
            <v>11</v>
          </cell>
        </row>
        <row r="15">
          <cell r="L15" t="str">
            <v>外来・在宅ベースアップ評価料（Ⅱ）12</v>
          </cell>
          <cell r="M15" t="str">
            <v>歯科外来・在宅ベースアップ評価料（Ⅱ）12</v>
          </cell>
          <cell r="N15">
            <v>12</v>
          </cell>
        </row>
        <row r="16">
          <cell r="L16" t="str">
            <v>外来・在宅ベースアップ評価料（Ⅱ）13</v>
          </cell>
          <cell r="M16" t="str">
            <v>歯科外来・在宅ベースアップ評価料（Ⅱ）13</v>
          </cell>
          <cell r="N16">
            <v>13</v>
          </cell>
        </row>
        <row r="17">
          <cell r="L17" t="str">
            <v>外来・在宅ベースアップ評価料（Ⅱ）14</v>
          </cell>
          <cell r="M17" t="str">
            <v>歯科外来・在宅ベースアップ評価料（Ⅱ）14</v>
          </cell>
          <cell r="N17">
            <v>14</v>
          </cell>
        </row>
        <row r="18">
          <cell r="L18" t="str">
            <v>外来・在宅ベースアップ評価料（Ⅱ）15</v>
          </cell>
          <cell r="M18" t="str">
            <v>歯科外来・在宅ベースアップ評価料（Ⅱ）15</v>
          </cell>
          <cell r="N18">
            <v>15</v>
          </cell>
        </row>
        <row r="19">
          <cell r="L19" t="str">
            <v>外来・在宅ベースアップ評価料（Ⅱ）16</v>
          </cell>
          <cell r="M19" t="str">
            <v>歯科外来・在宅ベースアップ評価料（Ⅱ）16</v>
          </cell>
          <cell r="N19">
            <v>16</v>
          </cell>
        </row>
        <row r="20">
          <cell r="L20" t="str">
            <v>外来・在宅ベースアップ評価料（Ⅱ）17</v>
          </cell>
          <cell r="M20" t="str">
            <v>歯科外来・在宅ベースアップ評価料（Ⅱ）17</v>
          </cell>
          <cell r="N20">
            <v>17</v>
          </cell>
        </row>
        <row r="21">
          <cell r="L21" t="str">
            <v>外来・在宅ベースアップ評価料（Ⅱ）18</v>
          </cell>
          <cell r="M21" t="str">
            <v>歯科外来・在宅ベースアップ評価料（Ⅱ）18</v>
          </cell>
          <cell r="N21">
            <v>18</v>
          </cell>
        </row>
        <row r="22">
          <cell r="L22" t="str">
            <v>外来・在宅ベースアップ評価料（Ⅱ）19</v>
          </cell>
          <cell r="M22" t="str">
            <v>歯科外来・在宅ベースアップ評価料（Ⅱ）19</v>
          </cell>
          <cell r="N22">
            <v>19</v>
          </cell>
        </row>
        <row r="23">
          <cell r="L23" t="str">
            <v>外来・在宅ベースアップ評価料（Ⅱ）20</v>
          </cell>
          <cell r="M23" t="str">
            <v>歯科外来・在宅ベースアップ評価料（Ⅱ）20</v>
          </cell>
          <cell r="N23">
            <v>20</v>
          </cell>
        </row>
        <row r="24">
          <cell r="L24" t="str">
            <v>外来・在宅ベースアップ評価料（Ⅱ）21</v>
          </cell>
          <cell r="M24" t="str">
            <v>歯科外来・在宅ベースアップ評価料（Ⅱ）21</v>
          </cell>
          <cell r="N24">
            <v>21</v>
          </cell>
        </row>
        <row r="25">
          <cell r="L25" t="str">
            <v>外来・在宅ベースアップ評価料（Ⅱ）22</v>
          </cell>
          <cell r="M25" t="str">
            <v>歯科外来・在宅ベースアップ評価料（Ⅱ）22</v>
          </cell>
          <cell r="N25">
            <v>22</v>
          </cell>
        </row>
        <row r="26">
          <cell r="L26" t="str">
            <v>外来・在宅ベースアップ評価料（Ⅱ）23</v>
          </cell>
          <cell r="M26" t="str">
            <v>歯科外来・在宅ベースアップ評価料（Ⅱ）23</v>
          </cell>
          <cell r="N26">
            <v>23</v>
          </cell>
        </row>
        <row r="27">
          <cell r="L27" t="str">
            <v>外来・在宅ベースアップ評価料（Ⅱ）24</v>
          </cell>
          <cell r="M27" t="str">
            <v>歯科外来・在宅ベースアップ評価料（Ⅱ）24</v>
          </cell>
          <cell r="N27">
            <v>24</v>
          </cell>
        </row>
      </sheetData>
      <sheetData sheetId="12">
        <row r="3">
          <cell r="I3" t="str">
            <v>今回</v>
          </cell>
          <cell r="J3" t="str">
            <v>前回</v>
          </cell>
        </row>
        <row r="4">
          <cell r="I4" t="e">
            <v>#VALUE!</v>
          </cell>
          <cell r="J4" t="e">
            <v>#REF!</v>
          </cell>
          <cell r="K4" t="str">
            <v>入院ベースアップ評価料1</v>
          </cell>
        </row>
        <row r="5">
          <cell r="I5" t="e">
            <v>#VALUE!</v>
          </cell>
          <cell r="J5" t="e">
            <v>#REF!</v>
          </cell>
          <cell r="K5" t="str">
            <v>入院ベースアップ評価料2</v>
          </cell>
        </row>
        <row r="6">
          <cell r="I6" t="e">
            <v>#VALUE!</v>
          </cell>
          <cell r="J6" t="e">
            <v>#REF!</v>
          </cell>
          <cell r="K6" t="str">
            <v>入院ベースアップ評価料3</v>
          </cell>
        </row>
        <row r="7">
          <cell r="I7" t="e">
            <v>#VALUE!</v>
          </cell>
          <cell r="J7" t="e">
            <v>#REF!</v>
          </cell>
          <cell r="K7" t="str">
            <v>入院ベースアップ評価料4</v>
          </cell>
        </row>
        <row r="8">
          <cell r="I8" t="e">
            <v>#VALUE!</v>
          </cell>
          <cell r="J8" t="e">
            <v>#REF!</v>
          </cell>
          <cell r="K8" t="str">
            <v>入院ベースアップ評価料5</v>
          </cell>
        </row>
        <row r="9">
          <cell r="I9" t="e">
            <v>#VALUE!</v>
          </cell>
          <cell r="J9" t="e">
            <v>#REF!</v>
          </cell>
          <cell r="K9" t="str">
            <v>入院ベースアップ評価料6</v>
          </cell>
        </row>
        <row r="10">
          <cell r="I10" t="e">
            <v>#VALUE!</v>
          </cell>
          <cell r="J10" t="e">
            <v>#REF!</v>
          </cell>
          <cell r="K10" t="str">
            <v>入院ベースアップ評価料7</v>
          </cell>
        </row>
        <row r="11">
          <cell r="I11" t="e">
            <v>#VALUE!</v>
          </cell>
          <cell r="J11" t="e">
            <v>#REF!</v>
          </cell>
          <cell r="K11" t="str">
            <v>入院ベースアップ評価料8</v>
          </cell>
        </row>
        <row r="12">
          <cell r="I12" t="e">
            <v>#VALUE!</v>
          </cell>
          <cell r="J12" t="e">
            <v>#REF!</v>
          </cell>
          <cell r="K12" t="str">
            <v>入院ベースアップ評価料9</v>
          </cell>
        </row>
        <row r="13">
          <cell r="I13" t="e">
            <v>#VALUE!</v>
          </cell>
          <cell r="J13" t="e">
            <v>#REF!</v>
          </cell>
          <cell r="K13" t="str">
            <v>入院ベースアップ評価料10</v>
          </cell>
        </row>
        <row r="14">
          <cell r="I14" t="e">
            <v>#VALUE!</v>
          </cell>
          <cell r="J14" t="e">
            <v>#REF!</v>
          </cell>
          <cell r="K14" t="str">
            <v>入院ベースアップ評価料11</v>
          </cell>
        </row>
        <row r="15">
          <cell r="I15" t="e">
            <v>#VALUE!</v>
          </cell>
          <cell r="J15" t="e">
            <v>#REF!</v>
          </cell>
          <cell r="K15" t="str">
            <v>入院ベースアップ評価料12</v>
          </cell>
        </row>
        <row r="16">
          <cell r="I16" t="e">
            <v>#VALUE!</v>
          </cell>
          <cell r="J16" t="e">
            <v>#REF!</v>
          </cell>
          <cell r="K16" t="str">
            <v>入院ベースアップ評価料13</v>
          </cell>
        </row>
        <row r="17">
          <cell r="I17" t="e">
            <v>#VALUE!</v>
          </cell>
          <cell r="J17" t="e">
            <v>#REF!</v>
          </cell>
          <cell r="K17" t="str">
            <v>入院ベースアップ評価料14</v>
          </cell>
        </row>
        <row r="18">
          <cell r="I18" t="e">
            <v>#VALUE!</v>
          </cell>
          <cell r="J18" t="e">
            <v>#REF!</v>
          </cell>
          <cell r="K18" t="str">
            <v>入院ベースアップ評価料15</v>
          </cell>
        </row>
        <row r="19">
          <cell r="I19" t="e">
            <v>#VALUE!</v>
          </cell>
          <cell r="J19" t="e">
            <v>#REF!</v>
          </cell>
          <cell r="K19" t="str">
            <v>入院ベースアップ評価料16</v>
          </cell>
        </row>
        <row r="20">
          <cell r="I20" t="e">
            <v>#VALUE!</v>
          </cell>
          <cell r="J20" t="e">
            <v>#REF!</v>
          </cell>
          <cell r="K20" t="str">
            <v>入院ベースアップ評価料17</v>
          </cell>
        </row>
        <row r="21">
          <cell r="I21" t="e">
            <v>#VALUE!</v>
          </cell>
          <cell r="J21" t="e">
            <v>#REF!</v>
          </cell>
          <cell r="K21" t="str">
            <v>入院ベースアップ評価料18</v>
          </cell>
        </row>
        <row r="22">
          <cell r="I22" t="e">
            <v>#VALUE!</v>
          </cell>
          <cell r="J22" t="e">
            <v>#REF!</v>
          </cell>
          <cell r="K22" t="str">
            <v>入院ベースアップ評価料19</v>
          </cell>
        </row>
        <row r="23">
          <cell r="I23" t="e">
            <v>#VALUE!</v>
          </cell>
          <cell r="J23" t="e">
            <v>#REF!</v>
          </cell>
          <cell r="K23" t="str">
            <v>入院ベースアップ評価料20</v>
          </cell>
        </row>
        <row r="24">
          <cell r="I24" t="e">
            <v>#VALUE!</v>
          </cell>
          <cell r="J24" t="e">
            <v>#REF!</v>
          </cell>
          <cell r="K24" t="str">
            <v>入院ベースアップ評価料21</v>
          </cell>
        </row>
        <row r="25">
          <cell r="I25" t="e">
            <v>#VALUE!</v>
          </cell>
          <cell r="J25" t="e">
            <v>#REF!</v>
          </cell>
          <cell r="K25" t="str">
            <v>入院ベースアップ評価料22</v>
          </cell>
        </row>
        <row r="26">
          <cell r="I26" t="e">
            <v>#VALUE!</v>
          </cell>
          <cell r="J26" t="e">
            <v>#REF!</v>
          </cell>
          <cell r="K26" t="str">
            <v>入院ベースアップ評価料23</v>
          </cell>
        </row>
        <row r="27">
          <cell r="I27" t="e">
            <v>#VALUE!</v>
          </cell>
          <cell r="J27" t="e">
            <v>#REF!</v>
          </cell>
          <cell r="K27" t="str">
            <v>入院ベースアップ評価料24</v>
          </cell>
        </row>
        <row r="28">
          <cell r="I28" t="e">
            <v>#VALUE!</v>
          </cell>
          <cell r="J28" t="e">
            <v>#REF!</v>
          </cell>
          <cell r="K28" t="str">
            <v>入院ベースアップ評価料25</v>
          </cell>
        </row>
        <row r="29">
          <cell r="I29" t="e">
            <v>#VALUE!</v>
          </cell>
          <cell r="J29" t="e">
            <v>#REF!</v>
          </cell>
          <cell r="K29" t="str">
            <v>入院ベースアップ評価料26</v>
          </cell>
        </row>
        <row r="30">
          <cell r="I30" t="e">
            <v>#VALUE!</v>
          </cell>
          <cell r="J30" t="e">
            <v>#REF!</v>
          </cell>
          <cell r="K30" t="str">
            <v>入院ベースアップ評価料27</v>
          </cell>
        </row>
        <row r="31">
          <cell r="I31" t="e">
            <v>#VALUE!</v>
          </cell>
          <cell r="J31" t="e">
            <v>#REF!</v>
          </cell>
          <cell r="K31" t="str">
            <v>入院ベースアップ評価料28</v>
          </cell>
        </row>
        <row r="32">
          <cell r="I32" t="e">
            <v>#VALUE!</v>
          </cell>
          <cell r="J32" t="e">
            <v>#REF!</v>
          </cell>
          <cell r="K32" t="str">
            <v>入院ベースアップ評価料29</v>
          </cell>
        </row>
        <row r="33">
          <cell r="I33" t="e">
            <v>#VALUE!</v>
          </cell>
          <cell r="J33" t="e">
            <v>#REF!</v>
          </cell>
          <cell r="K33" t="str">
            <v>入院ベースアップ評価料30</v>
          </cell>
        </row>
        <row r="34">
          <cell r="I34" t="e">
            <v>#VALUE!</v>
          </cell>
          <cell r="J34" t="e">
            <v>#REF!</v>
          </cell>
          <cell r="K34" t="str">
            <v>入院ベースアップ評価料31</v>
          </cell>
        </row>
        <row r="35">
          <cell r="I35" t="e">
            <v>#VALUE!</v>
          </cell>
          <cell r="J35" t="e">
            <v>#REF!</v>
          </cell>
          <cell r="K35" t="str">
            <v>入院ベースアップ評価料32</v>
          </cell>
        </row>
        <row r="36">
          <cell r="I36" t="e">
            <v>#VALUE!</v>
          </cell>
          <cell r="J36" t="e">
            <v>#REF!</v>
          </cell>
          <cell r="K36" t="str">
            <v>入院ベースアップ評価料33</v>
          </cell>
        </row>
        <row r="37">
          <cell r="I37" t="e">
            <v>#VALUE!</v>
          </cell>
          <cell r="J37" t="e">
            <v>#REF!</v>
          </cell>
          <cell r="K37" t="str">
            <v>入院ベースアップ評価料34</v>
          </cell>
        </row>
        <row r="38">
          <cell r="I38" t="e">
            <v>#VALUE!</v>
          </cell>
          <cell r="J38" t="e">
            <v>#REF!</v>
          </cell>
          <cell r="K38" t="str">
            <v>入院ベースアップ評価料35</v>
          </cell>
        </row>
        <row r="39">
          <cell r="I39" t="e">
            <v>#VALUE!</v>
          </cell>
          <cell r="J39" t="e">
            <v>#REF!</v>
          </cell>
          <cell r="K39" t="str">
            <v>入院ベースアップ評価料36</v>
          </cell>
        </row>
        <row r="40">
          <cell r="I40" t="e">
            <v>#VALUE!</v>
          </cell>
          <cell r="J40" t="e">
            <v>#REF!</v>
          </cell>
          <cell r="K40" t="str">
            <v>入院ベースアップ評価料37</v>
          </cell>
        </row>
        <row r="41">
          <cell r="I41" t="e">
            <v>#VALUE!</v>
          </cell>
          <cell r="J41" t="e">
            <v>#REF!</v>
          </cell>
          <cell r="K41" t="str">
            <v>入院ベースアップ評価料38</v>
          </cell>
        </row>
        <row r="42">
          <cell r="I42" t="e">
            <v>#VALUE!</v>
          </cell>
          <cell r="J42" t="e">
            <v>#REF!</v>
          </cell>
          <cell r="K42" t="str">
            <v>入院ベースアップ評価料39</v>
          </cell>
        </row>
        <row r="43">
          <cell r="I43" t="e">
            <v>#VALUE!</v>
          </cell>
          <cell r="J43" t="e">
            <v>#REF!</v>
          </cell>
          <cell r="K43" t="str">
            <v>入院ベースアップ評価料40</v>
          </cell>
        </row>
        <row r="44">
          <cell r="I44" t="e">
            <v>#VALUE!</v>
          </cell>
          <cell r="J44" t="e">
            <v>#REF!</v>
          </cell>
          <cell r="K44" t="str">
            <v>入院ベースアップ評価料41</v>
          </cell>
        </row>
        <row r="45">
          <cell r="I45" t="e">
            <v>#VALUE!</v>
          </cell>
          <cell r="J45" t="e">
            <v>#REF!</v>
          </cell>
          <cell r="K45" t="str">
            <v>入院ベースアップ評価料42</v>
          </cell>
        </row>
        <row r="46">
          <cell r="I46" t="e">
            <v>#VALUE!</v>
          </cell>
          <cell r="J46" t="e">
            <v>#REF!</v>
          </cell>
          <cell r="K46" t="str">
            <v>入院ベースアップ評価料43</v>
          </cell>
        </row>
        <row r="47">
          <cell r="I47" t="e">
            <v>#VALUE!</v>
          </cell>
          <cell r="J47" t="e">
            <v>#REF!</v>
          </cell>
          <cell r="K47" t="str">
            <v>入院ベースアップ評価料44</v>
          </cell>
        </row>
        <row r="48">
          <cell r="I48" t="e">
            <v>#VALUE!</v>
          </cell>
          <cell r="J48" t="e">
            <v>#REF!</v>
          </cell>
          <cell r="K48" t="str">
            <v>入院ベースアップ評価料45</v>
          </cell>
        </row>
        <row r="49">
          <cell r="I49" t="e">
            <v>#VALUE!</v>
          </cell>
          <cell r="J49" t="e">
            <v>#REF!</v>
          </cell>
          <cell r="K49" t="str">
            <v>入院ベースアップ評価料46</v>
          </cell>
        </row>
        <row r="50">
          <cell r="I50" t="e">
            <v>#VALUE!</v>
          </cell>
          <cell r="J50" t="e">
            <v>#REF!</v>
          </cell>
          <cell r="K50" t="str">
            <v>入院ベースアップ評価料47</v>
          </cell>
        </row>
        <row r="51">
          <cell r="I51" t="e">
            <v>#VALUE!</v>
          </cell>
          <cell r="J51" t="e">
            <v>#REF!</v>
          </cell>
          <cell r="K51" t="str">
            <v>入院ベースアップ評価料48</v>
          </cell>
        </row>
        <row r="52">
          <cell r="I52" t="e">
            <v>#VALUE!</v>
          </cell>
          <cell r="J52" t="e">
            <v>#REF!</v>
          </cell>
          <cell r="K52" t="str">
            <v>入院ベースアップ評価料49</v>
          </cell>
        </row>
        <row r="53">
          <cell r="I53" t="e">
            <v>#VALUE!</v>
          </cell>
          <cell r="J53" t="e">
            <v>#REF!</v>
          </cell>
          <cell r="K53" t="str">
            <v>入院ベースアップ評価料50</v>
          </cell>
        </row>
        <row r="54">
          <cell r="I54" t="e">
            <v>#VALUE!</v>
          </cell>
          <cell r="J54" t="e">
            <v>#REF!</v>
          </cell>
          <cell r="K54" t="str">
            <v>入院ベースアップ評価料51</v>
          </cell>
        </row>
        <row r="55">
          <cell r="I55" t="e">
            <v>#VALUE!</v>
          </cell>
          <cell r="J55" t="e">
            <v>#REF!</v>
          </cell>
          <cell r="K55" t="str">
            <v>入院ベースアップ評価料52</v>
          </cell>
        </row>
        <row r="56">
          <cell r="I56" t="e">
            <v>#VALUE!</v>
          </cell>
          <cell r="J56" t="e">
            <v>#REF!</v>
          </cell>
          <cell r="K56" t="str">
            <v>入院ベースアップ評価料53</v>
          </cell>
        </row>
        <row r="57">
          <cell r="I57" t="e">
            <v>#VALUE!</v>
          </cell>
          <cell r="J57" t="e">
            <v>#REF!</v>
          </cell>
          <cell r="K57" t="str">
            <v>入院ベースアップ評価料54</v>
          </cell>
        </row>
        <row r="58">
          <cell r="I58" t="e">
            <v>#VALUE!</v>
          </cell>
          <cell r="J58" t="e">
            <v>#REF!</v>
          </cell>
          <cell r="K58" t="str">
            <v>入院ベースアップ評価料55</v>
          </cell>
        </row>
        <row r="59">
          <cell r="I59" t="e">
            <v>#VALUE!</v>
          </cell>
          <cell r="J59" t="e">
            <v>#REF!</v>
          </cell>
          <cell r="K59" t="str">
            <v>入院ベースアップ評価料56</v>
          </cell>
        </row>
        <row r="60">
          <cell r="I60" t="e">
            <v>#VALUE!</v>
          </cell>
          <cell r="J60" t="e">
            <v>#REF!</v>
          </cell>
          <cell r="K60" t="str">
            <v>入院ベースアップ評価料57</v>
          </cell>
        </row>
        <row r="61">
          <cell r="I61" t="e">
            <v>#VALUE!</v>
          </cell>
          <cell r="J61" t="e">
            <v>#REF!</v>
          </cell>
          <cell r="K61" t="str">
            <v>入院ベースアップ評価料58</v>
          </cell>
        </row>
        <row r="62">
          <cell r="I62" t="e">
            <v>#VALUE!</v>
          </cell>
          <cell r="J62" t="e">
            <v>#REF!</v>
          </cell>
          <cell r="K62" t="str">
            <v>入院ベースアップ評価料59</v>
          </cell>
        </row>
        <row r="63">
          <cell r="I63" t="e">
            <v>#VALUE!</v>
          </cell>
          <cell r="J63" t="e">
            <v>#REF!</v>
          </cell>
          <cell r="K63" t="str">
            <v>入院ベースアップ評価料60</v>
          </cell>
        </row>
        <row r="64">
          <cell r="I64" t="e">
            <v>#VALUE!</v>
          </cell>
          <cell r="J64" t="e">
            <v>#REF!</v>
          </cell>
          <cell r="K64" t="str">
            <v>入院ベースアップ評価料61</v>
          </cell>
        </row>
        <row r="65">
          <cell r="I65" t="e">
            <v>#VALUE!</v>
          </cell>
          <cell r="J65" t="e">
            <v>#REF!</v>
          </cell>
          <cell r="K65" t="str">
            <v>入院ベースアップ評価料62</v>
          </cell>
        </row>
        <row r="66">
          <cell r="I66" t="e">
            <v>#VALUE!</v>
          </cell>
          <cell r="J66" t="e">
            <v>#REF!</v>
          </cell>
          <cell r="K66" t="str">
            <v>入院ベースアップ評価料63</v>
          </cell>
        </row>
        <row r="67">
          <cell r="I67" t="e">
            <v>#VALUE!</v>
          </cell>
          <cell r="J67" t="e">
            <v>#REF!</v>
          </cell>
          <cell r="K67" t="str">
            <v>入院ベースアップ評価料64</v>
          </cell>
        </row>
        <row r="68">
          <cell r="I68" t="e">
            <v>#VALUE!</v>
          </cell>
          <cell r="J68" t="e">
            <v>#REF!</v>
          </cell>
          <cell r="K68" t="str">
            <v>入院ベースアップ評価料65</v>
          </cell>
        </row>
        <row r="69">
          <cell r="I69" t="e">
            <v>#VALUE!</v>
          </cell>
          <cell r="J69" t="e">
            <v>#REF!</v>
          </cell>
          <cell r="K69" t="str">
            <v>入院ベースアップ評価料66</v>
          </cell>
        </row>
        <row r="70">
          <cell r="I70" t="e">
            <v>#VALUE!</v>
          </cell>
          <cell r="J70" t="e">
            <v>#REF!</v>
          </cell>
          <cell r="K70" t="str">
            <v>入院ベースアップ評価料67</v>
          </cell>
        </row>
        <row r="71">
          <cell r="I71" t="e">
            <v>#VALUE!</v>
          </cell>
          <cell r="J71" t="e">
            <v>#REF!</v>
          </cell>
          <cell r="K71" t="str">
            <v>入院ベースアップ評価料68</v>
          </cell>
        </row>
        <row r="72">
          <cell r="I72" t="e">
            <v>#VALUE!</v>
          </cell>
          <cell r="J72" t="e">
            <v>#REF!</v>
          </cell>
          <cell r="K72" t="str">
            <v>入院ベースアップ評価料69</v>
          </cell>
        </row>
        <row r="73">
          <cell r="I73" t="e">
            <v>#VALUE!</v>
          </cell>
          <cell r="J73" t="e">
            <v>#REF!</v>
          </cell>
          <cell r="K73" t="str">
            <v>入院ベースアップ評価料70</v>
          </cell>
        </row>
        <row r="74">
          <cell r="I74" t="e">
            <v>#VALUE!</v>
          </cell>
          <cell r="J74" t="e">
            <v>#REF!</v>
          </cell>
          <cell r="K74" t="str">
            <v>入院ベースアップ評価料71</v>
          </cell>
        </row>
        <row r="75">
          <cell r="I75" t="e">
            <v>#VALUE!</v>
          </cell>
          <cell r="J75" t="e">
            <v>#REF!</v>
          </cell>
          <cell r="K75" t="str">
            <v>入院ベースアップ評価料72</v>
          </cell>
        </row>
        <row r="76">
          <cell r="I76" t="e">
            <v>#VALUE!</v>
          </cell>
          <cell r="J76" t="e">
            <v>#REF!</v>
          </cell>
          <cell r="K76" t="str">
            <v>入院ベースアップ評価料73</v>
          </cell>
        </row>
        <row r="77">
          <cell r="I77" t="e">
            <v>#VALUE!</v>
          </cell>
          <cell r="J77" t="e">
            <v>#REF!</v>
          </cell>
          <cell r="K77" t="str">
            <v>入院ベースアップ評価料74</v>
          </cell>
        </row>
        <row r="78">
          <cell r="I78" t="e">
            <v>#VALUE!</v>
          </cell>
          <cell r="J78" t="e">
            <v>#REF!</v>
          </cell>
          <cell r="K78" t="str">
            <v>入院ベースアップ評価料75</v>
          </cell>
        </row>
        <row r="79">
          <cell r="I79" t="e">
            <v>#VALUE!</v>
          </cell>
          <cell r="J79" t="e">
            <v>#REF!</v>
          </cell>
          <cell r="K79" t="str">
            <v>入院ベースアップ評価料76</v>
          </cell>
        </row>
        <row r="80">
          <cell r="I80" t="e">
            <v>#VALUE!</v>
          </cell>
          <cell r="J80" t="e">
            <v>#REF!</v>
          </cell>
          <cell r="K80" t="str">
            <v>入院ベースアップ評価料77</v>
          </cell>
        </row>
        <row r="81">
          <cell r="I81" t="e">
            <v>#VALUE!</v>
          </cell>
          <cell r="J81" t="e">
            <v>#REF!</v>
          </cell>
          <cell r="K81" t="str">
            <v>入院ベースアップ評価料78</v>
          </cell>
        </row>
        <row r="82">
          <cell r="I82" t="e">
            <v>#VALUE!</v>
          </cell>
          <cell r="J82" t="e">
            <v>#REF!</v>
          </cell>
          <cell r="K82" t="str">
            <v>入院ベースアップ評価料79</v>
          </cell>
        </row>
        <row r="83">
          <cell r="I83" t="e">
            <v>#VALUE!</v>
          </cell>
          <cell r="J83" t="e">
            <v>#REF!</v>
          </cell>
          <cell r="K83" t="str">
            <v>入院ベースアップ評価料80</v>
          </cell>
        </row>
        <row r="84">
          <cell r="I84" t="e">
            <v>#VALUE!</v>
          </cell>
          <cell r="J84" t="e">
            <v>#REF!</v>
          </cell>
          <cell r="K84" t="str">
            <v>入院ベースアップ評価料81</v>
          </cell>
        </row>
        <row r="85">
          <cell r="I85" t="e">
            <v>#VALUE!</v>
          </cell>
          <cell r="J85" t="e">
            <v>#REF!</v>
          </cell>
          <cell r="K85" t="str">
            <v>入院ベースアップ評価料82</v>
          </cell>
        </row>
        <row r="86">
          <cell r="I86" t="e">
            <v>#VALUE!</v>
          </cell>
          <cell r="J86" t="e">
            <v>#REF!</v>
          </cell>
          <cell r="K86" t="str">
            <v>入院ベースアップ評価料83</v>
          </cell>
        </row>
        <row r="87">
          <cell r="I87" t="e">
            <v>#VALUE!</v>
          </cell>
          <cell r="J87" t="e">
            <v>#REF!</v>
          </cell>
          <cell r="K87" t="str">
            <v>入院ベースアップ評価料84</v>
          </cell>
        </row>
        <row r="88">
          <cell r="I88" t="e">
            <v>#VALUE!</v>
          </cell>
          <cell r="J88" t="e">
            <v>#REF!</v>
          </cell>
          <cell r="K88" t="str">
            <v>入院ベースアップ評価料85</v>
          </cell>
        </row>
        <row r="89">
          <cell r="I89" t="e">
            <v>#VALUE!</v>
          </cell>
          <cell r="J89" t="e">
            <v>#REF!</v>
          </cell>
          <cell r="K89" t="str">
            <v>入院ベースアップ評価料86</v>
          </cell>
        </row>
        <row r="90">
          <cell r="I90" t="e">
            <v>#VALUE!</v>
          </cell>
          <cell r="J90" t="e">
            <v>#REF!</v>
          </cell>
          <cell r="K90" t="str">
            <v>入院ベースアップ評価料87</v>
          </cell>
        </row>
        <row r="91">
          <cell r="I91" t="e">
            <v>#VALUE!</v>
          </cell>
          <cell r="J91" t="e">
            <v>#REF!</v>
          </cell>
          <cell r="K91" t="str">
            <v>入院ベースアップ評価料88</v>
          </cell>
        </row>
        <row r="92">
          <cell r="I92" t="e">
            <v>#VALUE!</v>
          </cell>
          <cell r="J92" t="e">
            <v>#REF!</v>
          </cell>
          <cell r="K92" t="str">
            <v>入院ベースアップ評価料89</v>
          </cell>
        </row>
        <row r="93">
          <cell r="I93" t="e">
            <v>#VALUE!</v>
          </cell>
          <cell r="J93" t="e">
            <v>#REF!</v>
          </cell>
          <cell r="K93" t="str">
            <v>入院ベースアップ評価料90</v>
          </cell>
        </row>
        <row r="94">
          <cell r="I94" t="e">
            <v>#VALUE!</v>
          </cell>
          <cell r="J94" t="e">
            <v>#REF!</v>
          </cell>
          <cell r="K94" t="str">
            <v>入院ベースアップ評価料91</v>
          </cell>
        </row>
        <row r="95">
          <cell r="I95" t="e">
            <v>#VALUE!</v>
          </cell>
          <cell r="J95" t="e">
            <v>#REF!</v>
          </cell>
          <cell r="K95" t="str">
            <v>入院ベースアップ評価料92</v>
          </cell>
        </row>
        <row r="96">
          <cell r="I96" t="e">
            <v>#VALUE!</v>
          </cell>
          <cell r="J96" t="e">
            <v>#REF!</v>
          </cell>
          <cell r="K96" t="str">
            <v>入院ベースアップ評価料93</v>
          </cell>
        </row>
        <row r="97">
          <cell r="I97" t="e">
            <v>#VALUE!</v>
          </cell>
          <cell r="J97" t="e">
            <v>#REF!</v>
          </cell>
          <cell r="K97" t="str">
            <v>入院ベースアップ評価料94</v>
          </cell>
        </row>
        <row r="98">
          <cell r="I98" t="e">
            <v>#VALUE!</v>
          </cell>
          <cell r="J98" t="e">
            <v>#REF!</v>
          </cell>
          <cell r="K98" t="str">
            <v>入院ベースアップ評価料95</v>
          </cell>
        </row>
        <row r="99">
          <cell r="I99" t="e">
            <v>#VALUE!</v>
          </cell>
          <cell r="J99" t="e">
            <v>#REF!</v>
          </cell>
          <cell r="K99" t="str">
            <v>入院ベースアップ評価料96</v>
          </cell>
        </row>
        <row r="100">
          <cell r="I100" t="e">
            <v>#VALUE!</v>
          </cell>
          <cell r="J100" t="e">
            <v>#REF!</v>
          </cell>
          <cell r="K100" t="str">
            <v>入院ベースアップ評価料97</v>
          </cell>
        </row>
        <row r="101">
          <cell r="I101" t="e">
            <v>#VALUE!</v>
          </cell>
          <cell r="J101" t="e">
            <v>#REF!</v>
          </cell>
          <cell r="K101" t="str">
            <v>入院ベースアップ評価料98</v>
          </cell>
        </row>
        <row r="102">
          <cell r="I102" t="e">
            <v>#VALUE!</v>
          </cell>
          <cell r="J102" t="e">
            <v>#REF!</v>
          </cell>
          <cell r="K102" t="str">
            <v>入院ベースアップ評価料99</v>
          </cell>
        </row>
        <row r="103">
          <cell r="I103" t="e">
            <v>#VALUE!</v>
          </cell>
          <cell r="J103" t="e">
            <v>#REF!</v>
          </cell>
          <cell r="K103" t="str">
            <v>入院ベースアップ評価料100</v>
          </cell>
        </row>
        <row r="104">
          <cell r="I104" t="e">
            <v>#VALUE!</v>
          </cell>
          <cell r="J104" t="e">
            <v>#REF!</v>
          </cell>
          <cell r="K104" t="str">
            <v>入院ベースアップ評価料101</v>
          </cell>
        </row>
        <row r="105">
          <cell r="I105" t="e">
            <v>#VALUE!</v>
          </cell>
          <cell r="J105" t="e">
            <v>#REF!</v>
          </cell>
          <cell r="K105" t="str">
            <v>入院ベースアップ評価料102</v>
          </cell>
        </row>
        <row r="106">
          <cell r="I106" t="e">
            <v>#VALUE!</v>
          </cell>
          <cell r="J106" t="e">
            <v>#REF!</v>
          </cell>
          <cell r="K106" t="str">
            <v>入院ベースアップ評価料103</v>
          </cell>
        </row>
        <row r="107">
          <cell r="I107" t="e">
            <v>#VALUE!</v>
          </cell>
          <cell r="J107" t="e">
            <v>#REF!</v>
          </cell>
          <cell r="K107" t="str">
            <v>入院ベースアップ評価料104</v>
          </cell>
        </row>
        <row r="108">
          <cell r="I108" t="e">
            <v>#VALUE!</v>
          </cell>
          <cell r="J108" t="e">
            <v>#REF!</v>
          </cell>
          <cell r="K108" t="str">
            <v>入院ベースアップ評価料105</v>
          </cell>
        </row>
        <row r="109">
          <cell r="I109" t="e">
            <v>#VALUE!</v>
          </cell>
          <cell r="J109" t="e">
            <v>#REF!</v>
          </cell>
          <cell r="K109" t="str">
            <v>入院ベースアップ評価料106</v>
          </cell>
        </row>
        <row r="110">
          <cell r="I110" t="e">
            <v>#VALUE!</v>
          </cell>
          <cell r="J110" t="e">
            <v>#REF!</v>
          </cell>
          <cell r="K110" t="str">
            <v>入院ベースアップ評価料107</v>
          </cell>
        </row>
        <row r="111">
          <cell r="I111" t="e">
            <v>#VALUE!</v>
          </cell>
          <cell r="J111" t="e">
            <v>#REF!</v>
          </cell>
          <cell r="K111" t="str">
            <v>入院ベースアップ評価料108</v>
          </cell>
        </row>
        <row r="112">
          <cell r="I112" t="e">
            <v>#VALUE!</v>
          </cell>
          <cell r="J112" t="e">
            <v>#REF!</v>
          </cell>
          <cell r="K112" t="str">
            <v>入院ベースアップ評価料109</v>
          </cell>
        </row>
        <row r="113">
          <cell r="I113" t="e">
            <v>#VALUE!</v>
          </cell>
          <cell r="J113" t="e">
            <v>#REF!</v>
          </cell>
          <cell r="K113" t="str">
            <v>入院ベースアップ評価料110</v>
          </cell>
        </row>
        <row r="114">
          <cell r="I114" t="e">
            <v>#VALUE!</v>
          </cell>
          <cell r="J114" t="e">
            <v>#REF!</v>
          </cell>
          <cell r="K114" t="str">
            <v>入院ベースアップ評価料111</v>
          </cell>
        </row>
        <row r="115">
          <cell r="I115" t="e">
            <v>#VALUE!</v>
          </cell>
          <cell r="J115" t="e">
            <v>#REF!</v>
          </cell>
          <cell r="K115" t="str">
            <v>入院ベースアップ評価料112</v>
          </cell>
        </row>
        <row r="116">
          <cell r="I116" t="e">
            <v>#VALUE!</v>
          </cell>
          <cell r="J116" t="e">
            <v>#REF!</v>
          </cell>
          <cell r="K116" t="str">
            <v>入院ベースアップ評価料113</v>
          </cell>
        </row>
        <row r="117">
          <cell r="I117" t="e">
            <v>#VALUE!</v>
          </cell>
          <cell r="J117" t="e">
            <v>#REF!</v>
          </cell>
          <cell r="K117" t="str">
            <v>入院ベースアップ評価料114</v>
          </cell>
        </row>
        <row r="118">
          <cell r="I118" t="e">
            <v>#VALUE!</v>
          </cell>
          <cell r="J118" t="e">
            <v>#REF!</v>
          </cell>
          <cell r="K118" t="str">
            <v>入院ベースアップ評価料115</v>
          </cell>
        </row>
        <row r="119">
          <cell r="I119" t="e">
            <v>#VALUE!</v>
          </cell>
          <cell r="J119" t="e">
            <v>#REF!</v>
          </cell>
          <cell r="K119" t="str">
            <v>入院ベースアップ評価料116</v>
          </cell>
        </row>
        <row r="120">
          <cell r="I120" t="e">
            <v>#VALUE!</v>
          </cell>
          <cell r="J120" t="e">
            <v>#REF!</v>
          </cell>
          <cell r="K120" t="str">
            <v>入院ベースアップ評価料117</v>
          </cell>
        </row>
        <row r="121">
          <cell r="I121" t="e">
            <v>#VALUE!</v>
          </cell>
          <cell r="J121" t="e">
            <v>#REF!</v>
          </cell>
          <cell r="K121" t="str">
            <v>入院ベースアップ評価料118</v>
          </cell>
        </row>
        <row r="122">
          <cell r="I122" t="e">
            <v>#VALUE!</v>
          </cell>
          <cell r="J122" t="e">
            <v>#REF!</v>
          </cell>
          <cell r="K122" t="str">
            <v>入院ベースアップ評価料119</v>
          </cell>
        </row>
        <row r="123">
          <cell r="I123" t="e">
            <v>#VALUE!</v>
          </cell>
          <cell r="J123" t="e">
            <v>#REF!</v>
          </cell>
          <cell r="K123" t="str">
            <v>入院ベースアップ評価料120</v>
          </cell>
        </row>
        <row r="124">
          <cell r="I124" t="e">
            <v>#VALUE!</v>
          </cell>
          <cell r="J124" t="e">
            <v>#REF!</v>
          </cell>
          <cell r="K124" t="str">
            <v>入院ベースアップ評価料121</v>
          </cell>
        </row>
        <row r="125">
          <cell r="I125" t="e">
            <v>#VALUE!</v>
          </cell>
          <cell r="J125" t="e">
            <v>#REF!</v>
          </cell>
          <cell r="K125" t="str">
            <v>入院ベースアップ評価料122</v>
          </cell>
        </row>
        <row r="126">
          <cell r="I126" t="e">
            <v>#VALUE!</v>
          </cell>
          <cell r="J126" t="e">
            <v>#REF!</v>
          </cell>
          <cell r="K126" t="str">
            <v>入院ベースアップ評価料123</v>
          </cell>
        </row>
        <row r="127">
          <cell r="I127" t="e">
            <v>#VALUE!</v>
          </cell>
          <cell r="J127" t="e">
            <v>#REF!</v>
          </cell>
          <cell r="K127" t="str">
            <v>入院ベースアップ評価料124</v>
          </cell>
        </row>
        <row r="128">
          <cell r="I128" t="e">
            <v>#VALUE!</v>
          </cell>
          <cell r="J128" t="e">
            <v>#REF!</v>
          </cell>
          <cell r="K128" t="str">
            <v>入院ベースアップ評価料125</v>
          </cell>
        </row>
        <row r="129">
          <cell r="I129" t="e">
            <v>#VALUE!</v>
          </cell>
          <cell r="J129" t="e">
            <v>#REF!</v>
          </cell>
          <cell r="K129" t="str">
            <v>入院ベースアップ評価料126</v>
          </cell>
        </row>
        <row r="130">
          <cell r="I130" t="e">
            <v>#VALUE!</v>
          </cell>
          <cell r="J130" t="e">
            <v>#REF!</v>
          </cell>
          <cell r="K130" t="str">
            <v>入院ベースアップ評価料127</v>
          </cell>
        </row>
        <row r="131">
          <cell r="I131" t="e">
            <v>#VALUE!</v>
          </cell>
          <cell r="J131" t="e">
            <v>#REF!</v>
          </cell>
          <cell r="K131" t="str">
            <v>入院ベースアップ評価料128</v>
          </cell>
        </row>
        <row r="132">
          <cell r="I132" t="e">
            <v>#VALUE!</v>
          </cell>
          <cell r="J132" t="e">
            <v>#REF!</v>
          </cell>
          <cell r="K132" t="str">
            <v>入院ベースアップ評価料129</v>
          </cell>
        </row>
        <row r="133">
          <cell r="I133" t="e">
            <v>#VALUE!</v>
          </cell>
          <cell r="J133" t="e">
            <v>#REF!</v>
          </cell>
          <cell r="K133" t="str">
            <v>入院ベースアップ評価料130</v>
          </cell>
        </row>
        <row r="134">
          <cell r="I134" t="e">
            <v>#VALUE!</v>
          </cell>
          <cell r="J134" t="e">
            <v>#REF!</v>
          </cell>
          <cell r="K134" t="str">
            <v>入院ベースアップ評価料131</v>
          </cell>
        </row>
        <row r="135">
          <cell r="I135" t="e">
            <v>#VALUE!</v>
          </cell>
          <cell r="J135" t="e">
            <v>#REF!</v>
          </cell>
          <cell r="K135" t="str">
            <v>入院ベースアップ評価料132</v>
          </cell>
        </row>
        <row r="136">
          <cell r="I136" t="e">
            <v>#VALUE!</v>
          </cell>
          <cell r="J136" t="e">
            <v>#REF!</v>
          </cell>
          <cell r="K136" t="str">
            <v>入院ベースアップ評価料133</v>
          </cell>
        </row>
        <row r="137">
          <cell r="I137" t="e">
            <v>#VALUE!</v>
          </cell>
          <cell r="J137" t="e">
            <v>#REF!</v>
          </cell>
          <cell r="K137" t="str">
            <v>入院ベースアップ評価料134</v>
          </cell>
        </row>
        <row r="138">
          <cell r="I138" t="e">
            <v>#VALUE!</v>
          </cell>
          <cell r="J138" t="e">
            <v>#REF!</v>
          </cell>
          <cell r="K138" t="str">
            <v>入院ベースアップ評価料135</v>
          </cell>
        </row>
        <row r="139">
          <cell r="I139" t="e">
            <v>#VALUE!</v>
          </cell>
          <cell r="J139" t="e">
            <v>#REF!</v>
          </cell>
          <cell r="K139" t="str">
            <v>入院ベースアップ評価料136</v>
          </cell>
        </row>
        <row r="140">
          <cell r="I140" t="e">
            <v>#VALUE!</v>
          </cell>
          <cell r="J140" t="e">
            <v>#REF!</v>
          </cell>
          <cell r="K140" t="str">
            <v>入院ベースアップ評価料137</v>
          </cell>
        </row>
        <row r="141">
          <cell r="I141" t="e">
            <v>#VALUE!</v>
          </cell>
          <cell r="J141" t="e">
            <v>#REF!</v>
          </cell>
          <cell r="K141" t="str">
            <v>入院ベースアップ評価料138</v>
          </cell>
        </row>
        <row r="142">
          <cell r="I142" t="e">
            <v>#VALUE!</v>
          </cell>
          <cell r="J142" t="e">
            <v>#REF!</v>
          </cell>
          <cell r="K142" t="str">
            <v>入院ベースアップ評価料139</v>
          </cell>
        </row>
        <row r="143">
          <cell r="I143" t="e">
            <v>#VALUE!</v>
          </cell>
          <cell r="J143" t="e">
            <v>#REF!</v>
          </cell>
          <cell r="K143" t="str">
            <v>入院ベースアップ評価料140</v>
          </cell>
        </row>
        <row r="144">
          <cell r="I144" t="e">
            <v>#VALUE!</v>
          </cell>
          <cell r="J144" t="e">
            <v>#REF!</v>
          </cell>
          <cell r="K144" t="str">
            <v>入院ベースアップ評価料141</v>
          </cell>
        </row>
        <row r="145">
          <cell r="I145" t="e">
            <v>#VALUE!</v>
          </cell>
          <cell r="J145" t="e">
            <v>#REF!</v>
          </cell>
          <cell r="K145" t="str">
            <v>入院ベースアップ評価料142</v>
          </cell>
        </row>
        <row r="146">
          <cell r="I146" t="e">
            <v>#VALUE!</v>
          </cell>
          <cell r="J146" t="e">
            <v>#REF!</v>
          </cell>
          <cell r="K146" t="str">
            <v>入院ベースアップ評価料143</v>
          </cell>
        </row>
        <row r="147">
          <cell r="I147" t="e">
            <v>#VALUE!</v>
          </cell>
          <cell r="J147" t="e">
            <v>#REF!</v>
          </cell>
          <cell r="K147" t="str">
            <v>入院ベースアップ評価料144</v>
          </cell>
        </row>
        <row r="148">
          <cell r="I148" t="e">
            <v>#VALUE!</v>
          </cell>
          <cell r="J148" t="e">
            <v>#REF!</v>
          </cell>
          <cell r="K148" t="str">
            <v>入院ベースアップ評価料145</v>
          </cell>
        </row>
        <row r="149">
          <cell r="I149" t="e">
            <v>#VALUE!</v>
          </cell>
          <cell r="J149" t="e">
            <v>#REF!</v>
          </cell>
          <cell r="K149" t="str">
            <v>入院ベースアップ評価料146</v>
          </cell>
        </row>
        <row r="150">
          <cell r="I150" t="e">
            <v>#VALUE!</v>
          </cell>
          <cell r="J150" t="e">
            <v>#REF!</v>
          </cell>
          <cell r="K150" t="str">
            <v>入院ベースアップ評価料147</v>
          </cell>
        </row>
        <row r="151">
          <cell r="I151" t="e">
            <v>#VALUE!</v>
          </cell>
          <cell r="J151" t="e">
            <v>#REF!</v>
          </cell>
          <cell r="K151" t="str">
            <v>入院ベースアップ評価料148</v>
          </cell>
        </row>
        <row r="152">
          <cell r="I152" t="e">
            <v>#VALUE!</v>
          </cell>
          <cell r="J152" t="e">
            <v>#REF!</v>
          </cell>
          <cell r="K152" t="str">
            <v>入院ベースアップ評価料149</v>
          </cell>
        </row>
        <row r="153">
          <cell r="I153" t="e">
            <v>#VALUE!</v>
          </cell>
          <cell r="J153" t="e">
            <v>#REF!</v>
          </cell>
          <cell r="K153" t="str">
            <v>入院ベースアップ評価料150</v>
          </cell>
        </row>
        <row r="154">
          <cell r="I154" t="e">
            <v>#VALUE!</v>
          </cell>
          <cell r="J154" t="e">
            <v>#REF!</v>
          </cell>
          <cell r="K154" t="str">
            <v>入院ベースアップ評価料151</v>
          </cell>
        </row>
        <row r="155">
          <cell r="I155" t="e">
            <v>#VALUE!</v>
          </cell>
          <cell r="J155" t="e">
            <v>#REF!</v>
          </cell>
          <cell r="K155" t="str">
            <v>入院ベースアップ評価料152</v>
          </cell>
        </row>
        <row r="156">
          <cell r="I156" t="e">
            <v>#VALUE!</v>
          </cell>
          <cell r="J156" t="e">
            <v>#REF!</v>
          </cell>
          <cell r="K156" t="str">
            <v>入院ベースアップ評価料153</v>
          </cell>
        </row>
        <row r="157">
          <cell r="I157" t="e">
            <v>#VALUE!</v>
          </cell>
          <cell r="J157" t="e">
            <v>#REF!</v>
          </cell>
          <cell r="K157" t="str">
            <v>入院ベースアップ評価料154</v>
          </cell>
        </row>
        <row r="158">
          <cell r="I158" t="e">
            <v>#VALUE!</v>
          </cell>
          <cell r="J158" t="e">
            <v>#REF!</v>
          </cell>
          <cell r="K158" t="str">
            <v>入院ベースアップ評価料155</v>
          </cell>
        </row>
        <row r="159">
          <cell r="I159" t="e">
            <v>#VALUE!</v>
          </cell>
          <cell r="J159" t="e">
            <v>#REF!</v>
          </cell>
          <cell r="K159" t="str">
            <v>入院ベースアップ評価料156</v>
          </cell>
        </row>
        <row r="160">
          <cell r="I160" t="e">
            <v>#VALUE!</v>
          </cell>
          <cell r="J160" t="e">
            <v>#REF!</v>
          </cell>
          <cell r="K160" t="str">
            <v>入院ベースアップ評価料157</v>
          </cell>
        </row>
        <row r="161">
          <cell r="I161" t="e">
            <v>#VALUE!</v>
          </cell>
          <cell r="J161" t="e">
            <v>#REF!</v>
          </cell>
          <cell r="K161" t="str">
            <v>入院ベースアップ評価料158</v>
          </cell>
        </row>
        <row r="162">
          <cell r="I162" t="e">
            <v>#VALUE!</v>
          </cell>
          <cell r="J162" t="e">
            <v>#REF!</v>
          </cell>
          <cell r="K162" t="str">
            <v>入院ベースアップ評価料159</v>
          </cell>
        </row>
        <row r="163">
          <cell r="I163" t="e">
            <v>#VALUE!</v>
          </cell>
          <cell r="J163" t="e">
            <v>#REF!</v>
          </cell>
          <cell r="K163" t="str">
            <v>入院ベースアップ評価料160</v>
          </cell>
        </row>
        <row r="164">
          <cell r="I164" t="e">
            <v>#VALUE!</v>
          </cell>
          <cell r="J164" t="e">
            <v>#REF!</v>
          </cell>
          <cell r="K164" t="str">
            <v>入院ベースアップ評価料161</v>
          </cell>
        </row>
        <row r="165">
          <cell r="I165" t="e">
            <v>#VALUE!</v>
          </cell>
          <cell r="J165" t="e">
            <v>#REF!</v>
          </cell>
          <cell r="K165" t="str">
            <v>入院ベースアップ評価料162</v>
          </cell>
        </row>
        <row r="166">
          <cell r="I166" t="e">
            <v>#VALUE!</v>
          </cell>
          <cell r="J166" t="e">
            <v>#REF!</v>
          </cell>
          <cell r="K166" t="str">
            <v>入院ベースアップ評価料163</v>
          </cell>
        </row>
        <row r="167">
          <cell r="I167" t="e">
            <v>#VALUE!</v>
          </cell>
          <cell r="J167" t="e">
            <v>#REF!</v>
          </cell>
          <cell r="K167" t="str">
            <v>入院ベースアップ評価料164</v>
          </cell>
        </row>
        <row r="168">
          <cell r="I168" t="e">
            <v>#VALUE!</v>
          </cell>
          <cell r="J168" t="e">
            <v>#REF!</v>
          </cell>
          <cell r="K168" t="str">
            <v>入院ベースアップ評価料165</v>
          </cell>
        </row>
        <row r="169">
          <cell r="I169" t="e">
            <v>#VALUE!</v>
          </cell>
          <cell r="J169" t="e">
            <v>#REF!</v>
          </cell>
          <cell r="K169" t="str">
            <v>入院ベースアップ評価料166</v>
          </cell>
        </row>
        <row r="170">
          <cell r="I170" t="e">
            <v>#VALUE!</v>
          </cell>
          <cell r="J170" t="e">
            <v>#REF!</v>
          </cell>
          <cell r="K170" t="str">
            <v>入院ベースアップ評価料167</v>
          </cell>
        </row>
        <row r="171">
          <cell r="I171" t="e">
            <v>#VALUE!</v>
          </cell>
          <cell r="J171" t="e">
            <v>#REF!</v>
          </cell>
          <cell r="K171" t="str">
            <v>入院ベースアップ評価料168</v>
          </cell>
        </row>
        <row r="172">
          <cell r="I172" t="e">
            <v>#VALUE!</v>
          </cell>
          <cell r="J172" t="e">
            <v>#REF!</v>
          </cell>
          <cell r="K172" t="str">
            <v>入院ベースアップ評価料169</v>
          </cell>
        </row>
        <row r="173">
          <cell r="I173" t="e">
            <v>#VALUE!</v>
          </cell>
          <cell r="J173" t="e">
            <v>#REF!</v>
          </cell>
          <cell r="K173" t="str">
            <v>入院ベースアップ評価料170</v>
          </cell>
        </row>
        <row r="174">
          <cell r="I174" t="e">
            <v>#VALUE!</v>
          </cell>
          <cell r="J174" t="e">
            <v>#REF!</v>
          </cell>
          <cell r="K174" t="str">
            <v>入院ベースアップ評価料171</v>
          </cell>
        </row>
        <row r="175">
          <cell r="I175" t="e">
            <v>#VALUE!</v>
          </cell>
          <cell r="J175" t="e">
            <v>#REF!</v>
          </cell>
          <cell r="K175" t="str">
            <v>入院ベースアップ評価料172</v>
          </cell>
        </row>
        <row r="176">
          <cell r="I176" t="e">
            <v>#VALUE!</v>
          </cell>
          <cell r="J176" t="e">
            <v>#REF!</v>
          </cell>
          <cell r="K176" t="str">
            <v>入院ベースアップ評価料173</v>
          </cell>
        </row>
        <row r="177">
          <cell r="I177" t="e">
            <v>#VALUE!</v>
          </cell>
          <cell r="J177" t="e">
            <v>#REF!</v>
          </cell>
          <cell r="K177" t="str">
            <v>入院ベースアップ評価料174</v>
          </cell>
        </row>
        <row r="178">
          <cell r="I178" t="e">
            <v>#VALUE!</v>
          </cell>
          <cell r="J178" t="e">
            <v>#REF!</v>
          </cell>
          <cell r="K178" t="str">
            <v>入院ベースアップ評価料175</v>
          </cell>
        </row>
        <row r="179">
          <cell r="I179" t="e">
            <v>#VALUE!</v>
          </cell>
          <cell r="J179" t="e">
            <v>#REF!</v>
          </cell>
          <cell r="K179" t="str">
            <v>入院ベースアップ評価料176</v>
          </cell>
        </row>
        <row r="180">
          <cell r="I180" t="e">
            <v>#VALUE!</v>
          </cell>
          <cell r="J180" t="e">
            <v>#REF!</v>
          </cell>
          <cell r="K180" t="str">
            <v>入院ベースアップ評価料177</v>
          </cell>
        </row>
        <row r="181">
          <cell r="I181" t="e">
            <v>#VALUE!</v>
          </cell>
          <cell r="J181" t="e">
            <v>#REF!</v>
          </cell>
          <cell r="K181" t="str">
            <v>入院ベースアップ評価料178</v>
          </cell>
        </row>
        <row r="182">
          <cell r="I182" t="e">
            <v>#VALUE!</v>
          </cell>
          <cell r="J182" t="e">
            <v>#REF!</v>
          </cell>
          <cell r="K182" t="str">
            <v>入院ベースアップ評価料179</v>
          </cell>
        </row>
        <row r="183">
          <cell r="I183" t="e">
            <v>#VALUE!</v>
          </cell>
          <cell r="J183" t="e">
            <v>#REF!</v>
          </cell>
          <cell r="K183" t="str">
            <v>入院ベースアップ評価料180</v>
          </cell>
        </row>
        <row r="184">
          <cell r="I184" t="e">
            <v>#VALUE!</v>
          </cell>
          <cell r="J184" t="e">
            <v>#REF!</v>
          </cell>
          <cell r="K184" t="str">
            <v>入院ベースアップ評価料181</v>
          </cell>
        </row>
        <row r="185">
          <cell r="I185" t="e">
            <v>#VALUE!</v>
          </cell>
          <cell r="J185" t="e">
            <v>#REF!</v>
          </cell>
          <cell r="K185" t="str">
            <v>入院ベースアップ評価料182</v>
          </cell>
        </row>
        <row r="186">
          <cell r="I186" t="e">
            <v>#VALUE!</v>
          </cell>
          <cell r="J186" t="e">
            <v>#REF!</v>
          </cell>
          <cell r="K186" t="str">
            <v>入院ベースアップ評価料183</v>
          </cell>
        </row>
        <row r="187">
          <cell r="I187" t="e">
            <v>#VALUE!</v>
          </cell>
          <cell r="J187" t="e">
            <v>#REF!</v>
          </cell>
          <cell r="K187" t="str">
            <v>入院ベースアップ評価料184</v>
          </cell>
        </row>
        <row r="188">
          <cell r="I188" t="e">
            <v>#VALUE!</v>
          </cell>
          <cell r="J188" t="e">
            <v>#REF!</v>
          </cell>
          <cell r="K188" t="str">
            <v>入院ベースアップ評価料185</v>
          </cell>
        </row>
        <row r="189">
          <cell r="I189" t="e">
            <v>#VALUE!</v>
          </cell>
          <cell r="J189" t="e">
            <v>#REF!</v>
          </cell>
          <cell r="K189" t="str">
            <v>入院ベースアップ評価料186</v>
          </cell>
        </row>
        <row r="190">
          <cell r="I190" t="e">
            <v>#VALUE!</v>
          </cell>
          <cell r="J190" t="e">
            <v>#REF!</v>
          </cell>
          <cell r="K190" t="str">
            <v>入院ベースアップ評価料187</v>
          </cell>
        </row>
        <row r="191">
          <cell r="I191" t="e">
            <v>#VALUE!</v>
          </cell>
          <cell r="J191" t="e">
            <v>#REF!</v>
          </cell>
          <cell r="K191" t="str">
            <v>入院ベースアップ評価料188</v>
          </cell>
        </row>
        <row r="192">
          <cell r="I192" t="e">
            <v>#VALUE!</v>
          </cell>
          <cell r="J192" t="e">
            <v>#REF!</v>
          </cell>
          <cell r="K192" t="str">
            <v>入院ベースアップ評価料189</v>
          </cell>
        </row>
        <row r="193">
          <cell r="I193" t="e">
            <v>#VALUE!</v>
          </cell>
          <cell r="J193" t="e">
            <v>#REF!</v>
          </cell>
          <cell r="K193" t="str">
            <v>入院ベースアップ評価料190</v>
          </cell>
        </row>
        <row r="194">
          <cell r="I194" t="e">
            <v>#VALUE!</v>
          </cell>
          <cell r="J194" t="e">
            <v>#REF!</v>
          </cell>
          <cell r="K194" t="str">
            <v>入院ベースアップ評価料191</v>
          </cell>
        </row>
        <row r="195">
          <cell r="I195" t="e">
            <v>#VALUE!</v>
          </cell>
          <cell r="J195" t="e">
            <v>#REF!</v>
          </cell>
          <cell r="K195" t="str">
            <v>入院ベースアップ評価料192</v>
          </cell>
        </row>
        <row r="196">
          <cell r="I196" t="e">
            <v>#VALUE!</v>
          </cell>
          <cell r="J196" t="e">
            <v>#REF!</v>
          </cell>
          <cell r="K196" t="str">
            <v>入院ベースアップ評価料193</v>
          </cell>
        </row>
        <row r="197">
          <cell r="I197" t="e">
            <v>#VALUE!</v>
          </cell>
          <cell r="J197" t="e">
            <v>#REF!</v>
          </cell>
          <cell r="K197" t="str">
            <v>入院ベースアップ評価料194</v>
          </cell>
        </row>
        <row r="198">
          <cell r="I198" t="e">
            <v>#VALUE!</v>
          </cell>
          <cell r="J198" t="e">
            <v>#REF!</v>
          </cell>
          <cell r="K198" t="str">
            <v>入院ベースアップ評価料195</v>
          </cell>
        </row>
        <row r="199">
          <cell r="I199" t="e">
            <v>#VALUE!</v>
          </cell>
          <cell r="J199" t="e">
            <v>#REF!</v>
          </cell>
          <cell r="K199" t="str">
            <v>入院ベースアップ評価料196</v>
          </cell>
        </row>
        <row r="200">
          <cell r="I200" t="e">
            <v>#VALUE!</v>
          </cell>
          <cell r="J200" t="e">
            <v>#REF!</v>
          </cell>
          <cell r="K200" t="str">
            <v>入院ベースアップ評価料197</v>
          </cell>
        </row>
        <row r="201">
          <cell r="I201" t="e">
            <v>#VALUE!</v>
          </cell>
          <cell r="J201" t="e">
            <v>#REF!</v>
          </cell>
          <cell r="K201" t="str">
            <v>入院ベースアップ評価料198</v>
          </cell>
        </row>
        <row r="202">
          <cell r="I202" t="e">
            <v>#VALUE!</v>
          </cell>
          <cell r="J202" t="e">
            <v>#REF!</v>
          </cell>
          <cell r="K202" t="str">
            <v>入院ベースアップ評価料199</v>
          </cell>
        </row>
        <row r="203">
          <cell r="I203" t="e">
            <v>#VALUE!</v>
          </cell>
          <cell r="J203" t="e">
            <v>#REF!</v>
          </cell>
          <cell r="K203" t="str">
            <v>入院ベースアップ評価料200</v>
          </cell>
        </row>
        <row r="204">
          <cell r="I204" t="e">
            <v>#VALUE!</v>
          </cell>
          <cell r="J204" t="e">
            <v>#REF!</v>
          </cell>
          <cell r="K204" t="str">
            <v>入院ベースアップ評価料201</v>
          </cell>
        </row>
        <row r="205">
          <cell r="I205" t="e">
            <v>#VALUE!</v>
          </cell>
          <cell r="J205" t="e">
            <v>#REF!</v>
          </cell>
          <cell r="K205" t="str">
            <v>入院ベースアップ評価料202</v>
          </cell>
        </row>
        <row r="206">
          <cell r="I206" t="e">
            <v>#VALUE!</v>
          </cell>
          <cell r="J206" t="e">
            <v>#REF!</v>
          </cell>
          <cell r="K206" t="str">
            <v>入院ベースアップ評価料203</v>
          </cell>
        </row>
        <row r="207">
          <cell r="I207" t="e">
            <v>#VALUE!</v>
          </cell>
          <cell r="J207" t="e">
            <v>#REF!</v>
          </cell>
          <cell r="K207" t="str">
            <v>入院ベースアップ評価料204</v>
          </cell>
        </row>
        <row r="208">
          <cell r="I208" t="e">
            <v>#VALUE!</v>
          </cell>
          <cell r="J208" t="e">
            <v>#REF!</v>
          </cell>
          <cell r="K208" t="str">
            <v>入院ベースアップ評価料205</v>
          </cell>
        </row>
        <row r="209">
          <cell r="I209" t="e">
            <v>#VALUE!</v>
          </cell>
          <cell r="J209" t="e">
            <v>#REF!</v>
          </cell>
          <cell r="K209" t="str">
            <v>入院ベースアップ評価料206</v>
          </cell>
        </row>
        <row r="210">
          <cell r="I210" t="e">
            <v>#VALUE!</v>
          </cell>
          <cell r="J210" t="e">
            <v>#REF!</v>
          </cell>
          <cell r="K210" t="str">
            <v>入院ベースアップ評価料207</v>
          </cell>
        </row>
        <row r="211">
          <cell r="I211" t="e">
            <v>#VALUE!</v>
          </cell>
          <cell r="J211" t="e">
            <v>#REF!</v>
          </cell>
          <cell r="K211" t="str">
            <v>入院ベースアップ評価料208</v>
          </cell>
        </row>
        <row r="212">
          <cell r="I212" t="e">
            <v>#VALUE!</v>
          </cell>
          <cell r="J212" t="e">
            <v>#REF!</v>
          </cell>
          <cell r="K212" t="str">
            <v>入院ベースアップ評価料209</v>
          </cell>
        </row>
        <row r="213">
          <cell r="I213" t="e">
            <v>#VALUE!</v>
          </cell>
          <cell r="J213" t="e">
            <v>#REF!</v>
          </cell>
          <cell r="K213" t="str">
            <v>入院ベースアップ評価料210</v>
          </cell>
        </row>
        <row r="214">
          <cell r="I214" t="e">
            <v>#VALUE!</v>
          </cell>
          <cell r="J214" t="e">
            <v>#REF!</v>
          </cell>
          <cell r="K214" t="str">
            <v>入院ベースアップ評価料211</v>
          </cell>
        </row>
        <row r="215">
          <cell r="I215" t="e">
            <v>#VALUE!</v>
          </cell>
          <cell r="J215" t="e">
            <v>#REF!</v>
          </cell>
          <cell r="K215" t="str">
            <v>入院ベースアップ評価料212</v>
          </cell>
        </row>
        <row r="216">
          <cell r="I216" t="e">
            <v>#VALUE!</v>
          </cell>
          <cell r="J216" t="e">
            <v>#REF!</v>
          </cell>
          <cell r="K216" t="str">
            <v>入院ベースアップ評価料213</v>
          </cell>
        </row>
        <row r="217">
          <cell r="I217" t="e">
            <v>#VALUE!</v>
          </cell>
          <cell r="J217" t="e">
            <v>#REF!</v>
          </cell>
          <cell r="K217" t="str">
            <v>入院ベースアップ評価料214</v>
          </cell>
        </row>
        <row r="218">
          <cell r="I218" t="e">
            <v>#VALUE!</v>
          </cell>
          <cell r="J218" t="e">
            <v>#REF!</v>
          </cell>
          <cell r="K218" t="str">
            <v>入院ベースアップ評価料215</v>
          </cell>
        </row>
        <row r="219">
          <cell r="I219" t="e">
            <v>#VALUE!</v>
          </cell>
          <cell r="J219" t="e">
            <v>#REF!</v>
          </cell>
          <cell r="K219" t="str">
            <v>入院ベースアップ評価料216</v>
          </cell>
        </row>
        <row r="220">
          <cell r="I220" t="e">
            <v>#VALUE!</v>
          </cell>
          <cell r="J220" t="e">
            <v>#REF!</v>
          </cell>
          <cell r="K220" t="str">
            <v>入院ベースアップ評価料217</v>
          </cell>
        </row>
        <row r="221">
          <cell r="I221" t="e">
            <v>#VALUE!</v>
          </cell>
          <cell r="J221" t="e">
            <v>#REF!</v>
          </cell>
          <cell r="K221" t="str">
            <v>入院ベースアップ評価料218</v>
          </cell>
        </row>
        <row r="222">
          <cell r="I222" t="e">
            <v>#VALUE!</v>
          </cell>
          <cell r="J222" t="e">
            <v>#REF!</v>
          </cell>
          <cell r="K222" t="str">
            <v>入院ベースアップ評価料219</v>
          </cell>
        </row>
        <row r="223">
          <cell r="I223" t="e">
            <v>#VALUE!</v>
          </cell>
          <cell r="J223" t="e">
            <v>#REF!</v>
          </cell>
          <cell r="K223" t="str">
            <v>入院ベースアップ評価料220</v>
          </cell>
        </row>
        <row r="224">
          <cell r="I224" t="e">
            <v>#VALUE!</v>
          </cell>
          <cell r="J224" t="e">
            <v>#REF!</v>
          </cell>
          <cell r="K224" t="str">
            <v>入院ベースアップ評価料221</v>
          </cell>
        </row>
        <row r="225">
          <cell r="I225" t="e">
            <v>#VALUE!</v>
          </cell>
          <cell r="J225" t="e">
            <v>#REF!</v>
          </cell>
          <cell r="K225" t="str">
            <v>入院ベースアップ評価料222</v>
          </cell>
        </row>
        <row r="226">
          <cell r="I226" t="e">
            <v>#VALUE!</v>
          </cell>
          <cell r="J226" t="e">
            <v>#REF!</v>
          </cell>
          <cell r="K226" t="str">
            <v>入院ベースアップ評価料223</v>
          </cell>
        </row>
        <row r="227">
          <cell r="I227" t="e">
            <v>#VALUE!</v>
          </cell>
          <cell r="J227" t="e">
            <v>#REF!</v>
          </cell>
          <cell r="K227" t="str">
            <v>入院ベースアップ評価料224</v>
          </cell>
        </row>
        <row r="228">
          <cell r="I228" t="e">
            <v>#VALUE!</v>
          </cell>
          <cell r="J228" t="e">
            <v>#REF!</v>
          </cell>
          <cell r="K228" t="str">
            <v>入院ベースアップ評価料225</v>
          </cell>
        </row>
        <row r="229">
          <cell r="I229" t="e">
            <v>#VALUE!</v>
          </cell>
          <cell r="J229" t="e">
            <v>#REF!</v>
          </cell>
          <cell r="K229" t="str">
            <v>入院ベースアップ評価料226</v>
          </cell>
        </row>
        <row r="230">
          <cell r="I230" t="e">
            <v>#VALUE!</v>
          </cell>
          <cell r="J230" t="e">
            <v>#REF!</v>
          </cell>
          <cell r="K230" t="str">
            <v>入院ベースアップ評価料227</v>
          </cell>
        </row>
        <row r="231">
          <cell r="I231" t="e">
            <v>#VALUE!</v>
          </cell>
          <cell r="J231" t="e">
            <v>#REF!</v>
          </cell>
          <cell r="K231" t="str">
            <v>入院ベースアップ評価料228</v>
          </cell>
        </row>
        <row r="232">
          <cell r="I232" t="e">
            <v>#VALUE!</v>
          </cell>
          <cell r="J232" t="e">
            <v>#REF!</v>
          </cell>
          <cell r="K232" t="str">
            <v>入院ベースアップ評価料229</v>
          </cell>
        </row>
        <row r="233">
          <cell r="I233" t="e">
            <v>#VALUE!</v>
          </cell>
          <cell r="J233" t="e">
            <v>#REF!</v>
          </cell>
          <cell r="K233" t="str">
            <v>入院ベースアップ評価料230</v>
          </cell>
        </row>
        <row r="234">
          <cell r="I234" t="e">
            <v>#VALUE!</v>
          </cell>
          <cell r="J234" t="e">
            <v>#REF!</v>
          </cell>
          <cell r="K234" t="str">
            <v>入院ベースアップ評価料231</v>
          </cell>
        </row>
        <row r="235">
          <cell r="I235" t="e">
            <v>#VALUE!</v>
          </cell>
          <cell r="J235" t="e">
            <v>#REF!</v>
          </cell>
          <cell r="K235" t="str">
            <v>入院ベースアップ評価料232</v>
          </cell>
        </row>
        <row r="236">
          <cell r="I236" t="e">
            <v>#VALUE!</v>
          </cell>
          <cell r="J236" t="e">
            <v>#REF!</v>
          </cell>
          <cell r="K236" t="str">
            <v>入院ベースアップ評価料233</v>
          </cell>
        </row>
        <row r="237">
          <cell r="I237" t="e">
            <v>#VALUE!</v>
          </cell>
          <cell r="J237" t="e">
            <v>#REF!</v>
          </cell>
          <cell r="K237" t="str">
            <v>入院ベースアップ評価料234</v>
          </cell>
        </row>
        <row r="238">
          <cell r="I238" t="e">
            <v>#VALUE!</v>
          </cell>
          <cell r="J238" t="e">
            <v>#REF!</v>
          </cell>
          <cell r="K238" t="str">
            <v>入院ベースアップ評価料235</v>
          </cell>
        </row>
        <row r="239">
          <cell r="I239" t="e">
            <v>#VALUE!</v>
          </cell>
          <cell r="J239" t="e">
            <v>#REF!</v>
          </cell>
          <cell r="K239" t="str">
            <v>入院ベースアップ評価料236</v>
          </cell>
        </row>
        <row r="240">
          <cell r="I240" t="e">
            <v>#VALUE!</v>
          </cell>
          <cell r="J240" t="e">
            <v>#REF!</v>
          </cell>
          <cell r="K240" t="str">
            <v>入院ベースアップ評価料237</v>
          </cell>
        </row>
        <row r="241">
          <cell r="I241" t="e">
            <v>#VALUE!</v>
          </cell>
          <cell r="J241" t="e">
            <v>#REF!</v>
          </cell>
          <cell r="K241" t="str">
            <v>入院ベースアップ評価料238</v>
          </cell>
        </row>
        <row r="242">
          <cell r="I242" t="e">
            <v>#VALUE!</v>
          </cell>
          <cell r="J242" t="e">
            <v>#REF!</v>
          </cell>
          <cell r="K242" t="str">
            <v>入院ベースアップ評価料239</v>
          </cell>
        </row>
        <row r="243">
          <cell r="I243" t="e">
            <v>#VALUE!</v>
          </cell>
          <cell r="J243" t="e">
            <v>#REF!</v>
          </cell>
          <cell r="K243" t="str">
            <v>入院ベースアップ評価料240</v>
          </cell>
        </row>
        <row r="244">
          <cell r="I244" t="e">
            <v>#VALUE!</v>
          </cell>
          <cell r="J244" t="e">
            <v>#REF!</v>
          </cell>
          <cell r="K244" t="str">
            <v>入院ベースアップ評価料241</v>
          </cell>
        </row>
        <row r="245">
          <cell r="I245" t="e">
            <v>#VALUE!</v>
          </cell>
          <cell r="J245" t="e">
            <v>#REF!</v>
          </cell>
          <cell r="K245" t="str">
            <v>入院ベースアップ評価料242</v>
          </cell>
        </row>
        <row r="246">
          <cell r="I246" t="e">
            <v>#VALUE!</v>
          </cell>
          <cell r="J246" t="e">
            <v>#REF!</v>
          </cell>
          <cell r="K246" t="str">
            <v>入院ベースアップ評価料243</v>
          </cell>
        </row>
        <row r="247">
          <cell r="I247" t="e">
            <v>#VALUE!</v>
          </cell>
          <cell r="J247" t="e">
            <v>#REF!</v>
          </cell>
          <cell r="K247" t="str">
            <v>入院ベースアップ評価料244</v>
          </cell>
        </row>
        <row r="248">
          <cell r="I248" t="e">
            <v>#VALUE!</v>
          </cell>
          <cell r="J248" t="e">
            <v>#REF!</v>
          </cell>
          <cell r="K248" t="str">
            <v>入院ベースアップ評価料245</v>
          </cell>
        </row>
        <row r="249">
          <cell r="I249" t="e">
            <v>#VALUE!</v>
          </cell>
          <cell r="J249" t="e">
            <v>#REF!</v>
          </cell>
          <cell r="K249" t="str">
            <v>入院ベースアップ評価料246</v>
          </cell>
        </row>
        <row r="250">
          <cell r="I250" t="e">
            <v>#VALUE!</v>
          </cell>
          <cell r="J250" t="e">
            <v>#REF!</v>
          </cell>
          <cell r="K250" t="str">
            <v>入院ベースアップ評価料247</v>
          </cell>
        </row>
        <row r="251">
          <cell r="I251" t="e">
            <v>#VALUE!</v>
          </cell>
          <cell r="J251" t="e">
            <v>#REF!</v>
          </cell>
          <cell r="K251" t="str">
            <v>入院ベースアップ評価料248</v>
          </cell>
        </row>
        <row r="252">
          <cell r="I252" t="e">
            <v>#VALUE!</v>
          </cell>
          <cell r="J252" t="e">
            <v>#REF!</v>
          </cell>
          <cell r="K252" t="str">
            <v>入院ベースアップ評価料249</v>
          </cell>
        </row>
        <row r="253">
          <cell r="I253" t="e">
            <v>#VALUE!</v>
          </cell>
          <cell r="J253" t="e">
            <v>#REF!</v>
          </cell>
          <cell r="K253" t="str">
            <v>入院ベースアップ評価料250</v>
          </cell>
        </row>
        <row r="254">
          <cell r="I254" t="str">
            <v>該当</v>
          </cell>
          <cell r="J254" t="str">
            <v>該当</v>
          </cell>
          <cell r="K254" t="str">
            <v>入院ベースアップ評価料250</v>
          </cell>
        </row>
        <row r="255">
          <cell r="I255" t="str">
            <v>→最後は、「該当」を手入力</v>
          </cell>
        </row>
      </sheetData>
      <sheetData sheetId="13">
        <row r="3">
          <cell r="I3" t="str">
            <v>今回</v>
          </cell>
          <cell r="J3" t="str">
            <v>前回</v>
          </cell>
        </row>
        <row r="4">
          <cell r="I4" t="e">
            <v>#VALUE!</v>
          </cell>
          <cell r="J4" t="e">
            <v>#REF!</v>
          </cell>
          <cell r="K4" t="str">
            <v>入院ベースアップ評価料1</v>
          </cell>
        </row>
        <row r="5">
          <cell r="I5" t="e">
            <v>#VALUE!</v>
          </cell>
          <cell r="J5" t="e">
            <v>#REF!</v>
          </cell>
          <cell r="K5" t="str">
            <v>入院ベースアップ評価料2</v>
          </cell>
        </row>
        <row r="6">
          <cell r="I6" t="e">
            <v>#VALUE!</v>
          </cell>
          <cell r="J6" t="e">
            <v>#REF!</v>
          </cell>
          <cell r="K6" t="str">
            <v>入院ベースアップ評価料3</v>
          </cell>
        </row>
        <row r="7">
          <cell r="I7" t="e">
            <v>#VALUE!</v>
          </cell>
          <cell r="J7" t="e">
            <v>#REF!</v>
          </cell>
          <cell r="K7" t="str">
            <v>入院ベースアップ評価料4</v>
          </cell>
        </row>
        <row r="8">
          <cell r="I8" t="e">
            <v>#VALUE!</v>
          </cell>
          <cell r="J8" t="e">
            <v>#REF!</v>
          </cell>
          <cell r="K8" t="str">
            <v>入院ベースアップ評価料5</v>
          </cell>
        </row>
        <row r="9">
          <cell r="I9" t="e">
            <v>#VALUE!</v>
          </cell>
          <cell r="J9" t="e">
            <v>#REF!</v>
          </cell>
          <cell r="K9" t="str">
            <v>入院ベースアップ評価料6</v>
          </cell>
        </row>
        <row r="10">
          <cell r="I10" t="e">
            <v>#VALUE!</v>
          </cell>
          <cell r="J10" t="e">
            <v>#REF!</v>
          </cell>
          <cell r="K10" t="str">
            <v>入院ベースアップ評価料7</v>
          </cell>
        </row>
        <row r="11">
          <cell r="I11" t="e">
            <v>#VALUE!</v>
          </cell>
          <cell r="J11" t="e">
            <v>#REF!</v>
          </cell>
          <cell r="K11" t="str">
            <v>入院ベースアップ評価料8</v>
          </cell>
        </row>
        <row r="12">
          <cell r="I12" t="e">
            <v>#VALUE!</v>
          </cell>
          <cell r="J12" t="e">
            <v>#REF!</v>
          </cell>
          <cell r="K12" t="str">
            <v>入院ベースアップ評価料9</v>
          </cell>
        </row>
        <row r="13">
          <cell r="I13" t="e">
            <v>#VALUE!</v>
          </cell>
          <cell r="J13" t="e">
            <v>#REF!</v>
          </cell>
          <cell r="K13" t="str">
            <v>入院ベースアップ評価料10</v>
          </cell>
        </row>
        <row r="14">
          <cell r="I14" t="e">
            <v>#VALUE!</v>
          </cell>
          <cell r="J14" t="e">
            <v>#REF!</v>
          </cell>
          <cell r="K14" t="str">
            <v>入院ベースアップ評価料11</v>
          </cell>
        </row>
        <row r="15">
          <cell r="I15" t="e">
            <v>#VALUE!</v>
          </cell>
          <cell r="J15" t="e">
            <v>#REF!</v>
          </cell>
          <cell r="K15" t="str">
            <v>入院ベースアップ評価料12</v>
          </cell>
        </row>
        <row r="16">
          <cell r="I16" t="e">
            <v>#VALUE!</v>
          </cell>
          <cell r="J16" t="e">
            <v>#REF!</v>
          </cell>
          <cell r="K16" t="str">
            <v>入院ベースアップ評価料13</v>
          </cell>
        </row>
        <row r="17">
          <cell r="I17" t="e">
            <v>#VALUE!</v>
          </cell>
          <cell r="J17" t="e">
            <v>#REF!</v>
          </cell>
          <cell r="K17" t="str">
            <v>入院ベースアップ評価料14</v>
          </cell>
        </row>
        <row r="18">
          <cell r="I18" t="e">
            <v>#VALUE!</v>
          </cell>
          <cell r="J18" t="e">
            <v>#REF!</v>
          </cell>
          <cell r="K18" t="str">
            <v>入院ベースアップ評価料15</v>
          </cell>
        </row>
        <row r="19">
          <cell r="I19" t="e">
            <v>#VALUE!</v>
          </cell>
          <cell r="J19" t="e">
            <v>#REF!</v>
          </cell>
          <cell r="K19" t="str">
            <v>入院ベースアップ評価料16</v>
          </cell>
        </row>
        <row r="20">
          <cell r="I20" t="e">
            <v>#VALUE!</v>
          </cell>
          <cell r="J20" t="e">
            <v>#REF!</v>
          </cell>
          <cell r="K20" t="str">
            <v>入院ベースアップ評価料17</v>
          </cell>
        </row>
        <row r="21">
          <cell r="I21" t="e">
            <v>#VALUE!</v>
          </cell>
          <cell r="J21" t="e">
            <v>#REF!</v>
          </cell>
          <cell r="K21" t="str">
            <v>入院ベースアップ評価料18</v>
          </cell>
        </row>
        <row r="22">
          <cell r="I22" t="e">
            <v>#VALUE!</v>
          </cell>
          <cell r="J22" t="e">
            <v>#REF!</v>
          </cell>
          <cell r="K22" t="str">
            <v>入院ベースアップ評価料19</v>
          </cell>
        </row>
        <row r="23">
          <cell r="I23" t="e">
            <v>#VALUE!</v>
          </cell>
          <cell r="J23" t="e">
            <v>#REF!</v>
          </cell>
          <cell r="K23" t="str">
            <v>入院ベースアップ評価料20</v>
          </cell>
        </row>
        <row r="24">
          <cell r="I24" t="e">
            <v>#VALUE!</v>
          </cell>
          <cell r="J24" t="e">
            <v>#REF!</v>
          </cell>
          <cell r="K24" t="str">
            <v>入院ベースアップ評価料21</v>
          </cell>
        </row>
        <row r="25">
          <cell r="I25" t="e">
            <v>#VALUE!</v>
          </cell>
          <cell r="J25" t="e">
            <v>#REF!</v>
          </cell>
          <cell r="K25" t="str">
            <v>入院ベースアップ評価料22</v>
          </cell>
        </row>
        <row r="26">
          <cell r="I26" t="e">
            <v>#VALUE!</v>
          </cell>
          <cell r="J26" t="e">
            <v>#REF!</v>
          </cell>
          <cell r="K26" t="str">
            <v>入院ベースアップ評価料23</v>
          </cell>
        </row>
        <row r="27">
          <cell r="I27" t="e">
            <v>#VALUE!</v>
          </cell>
          <cell r="J27" t="e">
            <v>#REF!</v>
          </cell>
          <cell r="K27" t="str">
            <v>入院ベースアップ評価料24</v>
          </cell>
        </row>
        <row r="28">
          <cell r="I28" t="e">
            <v>#VALUE!</v>
          </cell>
          <cell r="J28" t="e">
            <v>#REF!</v>
          </cell>
          <cell r="K28" t="str">
            <v>入院ベースアップ評価料25</v>
          </cell>
        </row>
        <row r="29">
          <cell r="I29" t="e">
            <v>#VALUE!</v>
          </cell>
          <cell r="J29" t="e">
            <v>#REF!</v>
          </cell>
          <cell r="K29" t="str">
            <v>入院ベースアップ評価料26</v>
          </cell>
        </row>
        <row r="30">
          <cell r="I30" t="e">
            <v>#VALUE!</v>
          </cell>
          <cell r="J30" t="e">
            <v>#REF!</v>
          </cell>
          <cell r="K30" t="str">
            <v>入院ベースアップ評価料27</v>
          </cell>
        </row>
        <row r="31">
          <cell r="I31" t="e">
            <v>#VALUE!</v>
          </cell>
          <cell r="J31" t="e">
            <v>#REF!</v>
          </cell>
          <cell r="K31" t="str">
            <v>入院ベースアップ評価料28</v>
          </cell>
        </row>
        <row r="32">
          <cell r="I32" t="e">
            <v>#VALUE!</v>
          </cell>
          <cell r="J32" t="e">
            <v>#REF!</v>
          </cell>
          <cell r="K32" t="str">
            <v>入院ベースアップ評価料29</v>
          </cell>
        </row>
        <row r="33">
          <cell r="I33" t="e">
            <v>#VALUE!</v>
          </cell>
          <cell r="J33" t="e">
            <v>#REF!</v>
          </cell>
          <cell r="K33" t="str">
            <v>入院ベースアップ評価料30</v>
          </cell>
        </row>
        <row r="34">
          <cell r="I34" t="e">
            <v>#VALUE!</v>
          </cell>
          <cell r="J34" t="e">
            <v>#REF!</v>
          </cell>
          <cell r="K34" t="str">
            <v>入院ベースアップ評価料31</v>
          </cell>
        </row>
        <row r="35">
          <cell r="I35" t="e">
            <v>#VALUE!</v>
          </cell>
          <cell r="J35" t="e">
            <v>#REF!</v>
          </cell>
          <cell r="K35" t="str">
            <v>入院ベースアップ評価料32</v>
          </cell>
        </row>
        <row r="36">
          <cell r="I36" t="e">
            <v>#VALUE!</v>
          </cell>
          <cell r="J36" t="e">
            <v>#REF!</v>
          </cell>
          <cell r="K36" t="str">
            <v>入院ベースアップ評価料33</v>
          </cell>
        </row>
        <row r="37">
          <cell r="I37" t="e">
            <v>#VALUE!</v>
          </cell>
          <cell r="J37" t="e">
            <v>#REF!</v>
          </cell>
          <cell r="K37" t="str">
            <v>入院ベースアップ評価料34</v>
          </cell>
        </row>
        <row r="38">
          <cell r="I38" t="e">
            <v>#VALUE!</v>
          </cell>
          <cell r="J38" t="e">
            <v>#REF!</v>
          </cell>
          <cell r="K38" t="str">
            <v>入院ベースアップ評価料35</v>
          </cell>
        </row>
        <row r="39">
          <cell r="I39" t="e">
            <v>#VALUE!</v>
          </cell>
          <cell r="J39" t="e">
            <v>#REF!</v>
          </cell>
          <cell r="K39" t="str">
            <v>入院ベースアップ評価料36</v>
          </cell>
        </row>
        <row r="40">
          <cell r="I40" t="e">
            <v>#VALUE!</v>
          </cell>
          <cell r="J40" t="e">
            <v>#REF!</v>
          </cell>
          <cell r="K40" t="str">
            <v>入院ベースアップ評価料37</v>
          </cell>
        </row>
        <row r="41">
          <cell r="I41" t="e">
            <v>#VALUE!</v>
          </cell>
          <cell r="J41" t="e">
            <v>#REF!</v>
          </cell>
          <cell r="K41" t="str">
            <v>入院ベースアップ評価料38</v>
          </cell>
        </row>
        <row r="42">
          <cell r="I42" t="e">
            <v>#VALUE!</v>
          </cell>
          <cell r="J42" t="e">
            <v>#REF!</v>
          </cell>
          <cell r="K42" t="str">
            <v>入院ベースアップ評価料39</v>
          </cell>
        </row>
        <row r="43">
          <cell r="I43" t="e">
            <v>#VALUE!</v>
          </cell>
          <cell r="J43" t="e">
            <v>#REF!</v>
          </cell>
          <cell r="K43" t="str">
            <v>入院ベースアップ評価料40</v>
          </cell>
        </row>
        <row r="44">
          <cell r="I44" t="e">
            <v>#VALUE!</v>
          </cell>
          <cell r="J44" t="e">
            <v>#REF!</v>
          </cell>
          <cell r="K44" t="str">
            <v>入院ベースアップ評価料41</v>
          </cell>
        </row>
        <row r="45">
          <cell r="I45" t="e">
            <v>#VALUE!</v>
          </cell>
          <cell r="J45" t="e">
            <v>#REF!</v>
          </cell>
          <cell r="K45" t="str">
            <v>入院ベースアップ評価料42</v>
          </cell>
        </row>
        <row r="46">
          <cell r="I46" t="e">
            <v>#VALUE!</v>
          </cell>
          <cell r="J46" t="e">
            <v>#REF!</v>
          </cell>
          <cell r="K46" t="str">
            <v>入院ベースアップ評価料43</v>
          </cell>
        </row>
        <row r="47">
          <cell r="I47" t="e">
            <v>#VALUE!</v>
          </cell>
          <cell r="J47" t="e">
            <v>#REF!</v>
          </cell>
          <cell r="K47" t="str">
            <v>入院ベースアップ評価料44</v>
          </cell>
        </row>
        <row r="48">
          <cell r="I48" t="e">
            <v>#VALUE!</v>
          </cell>
          <cell r="J48" t="e">
            <v>#REF!</v>
          </cell>
          <cell r="K48" t="str">
            <v>入院ベースアップ評価料45</v>
          </cell>
        </row>
        <row r="49">
          <cell r="I49" t="e">
            <v>#VALUE!</v>
          </cell>
          <cell r="J49" t="e">
            <v>#REF!</v>
          </cell>
          <cell r="K49" t="str">
            <v>入院ベースアップ評価料46</v>
          </cell>
        </row>
        <row r="50">
          <cell r="I50" t="e">
            <v>#VALUE!</v>
          </cell>
          <cell r="J50" t="e">
            <v>#REF!</v>
          </cell>
          <cell r="K50" t="str">
            <v>入院ベースアップ評価料47</v>
          </cell>
        </row>
        <row r="51">
          <cell r="I51" t="e">
            <v>#VALUE!</v>
          </cell>
          <cell r="J51" t="e">
            <v>#REF!</v>
          </cell>
          <cell r="K51" t="str">
            <v>入院ベースアップ評価料48</v>
          </cell>
        </row>
        <row r="52">
          <cell r="I52" t="e">
            <v>#VALUE!</v>
          </cell>
          <cell r="J52" t="e">
            <v>#REF!</v>
          </cell>
          <cell r="K52" t="str">
            <v>入院ベースアップ評価料49</v>
          </cell>
        </row>
        <row r="53">
          <cell r="I53" t="e">
            <v>#VALUE!</v>
          </cell>
          <cell r="J53" t="e">
            <v>#REF!</v>
          </cell>
          <cell r="K53" t="str">
            <v>入院ベースアップ評価料50</v>
          </cell>
        </row>
        <row r="54">
          <cell r="I54" t="e">
            <v>#VALUE!</v>
          </cell>
          <cell r="J54" t="e">
            <v>#REF!</v>
          </cell>
          <cell r="K54" t="str">
            <v>入院ベースアップ評価料51</v>
          </cell>
        </row>
        <row r="55">
          <cell r="I55" t="e">
            <v>#VALUE!</v>
          </cell>
          <cell r="J55" t="e">
            <v>#REF!</v>
          </cell>
          <cell r="K55" t="str">
            <v>入院ベースアップ評価料52</v>
          </cell>
        </row>
        <row r="56">
          <cell r="I56" t="e">
            <v>#VALUE!</v>
          </cell>
          <cell r="J56" t="e">
            <v>#REF!</v>
          </cell>
          <cell r="K56" t="str">
            <v>入院ベースアップ評価料53</v>
          </cell>
        </row>
        <row r="57">
          <cell r="I57" t="e">
            <v>#VALUE!</v>
          </cell>
          <cell r="J57" t="e">
            <v>#REF!</v>
          </cell>
          <cell r="K57" t="str">
            <v>入院ベースアップ評価料54</v>
          </cell>
        </row>
        <row r="58">
          <cell r="I58" t="e">
            <v>#VALUE!</v>
          </cell>
          <cell r="J58" t="e">
            <v>#REF!</v>
          </cell>
          <cell r="K58" t="str">
            <v>入院ベースアップ評価料55</v>
          </cell>
        </row>
        <row r="59">
          <cell r="I59" t="e">
            <v>#VALUE!</v>
          </cell>
          <cell r="J59" t="e">
            <v>#REF!</v>
          </cell>
          <cell r="K59" t="str">
            <v>入院ベースアップ評価料56</v>
          </cell>
        </row>
        <row r="60">
          <cell r="I60" t="e">
            <v>#VALUE!</v>
          </cell>
          <cell r="J60" t="e">
            <v>#REF!</v>
          </cell>
          <cell r="K60" t="str">
            <v>入院ベースアップ評価料57</v>
          </cell>
        </row>
        <row r="61">
          <cell r="I61" t="e">
            <v>#VALUE!</v>
          </cell>
          <cell r="J61" t="e">
            <v>#REF!</v>
          </cell>
          <cell r="K61" t="str">
            <v>入院ベースアップ評価料58</v>
          </cell>
        </row>
        <row r="62">
          <cell r="I62" t="e">
            <v>#VALUE!</v>
          </cell>
          <cell r="J62" t="e">
            <v>#REF!</v>
          </cell>
          <cell r="K62" t="str">
            <v>入院ベースアップ評価料59</v>
          </cell>
        </row>
        <row r="63">
          <cell r="I63" t="e">
            <v>#VALUE!</v>
          </cell>
          <cell r="J63" t="e">
            <v>#REF!</v>
          </cell>
          <cell r="K63" t="str">
            <v>入院ベースアップ評価料60</v>
          </cell>
        </row>
        <row r="64">
          <cell r="I64" t="e">
            <v>#VALUE!</v>
          </cell>
          <cell r="J64" t="e">
            <v>#REF!</v>
          </cell>
          <cell r="K64" t="str">
            <v>入院ベースアップ評価料61</v>
          </cell>
        </row>
        <row r="65">
          <cell r="I65" t="e">
            <v>#VALUE!</v>
          </cell>
          <cell r="J65" t="e">
            <v>#REF!</v>
          </cell>
          <cell r="K65" t="str">
            <v>入院ベースアップ評価料62</v>
          </cell>
        </row>
        <row r="66">
          <cell r="I66" t="e">
            <v>#VALUE!</v>
          </cell>
          <cell r="J66" t="e">
            <v>#REF!</v>
          </cell>
          <cell r="K66" t="str">
            <v>入院ベースアップ評価料63</v>
          </cell>
        </row>
        <row r="67">
          <cell r="I67" t="e">
            <v>#VALUE!</v>
          </cell>
          <cell r="J67" t="e">
            <v>#REF!</v>
          </cell>
          <cell r="K67" t="str">
            <v>入院ベースアップ評価料64</v>
          </cell>
        </row>
        <row r="68">
          <cell r="I68" t="e">
            <v>#VALUE!</v>
          </cell>
          <cell r="J68" t="e">
            <v>#REF!</v>
          </cell>
          <cell r="K68" t="str">
            <v>入院ベースアップ評価料65</v>
          </cell>
        </row>
        <row r="69">
          <cell r="I69" t="e">
            <v>#VALUE!</v>
          </cell>
          <cell r="J69" t="e">
            <v>#REF!</v>
          </cell>
          <cell r="K69" t="str">
            <v>入院ベースアップ評価料66</v>
          </cell>
        </row>
        <row r="70">
          <cell r="I70" t="e">
            <v>#VALUE!</v>
          </cell>
          <cell r="J70" t="e">
            <v>#REF!</v>
          </cell>
          <cell r="K70" t="str">
            <v>入院ベースアップ評価料67</v>
          </cell>
        </row>
        <row r="71">
          <cell r="I71" t="e">
            <v>#VALUE!</v>
          </cell>
          <cell r="J71" t="e">
            <v>#REF!</v>
          </cell>
          <cell r="K71" t="str">
            <v>入院ベースアップ評価料68</v>
          </cell>
        </row>
        <row r="72">
          <cell r="I72" t="e">
            <v>#VALUE!</v>
          </cell>
          <cell r="J72" t="e">
            <v>#REF!</v>
          </cell>
          <cell r="K72" t="str">
            <v>入院ベースアップ評価料69</v>
          </cell>
        </row>
        <row r="73">
          <cell r="I73" t="e">
            <v>#VALUE!</v>
          </cell>
          <cell r="J73" t="e">
            <v>#REF!</v>
          </cell>
          <cell r="K73" t="str">
            <v>入院ベースアップ評価料70</v>
          </cell>
        </row>
        <row r="74">
          <cell r="I74" t="e">
            <v>#VALUE!</v>
          </cell>
          <cell r="J74" t="e">
            <v>#REF!</v>
          </cell>
          <cell r="K74" t="str">
            <v>入院ベースアップ評価料71</v>
          </cell>
        </row>
        <row r="75">
          <cell r="I75" t="e">
            <v>#VALUE!</v>
          </cell>
          <cell r="J75" t="e">
            <v>#REF!</v>
          </cell>
          <cell r="K75" t="str">
            <v>入院ベースアップ評価料72</v>
          </cell>
        </row>
        <row r="76">
          <cell r="I76" t="e">
            <v>#VALUE!</v>
          </cell>
          <cell r="J76" t="e">
            <v>#REF!</v>
          </cell>
          <cell r="K76" t="str">
            <v>入院ベースアップ評価料73</v>
          </cell>
        </row>
        <row r="77">
          <cell r="I77" t="e">
            <v>#VALUE!</v>
          </cell>
          <cell r="J77" t="e">
            <v>#REF!</v>
          </cell>
          <cell r="K77" t="str">
            <v>入院ベースアップ評価料74</v>
          </cell>
        </row>
        <row r="78">
          <cell r="I78" t="e">
            <v>#VALUE!</v>
          </cell>
          <cell r="J78" t="e">
            <v>#REF!</v>
          </cell>
          <cell r="K78" t="str">
            <v>入院ベースアップ評価料75</v>
          </cell>
        </row>
        <row r="79">
          <cell r="I79" t="e">
            <v>#VALUE!</v>
          </cell>
          <cell r="J79" t="e">
            <v>#REF!</v>
          </cell>
          <cell r="K79" t="str">
            <v>入院ベースアップ評価料76</v>
          </cell>
        </row>
        <row r="80">
          <cell r="I80" t="e">
            <v>#VALUE!</v>
          </cell>
          <cell r="J80" t="e">
            <v>#REF!</v>
          </cell>
          <cell r="K80" t="str">
            <v>入院ベースアップ評価料77</v>
          </cell>
        </row>
        <row r="81">
          <cell r="I81" t="e">
            <v>#VALUE!</v>
          </cell>
          <cell r="J81" t="e">
            <v>#REF!</v>
          </cell>
          <cell r="K81" t="str">
            <v>入院ベースアップ評価料78</v>
          </cell>
        </row>
        <row r="82">
          <cell r="I82" t="e">
            <v>#VALUE!</v>
          </cell>
          <cell r="J82" t="e">
            <v>#REF!</v>
          </cell>
          <cell r="K82" t="str">
            <v>入院ベースアップ評価料79</v>
          </cell>
        </row>
        <row r="83">
          <cell r="I83" t="e">
            <v>#VALUE!</v>
          </cell>
          <cell r="J83" t="e">
            <v>#REF!</v>
          </cell>
          <cell r="K83" t="str">
            <v>入院ベースアップ評価料80</v>
          </cell>
        </row>
        <row r="84">
          <cell r="I84" t="e">
            <v>#VALUE!</v>
          </cell>
          <cell r="J84" t="e">
            <v>#REF!</v>
          </cell>
          <cell r="K84" t="str">
            <v>入院ベースアップ評価料81</v>
          </cell>
        </row>
        <row r="85">
          <cell r="I85" t="e">
            <v>#VALUE!</v>
          </cell>
          <cell r="J85" t="e">
            <v>#REF!</v>
          </cell>
          <cell r="K85" t="str">
            <v>入院ベースアップ評価料82</v>
          </cell>
        </row>
        <row r="86">
          <cell r="I86" t="e">
            <v>#VALUE!</v>
          </cell>
          <cell r="J86" t="e">
            <v>#REF!</v>
          </cell>
          <cell r="K86" t="str">
            <v>入院ベースアップ評価料83</v>
          </cell>
        </row>
        <row r="87">
          <cell r="I87" t="e">
            <v>#VALUE!</v>
          </cell>
          <cell r="J87" t="e">
            <v>#REF!</v>
          </cell>
          <cell r="K87" t="str">
            <v>入院ベースアップ評価料84</v>
          </cell>
        </row>
        <row r="88">
          <cell r="I88" t="e">
            <v>#VALUE!</v>
          </cell>
          <cell r="J88" t="e">
            <v>#REF!</v>
          </cell>
          <cell r="K88" t="str">
            <v>入院ベースアップ評価料85</v>
          </cell>
        </row>
        <row r="89">
          <cell r="I89" t="e">
            <v>#VALUE!</v>
          </cell>
          <cell r="J89" t="e">
            <v>#REF!</v>
          </cell>
          <cell r="K89" t="str">
            <v>入院ベースアップ評価料86</v>
          </cell>
        </row>
        <row r="90">
          <cell r="I90" t="e">
            <v>#VALUE!</v>
          </cell>
          <cell r="J90" t="e">
            <v>#REF!</v>
          </cell>
          <cell r="K90" t="str">
            <v>入院ベースアップ評価料87</v>
          </cell>
        </row>
        <row r="91">
          <cell r="I91" t="e">
            <v>#VALUE!</v>
          </cell>
          <cell r="J91" t="e">
            <v>#REF!</v>
          </cell>
          <cell r="K91" t="str">
            <v>入院ベースアップ評価料88</v>
          </cell>
        </row>
        <row r="92">
          <cell r="I92" t="e">
            <v>#VALUE!</v>
          </cell>
          <cell r="J92" t="e">
            <v>#REF!</v>
          </cell>
          <cell r="K92" t="str">
            <v>入院ベースアップ評価料89</v>
          </cell>
        </row>
        <row r="93">
          <cell r="I93" t="e">
            <v>#VALUE!</v>
          </cell>
          <cell r="J93" t="e">
            <v>#REF!</v>
          </cell>
          <cell r="K93" t="str">
            <v>入院ベースアップ評価料90</v>
          </cell>
        </row>
        <row r="94">
          <cell r="I94" t="e">
            <v>#VALUE!</v>
          </cell>
          <cell r="J94" t="e">
            <v>#REF!</v>
          </cell>
          <cell r="K94" t="str">
            <v>入院ベースアップ評価料91</v>
          </cell>
        </row>
        <row r="95">
          <cell r="I95" t="e">
            <v>#VALUE!</v>
          </cell>
          <cell r="J95" t="e">
            <v>#REF!</v>
          </cell>
          <cell r="K95" t="str">
            <v>入院ベースアップ評価料92</v>
          </cell>
        </row>
        <row r="96">
          <cell r="I96" t="e">
            <v>#VALUE!</v>
          </cell>
          <cell r="J96" t="e">
            <v>#REF!</v>
          </cell>
          <cell r="K96" t="str">
            <v>入院ベースアップ評価料93</v>
          </cell>
        </row>
        <row r="97">
          <cell r="I97" t="e">
            <v>#VALUE!</v>
          </cell>
          <cell r="J97" t="e">
            <v>#REF!</v>
          </cell>
          <cell r="K97" t="str">
            <v>入院ベースアップ評価料94</v>
          </cell>
        </row>
        <row r="98">
          <cell r="I98" t="e">
            <v>#VALUE!</v>
          </cell>
          <cell r="J98" t="e">
            <v>#REF!</v>
          </cell>
          <cell r="K98" t="str">
            <v>入院ベースアップ評価料95</v>
          </cell>
        </row>
        <row r="99">
          <cell r="I99" t="e">
            <v>#VALUE!</v>
          </cell>
          <cell r="J99" t="e">
            <v>#REF!</v>
          </cell>
          <cell r="K99" t="str">
            <v>入院ベースアップ評価料96</v>
          </cell>
        </row>
        <row r="100">
          <cell r="I100" t="e">
            <v>#VALUE!</v>
          </cell>
          <cell r="J100" t="e">
            <v>#REF!</v>
          </cell>
          <cell r="K100" t="str">
            <v>入院ベースアップ評価料97</v>
          </cell>
        </row>
        <row r="101">
          <cell r="I101" t="e">
            <v>#VALUE!</v>
          </cell>
          <cell r="J101" t="e">
            <v>#REF!</v>
          </cell>
          <cell r="K101" t="str">
            <v>入院ベースアップ評価料98</v>
          </cell>
        </row>
        <row r="102">
          <cell r="I102" t="e">
            <v>#VALUE!</v>
          </cell>
          <cell r="J102" t="e">
            <v>#REF!</v>
          </cell>
          <cell r="K102" t="str">
            <v>入院ベースアップ評価料99</v>
          </cell>
        </row>
        <row r="103">
          <cell r="I103" t="e">
            <v>#VALUE!</v>
          </cell>
          <cell r="J103" t="e">
            <v>#REF!</v>
          </cell>
          <cell r="K103" t="str">
            <v>入院ベースアップ評価料100</v>
          </cell>
        </row>
        <row r="104">
          <cell r="I104" t="e">
            <v>#VALUE!</v>
          </cell>
          <cell r="J104" t="e">
            <v>#REF!</v>
          </cell>
          <cell r="K104" t="str">
            <v>入院ベースアップ評価料101</v>
          </cell>
        </row>
        <row r="105">
          <cell r="I105" t="e">
            <v>#VALUE!</v>
          </cell>
          <cell r="J105" t="e">
            <v>#REF!</v>
          </cell>
          <cell r="K105" t="str">
            <v>入院ベースアップ評価料102</v>
          </cell>
        </row>
        <row r="106">
          <cell r="I106" t="e">
            <v>#VALUE!</v>
          </cell>
          <cell r="J106" t="e">
            <v>#REF!</v>
          </cell>
          <cell r="K106" t="str">
            <v>入院ベースアップ評価料103</v>
          </cell>
        </row>
        <row r="107">
          <cell r="I107" t="e">
            <v>#VALUE!</v>
          </cell>
          <cell r="J107" t="e">
            <v>#REF!</v>
          </cell>
          <cell r="K107" t="str">
            <v>入院ベースアップ評価料104</v>
          </cell>
        </row>
        <row r="108">
          <cell r="I108" t="e">
            <v>#VALUE!</v>
          </cell>
          <cell r="J108" t="e">
            <v>#REF!</v>
          </cell>
          <cell r="K108" t="str">
            <v>入院ベースアップ評価料105</v>
          </cell>
        </row>
        <row r="109">
          <cell r="I109" t="e">
            <v>#VALUE!</v>
          </cell>
          <cell r="J109" t="e">
            <v>#REF!</v>
          </cell>
          <cell r="K109" t="str">
            <v>入院ベースアップ評価料106</v>
          </cell>
        </row>
        <row r="110">
          <cell r="I110" t="e">
            <v>#VALUE!</v>
          </cell>
          <cell r="J110" t="e">
            <v>#REF!</v>
          </cell>
          <cell r="K110" t="str">
            <v>入院ベースアップ評価料107</v>
          </cell>
        </row>
        <row r="111">
          <cell r="I111" t="e">
            <v>#VALUE!</v>
          </cell>
          <cell r="J111" t="e">
            <v>#REF!</v>
          </cell>
          <cell r="K111" t="str">
            <v>入院ベースアップ評価料108</v>
          </cell>
        </row>
        <row r="112">
          <cell r="I112" t="e">
            <v>#VALUE!</v>
          </cell>
          <cell r="J112" t="e">
            <v>#REF!</v>
          </cell>
          <cell r="K112" t="str">
            <v>入院ベースアップ評価料109</v>
          </cell>
        </row>
        <row r="113">
          <cell r="I113" t="e">
            <v>#VALUE!</v>
          </cell>
          <cell r="J113" t="e">
            <v>#REF!</v>
          </cell>
          <cell r="K113" t="str">
            <v>入院ベースアップ評価料110</v>
          </cell>
        </row>
        <row r="114">
          <cell r="I114" t="e">
            <v>#VALUE!</v>
          </cell>
          <cell r="J114" t="e">
            <v>#REF!</v>
          </cell>
          <cell r="K114" t="str">
            <v>入院ベースアップ評価料111</v>
          </cell>
        </row>
        <row r="115">
          <cell r="I115" t="e">
            <v>#VALUE!</v>
          </cell>
          <cell r="J115" t="e">
            <v>#REF!</v>
          </cell>
          <cell r="K115" t="str">
            <v>入院ベースアップ評価料112</v>
          </cell>
        </row>
        <row r="116">
          <cell r="I116" t="e">
            <v>#VALUE!</v>
          </cell>
          <cell r="J116" t="e">
            <v>#REF!</v>
          </cell>
          <cell r="K116" t="str">
            <v>入院ベースアップ評価料113</v>
          </cell>
        </row>
        <row r="117">
          <cell r="I117" t="e">
            <v>#VALUE!</v>
          </cell>
          <cell r="J117" t="e">
            <v>#REF!</v>
          </cell>
          <cell r="K117" t="str">
            <v>入院ベースアップ評価料114</v>
          </cell>
        </row>
        <row r="118">
          <cell r="I118" t="e">
            <v>#VALUE!</v>
          </cell>
          <cell r="J118" t="e">
            <v>#REF!</v>
          </cell>
          <cell r="K118" t="str">
            <v>入院ベースアップ評価料115</v>
          </cell>
        </row>
        <row r="119">
          <cell r="I119" t="e">
            <v>#VALUE!</v>
          </cell>
          <cell r="J119" t="e">
            <v>#REF!</v>
          </cell>
          <cell r="K119" t="str">
            <v>入院ベースアップ評価料116</v>
          </cell>
        </row>
        <row r="120">
          <cell r="I120" t="e">
            <v>#VALUE!</v>
          </cell>
          <cell r="J120" t="e">
            <v>#REF!</v>
          </cell>
          <cell r="K120" t="str">
            <v>入院ベースアップ評価料117</v>
          </cell>
        </row>
        <row r="121">
          <cell r="I121" t="e">
            <v>#VALUE!</v>
          </cell>
          <cell r="J121" t="e">
            <v>#REF!</v>
          </cell>
          <cell r="K121" t="str">
            <v>入院ベースアップ評価料118</v>
          </cell>
        </row>
        <row r="122">
          <cell r="I122" t="e">
            <v>#VALUE!</v>
          </cell>
          <cell r="J122" t="e">
            <v>#REF!</v>
          </cell>
          <cell r="K122" t="str">
            <v>入院ベースアップ評価料119</v>
          </cell>
        </row>
        <row r="123">
          <cell r="I123" t="e">
            <v>#VALUE!</v>
          </cell>
          <cell r="J123" t="e">
            <v>#REF!</v>
          </cell>
          <cell r="K123" t="str">
            <v>入院ベースアップ評価料120</v>
          </cell>
        </row>
        <row r="124">
          <cell r="I124" t="e">
            <v>#VALUE!</v>
          </cell>
          <cell r="J124" t="e">
            <v>#REF!</v>
          </cell>
          <cell r="K124" t="str">
            <v>入院ベースアップ評価料121</v>
          </cell>
        </row>
        <row r="125">
          <cell r="I125" t="e">
            <v>#VALUE!</v>
          </cell>
          <cell r="J125" t="e">
            <v>#REF!</v>
          </cell>
          <cell r="K125" t="str">
            <v>入院ベースアップ評価料122</v>
          </cell>
        </row>
        <row r="126">
          <cell r="I126" t="e">
            <v>#VALUE!</v>
          </cell>
          <cell r="J126" t="e">
            <v>#REF!</v>
          </cell>
          <cell r="K126" t="str">
            <v>入院ベースアップ評価料123</v>
          </cell>
        </row>
        <row r="127">
          <cell r="I127" t="e">
            <v>#VALUE!</v>
          </cell>
          <cell r="J127" t="e">
            <v>#REF!</v>
          </cell>
          <cell r="K127" t="str">
            <v>入院ベースアップ評価料124</v>
          </cell>
        </row>
        <row r="128">
          <cell r="I128" t="e">
            <v>#VALUE!</v>
          </cell>
          <cell r="J128" t="e">
            <v>#REF!</v>
          </cell>
          <cell r="K128" t="str">
            <v>入院ベースアップ評価料125</v>
          </cell>
        </row>
        <row r="129">
          <cell r="I129" t="e">
            <v>#VALUE!</v>
          </cell>
          <cell r="J129" t="e">
            <v>#REF!</v>
          </cell>
          <cell r="K129" t="str">
            <v>入院ベースアップ評価料126</v>
          </cell>
        </row>
        <row r="130">
          <cell r="I130" t="e">
            <v>#VALUE!</v>
          </cell>
          <cell r="J130" t="e">
            <v>#REF!</v>
          </cell>
          <cell r="K130" t="str">
            <v>入院ベースアップ評価料127</v>
          </cell>
        </row>
        <row r="131">
          <cell r="I131" t="e">
            <v>#VALUE!</v>
          </cell>
          <cell r="J131" t="e">
            <v>#REF!</v>
          </cell>
          <cell r="K131" t="str">
            <v>入院ベースアップ評価料128</v>
          </cell>
        </row>
        <row r="132">
          <cell r="I132" t="e">
            <v>#VALUE!</v>
          </cell>
          <cell r="J132" t="e">
            <v>#REF!</v>
          </cell>
          <cell r="K132" t="str">
            <v>入院ベースアップ評価料129</v>
          </cell>
        </row>
        <row r="133">
          <cell r="I133" t="e">
            <v>#VALUE!</v>
          </cell>
          <cell r="J133" t="e">
            <v>#REF!</v>
          </cell>
          <cell r="K133" t="str">
            <v>入院ベースアップ評価料130</v>
          </cell>
        </row>
        <row r="134">
          <cell r="I134" t="e">
            <v>#VALUE!</v>
          </cell>
          <cell r="J134" t="e">
            <v>#REF!</v>
          </cell>
          <cell r="K134" t="str">
            <v>入院ベースアップ評価料131</v>
          </cell>
        </row>
        <row r="135">
          <cell r="I135" t="e">
            <v>#VALUE!</v>
          </cell>
          <cell r="J135" t="e">
            <v>#REF!</v>
          </cell>
          <cell r="K135" t="str">
            <v>入院ベースアップ評価料132</v>
          </cell>
        </row>
        <row r="136">
          <cell r="I136" t="e">
            <v>#VALUE!</v>
          </cell>
          <cell r="J136" t="e">
            <v>#REF!</v>
          </cell>
          <cell r="K136" t="str">
            <v>入院ベースアップ評価料133</v>
          </cell>
        </row>
        <row r="137">
          <cell r="I137" t="e">
            <v>#VALUE!</v>
          </cell>
          <cell r="J137" t="e">
            <v>#REF!</v>
          </cell>
          <cell r="K137" t="str">
            <v>入院ベースアップ評価料134</v>
          </cell>
        </row>
        <row r="138">
          <cell r="I138" t="e">
            <v>#VALUE!</v>
          </cell>
          <cell r="J138" t="e">
            <v>#REF!</v>
          </cell>
          <cell r="K138" t="str">
            <v>入院ベースアップ評価料135</v>
          </cell>
        </row>
        <row r="139">
          <cell r="I139" t="e">
            <v>#VALUE!</v>
          </cell>
          <cell r="J139" t="e">
            <v>#REF!</v>
          </cell>
          <cell r="K139" t="str">
            <v>入院ベースアップ評価料136</v>
          </cell>
        </row>
        <row r="140">
          <cell r="I140" t="e">
            <v>#VALUE!</v>
          </cell>
          <cell r="J140" t="e">
            <v>#REF!</v>
          </cell>
          <cell r="K140" t="str">
            <v>入院ベースアップ評価料137</v>
          </cell>
        </row>
        <row r="141">
          <cell r="I141" t="e">
            <v>#VALUE!</v>
          </cell>
          <cell r="J141" t="e">
            <v>#REF!</v>
          </cell>
          <cell r="K141" t="str">
            <v>入院ベースアップ評価料138</v>
          </cell>
        </row>
        <row r="142">
          <cell r="I142" t="e">
            <v>#VALUE!</v>
          </cell>
          <cell r="J142" t="e">
            <v>#REF!</v>
          </cell>
          <cell r="K142" t="str">
            <v>入院ベースアップ評価料139</v>
          </cell>
        </row>
        <row r="143">
          <cell r="I143" t="e">
            <v>#VALUE!</v>
          </cell>
          <cell r="J143" t="e">
            <v>#REF!</v>
          </cell>
          <cell r="K143" t="str">
            <v>入院ベースアップ評価料140</v>
          </cell>
        </row>
        <row r="144">
          <cell r="I144" t="e">
            <v>#VALUE!</v>
          </cell>
          <cell r="J144" t="e">
            <v>#REF!</v>
          </cell>
          <cell r="K144" t="str">
            <v>入院ベースアップ評価料141</v>
          </cell>
        </row>
        <row r="145">
          <cell r="I145" t="e">
            <v>#VALUE!</v>
          </cell>
          <cell r="J145" t="e">
            <v>#REF!</v>
          </cell>
          <cell r="K145" t="str">
            <v>入院ベースアップ評価料142</v>
          </cell>
        </row>
        <row r="146">
          <cell r="I146" t="e">
            <v>#VALUE!</v>
          </cell>
          <cell r="J146" t="e">
            <v>#REF!</v>
          </cell>
          <cell r="K146" t="str">
            <v>入院ベースアップ評価料143</v>
          </cell>
        </row>
        <row r="147">
          <cell r="I147" t="e">
            <v>#VALUE!</v>
          </cell>
          <cell r="J147" t="e">
            <v>#REF!</v>
          </cell>
          <cell r="K147" t="str">
            <v>入院ベースアップ評価料144</v>
          </cell>
        </row>
        <row r="148">
          <cell r="I148" t="e">
            <v>#VALUE!</v>
          </cell>
          <cell r="J148" t="e">
            <v>#REF!</v>
          </cell>
          <cell r="K148" t="str">
            <v>入院ベースアップ評価料145</v>
          </cell>
        </row>
        <row r="149">
          <cell r="I149" t="e">
            <v>#VALUE!</v>
          </cell>
          <cell r="J149" t="e">
            <v>#REF!</v>
          </cell>
          <cell r="K149" t="str">
            <v>入院ベースアップ評価料146</v>
          </cell>
        </row>
        <row r="150">
          <cell r="I150" t="e">
            <v>#VALUE!</v>
          </cell>
          <cell r="J150" t="e">
            <v>#REF!</v>
          </cell>
          <cell r="K150" t="str">
            <v>入院ベースアップ評価料147</v>
          </cell>
        </row>
        <row r="151">
          <cell r="I151" t="e">
            <v>#VALUE!</v>
          </cell>
          <cell r="J151" t="e">
            <v>#REF!</v>
          </cell>
          <cell r="K151" t="str">
            <v>入院ベースアップ評価料148</v>
          </cell>
        </row>
        <row r="152">
          <cell r="I152" t="e">
            <v>#VALUE!</v>
          </cell>
          <cell r="J152" t="e">
            <v>#REF!</v>
          </cell>
          <cell r="K152" t="str">
            <v>入院ベースアップ評価料149</v>
          </cell>
        </row>
        <row r="153">
          <cell r="I153" t="e">
            <v>#VALUE!</v>
          </cell>
          <cell r="J153" t="e">
            <v>#REF!</v>
          </cell>
          <cell r="K153" t="str">
            <v>入院ベースアップ評価料150</v>
          </cell>
        </row>
        <row r="154">
          <cell r="I154" t="e">
            <v>#VALUE!</v>
          </cell>
          <cell r="J154" t="e">
            <v>#REF!</v>
          </cell>
          <cell r="K154" t="str">
            <v>入院ベースアップ評価料151</v>
          </cell>
        </row>
        <row r="155">
          <cell r="I155" t="e">
            <v>#VALUE!</v>
          </cell>
          <cell r="J155" t="e">
            <v>#REF!</v>
          </cell>
          <cell r="K155" t="str">
            <v>入院ベースアップ評価料152</v>
          </cell>
        </row>
        <row r="156">
          <cell r="I156" t="e">
            <v>#VALUE!</v>
          </cell>
          <cell r="J156" t="e">
            <v>#REF!</v>
          </cell>
          <cell r="K156" t="str">
            <v>入院ベースアップ評価料153</v>
          </cell>
        </row>
        <row r="157">
          <cell r="I157" t="e">
            <v>#VALUE!</v>
          </cell>
          <cell r="J157" t="e">
            <v>#REF!</v>
          </cell>
          <cell r="K157" t="str">
            <v>入院ベースアップ評価料154</v>
          </cell>
        </row>
        <row r="158">
          <cell r="I158" t="e">
            <v>#VALUE!</v>
          </cell>
          <cell r="J158" t="e">
            <v>#REF!</v>
          </cell>
          <cell r="K158" t="str">
            <v>入院ベースアップ評価料155</v>
          </cell>
        </row>
        <row r="159">
          <cell r="I159" t="e">
            <v>#VALUE!</v>
          </cell>
          <cell r="J159" t="e">
            <v>#REF!</v>
          </cell>
          <cell r="K159" t="str">
            <v>入院ベースアップ評価料156</v>
          </cell>
        </row>
        <row r="160">
          <cell r="I160" t="e">
            <v>#VALUE!</v>
          </cell>
          <cell r="J160" t="e">
            <v>#REF!</v>
          </cell>
          <cell r="K160" t="str">
            <v>入院ベースアップ評価料157</v>
          </cell>
        </row>
        <row r="161">
          <cell r="I161" t="e">
            <v>#VALUE!</v>
          </cell>
          <cell r="J161" t="e">
            <v>#REF!</v>
          </cell>
          <cell r="K161" t="str">
            <v>入院ベースアップ評価料158</v>
          </cell>
        </row>
        <row r="162">
          <cell r="I162" t="e">
            <v>#VALUE!</v>
          </cell>
          <cell r="J162" t="e">
            <v>#REF!</v>
          </cell>
          <cell r="K162" t="str">
            <v>入院ベースアップ評価料159</v>
          </cell>
        </row>
        <row r="163">
          <cell r="I163" t="e">
            <v>#VALUE!</v>
          </cell>
          <cell r="J163" t="e">
            <v>#REF!</v>
          </cell>
          <cell r="K163" t="str">
            <v>入院ベースアップ評価料160</v>
          </cell>
        </row>
        <row r="164">
          <cell r="I164" t="e">
            <v>#VALUE!</v>
          </cell>
          <cell r="J164" t="e">
            <v>#REF!</v>
          </cell>
          <cell r="K164" t="str">
            <v>入院ベースアップ評価料161</v>
          </cell>
        </row>
        <row r="165">
          <cell r="I165" t="e">
            <v>#VALUE!</v>
          </cell>
          <cell r="J165" t="e">
            <v>#REF!</v>
          </cell>
          <cell r="K165" t="str">
            <v>入院ベースアップ評価料162</v>
          </cell>
        </row>
        <row r="166">
          <cell r="I166" t="e">
            <v>#VALUE!</v>
          </cell>
          <cell r="J166" t="e">
            <v>#REF!</v>
          </cell>
          <cell r="K166" t="str">
            <v>入院ベースアップ評価料163</v>
          </cell>
        </row>
        <row r="167">
          <cell r="I167" t="e">
            <v>#VALUE!</v>
          </cell>
          <cell r="J167" t="e">
            <v>#REF!</v>
          </cell>
          <cell r="K167" t="str">
            <v>入院ベースアップ評価料164</v>
          </cell>
        </row>
        <row r="168">
          <cell r="I168" t="e">
            <v>#VALUE!</v>
          </cell>
          <cell r="J168" t="e">
            <v>#REF!</v>
          </cell>
          <cell r="K168" t="str">
            <v>入院ベースアップ評価料165</v>
          </cell>
        </row>
        <row r="169">
          <cell r="I169" t="e">
            <v>#VALUE!</v>
          </cell>
          <cell r="J169" t="e">
            <v>#REF!</v>
          </cell>
          <cell r="K169" t="str">
            <v>入院ベースアップ評価料166</v>
          </cell>
        </row>
        <row r="170">
          <cell r="I170" t="e">
            <v>#VALUE!</v>
          </cell>
          <cell r="J170" t="e">
            <v>#REF!</v>
          </cell>
          <cell r="K170" t="str">
            <v>入院ベースアップ評価料167</v>
          </cell>
        </row>
        <row r="171">
          <cell r="I171" t="e">
            <v>#VALUE!</v>
          </cell>
          <cell r="J171" t="e">
            <v>#REF!</v>
          </cell>
          <cell r="K171" t="str">
            <v>入院ベースアップ評価料168</v>
          </cell>
        </row>
        <row r="172">
          <cell r="I172" t="e">
            <v>#VALUE!</v>
          </cell>
          <cell r="J172" t="e">
            <v>#REF!</v>
          </cell>
          <cell r="K172" t="str">
            <v>入院ベースアップ評価料169</v>
          </cell>
        </row>
        <row r="173">
          <cell r="I173" t="e">
            <v>#VALUE!</v>
          </cell>
          <cell r="J173" t="e">
            <v>#REF!</v>
          </cell>
          <cell r="K173" t="str">
            <v>入院ベースアップ評価料170</v>
          </cell>
        </row>
        <row r="174">
          <cell r="I174" t="e">
            <v>#VALUE!</v>
          </cell>
          <cell r="J174" t="e">
            <v>#REF!</v>
          </cell>
          <cell r="K174" t="str">
            <v>入院ベースアップ評価料171</v>
          </cell>
        </row>
        <row r="175">
          <cell r="I175" t="e">
            <v>#VALUE!</v>
          </cell>
          <cell r="J175" t="e">
            <v>#REF!</v>
          </cell>
          <cell r="K175" t="str">
            <v>入院ベースアップ評価料172</v>
          </cell>
        </row>
        <row r="176">
          <cell r="I176" t="e">
            <v>#VALUE!</v>
          </cell>
          <cell r="J176" t="e">
            <v>#REF!</v>
          </cell>
          <cell r="K176" t="str">
            <v>入院ベースアップ評価料173</v>
          </cell>
        </row>
        <row r="177">
          <cell r="I177" t="e">
            <v>#VALUE!</v>
          </cell>
          <cell r="J177" t="e">
            <v>#REF!</v>
          </cell>
          <cell r="K177" t="str">
            <v>入院ベースアップ評価料174</v>
          </cell>
        </row>
        <row r="178">
          <cell r="I178" t="e">
            <v>#VALUE!</v>
          </cell>
          <cell r="J178" t="e">
            <v>#REF!</v>
          </cell>
          <cell r="K178" t="str">
            <v>入院ベースアップ評価料175</v>
          </cell>
        </row>
        <row r="179">
          <cell r="I179" t="e">
            <v>#VALUE!</v>
          </cell>
          <cell r="J179" t="e">
            <v>#REF!</v>
          </cell>
          <cell r="K179" t="str">
            <v>入院ベースアップ評価料176</v>
          </cell>
        </row>
        <row r="180">
          <cell r="I180" t="e">
            <v>#VALUE!</v>
          </cell>
          <cell r="J180" t="e">
            <v>#REF!</v>
          </cell>
          <cell r="K180" t="str">
            <v>入院ベースアップ評価料177</v>
          </cell>
        </row>
        <row r="181">
          <cell r="I181" t="e">
            <v>#VALUE!</v>
          </cell>
          <cell r="J181" t="e">
            <v>#REF!</v>
          </cell>
          <cell r="K181" t="str">
            <v>入院ベースアップ評価料178</v>
          </cell>
        </row>
        <row r="182">
          <cell r="I182" t="e">
            <v>#VALUE!</v>
          </cell>
          <cell r="J182" t="e">
            <v>#REF!</v>
          </cell>
          <cell r="K182" t="str">
            <v>入院ベースアップ評価料179</v>
          </cell>
        </row>
        <row r="183">
          <cell r="I183" t="e">
            <v>#VALUE!</v>
          </cell>
          <cell r="J183" t="e">
            <v>#REF!</v>
          </cell>
          <cell r="K183" t="str">
            <v>入院ベースアップ評価料180</v>
          </cell>
        </row>
        <row r="184">
          <cell r="I184" t="e">
            <v>#VALUE!</v>
          </cell>
          <cell r="J184" t="e">
            <v>#REF!</v>
          </cell>
          <cell r="K184" t="str">
            <v>入院ベースアップ評価料181</v>
          </cell>
        </row>
        <row r="185">
          <cell r="I185" t="e">
            <v>#VALUE!</v>
          </cell>
          <cell r="J185" t="e">
            <v>#REF!</v>
          </cell>
          <cell r="K185" t="str">
            <v>入院ベースアップ評価料182</v>
          </cell>
        </row>
        <row r="186">
          <cell r="I186" t="e">
            <v>#VALUE!</v>
          </cell>
          <cell r="J186" t="e">
            <v>#REF!</v>
          </cell>
          <cell r="K186" t="str">
            <v>入院ベースアップ評価料183</v>
          </cell>
        </row>
        <row r="187">
          <cell r="I187" t="e">
            <v>#VALUE!</v>
          </cell>
          <cell r="J187" t="e">
            <v>#REF!</v>
          </cell>
          <cell r="K187" t="str">
            <v>入院ベースアップ評価料184</v>
          </cell>
        </row>
        <row r="188">
          <cell r="I188" t="e">
            <v>#VALUE!</v>
          </cell>
          <cell r="J188" t="e">
            <v>#REF!</v>
          </cell>
          <cell r="K188" t="str">
            <v>入院ベースアップ評価料185</v>
          </cell>
        </row>
        <row r="189">
          <cell r="I189" t="e">
            <v>#VALUE!</v>
          </cell>
          <cell r="J189" t="e">
            <v>#REF!</v>
          </cell>
          <cell r="K189" t="str">
            <v>入院ベースアップ評価料186</v>
          </cell>
        </row>
        <row r="190">
          <cell r="I190" t="e">
            <v>#VALUE!</v>
          </cell>
          <cell r="J190" t="e">
            <v>#REF!</v>
          </cell>
          <cell r="K190" t="str">
            <v>入院ベースアップ評価料187</v>
          </cell>
        </row>
        <row r="191">
          <cell r="I191" t="e">
            <v>#VALUE!</v>
          </cell>
          <cell r="J191" t="e">
            <v>#REF!</v>
          </cell>
          <cell r="K191" t="str">
            <v>入院ベースアップ評価料188</v>
          </cell>
        </row>
        <row r="192">
          <cell r="I192" t="e">
            <v>#VALUE!</v>
          </cell>
          <cell r="J192" t="e">
            <v>#REF!</v>
          </cell>
          <cell r="K192" t="str">
            <v>入院ベースアップ評価料189</v>
          </cell>
        </row>
        <row r="193">
          <cell r="I193" t="e">
            <v>#VALUE!</v>
          </cell>
          <cell r="J193" t="e">
            <v>#REF!</v>
          </cell>
          <cell r="K193" t="str">
            <v>入院ベースアップ評価料190</v>
          </cell>
        </row>
        <row r="194">
          <cell r="I194" t="e">
            <v>#VALUE!</v>
          </cell>
          <cell r="J194" t="e">
            <v>#REF!</v>
          </cell>
          <cell r="K194" t="str">
            <v>入院ベースアップ評価料191</v>
          </cell>
        </row>
        <row r="195">
          <cell r="I195" t="e">
            <v>#VALUE!</v>
          </cell>
          <cell r="J195" t="e">
            <v>#REF!</v>
          </cell>
          <cell r="K195" t="str">
            <v>入院ベースアップ評価料192</v>
          </cell>
        </row>
        <row r="196">
          <cell r="I196" t="e">
            <v>#VALUE!</v>
          </cell>
          <cell r="J196" t="e">
            <v>#REF!</v>
          </cell>
          <cell r="K196" t="str">
            <v>入院ベースアップ評価料193</v>
          </cell>
        </row>
        <row r="197">
          <cell r="I197" t="e">
            <v>#VALUE!</v>
          </cell>
          <cell r="J197" t="e">
            <v>#REF!</v>
          </cell>
          <cell r="K197" t="str">
            <v>入院ベースアップ評価料194</v>
          </cell>
        </row>
        <row r="198">
          <cell r="I198" t="e">
            <v>#VALUE!</v>
          </cell>
          <cell r="J198" t="e">
            <v>#REF!</v>
          </cell>
          <cell r="K198" t="str">
            <v>入院ベースアップ評価料195</v>
          </cell>
        </row>
        <row r="199">
          <cell r="I199" t="e">
            <v>#VALUE!</v>
          </cell>
          <cell r="J199" t="e">
            <v>#REF!</v>
          </cell>
          <cell r="K199" t="str">
            <v>入院ベースアップ評価料196</v>
          </cell>
        </row>
        <row r="200">
          <cell r="I200" t="e">
            <v>#VALUE!</v>
          </cell>
          <cell r="J200" t="e">
            <v>#REF!</v>
          </cell>
          <cell r="K200" t="str">
            <v>入院ベースアップ評価料197</v>
          </cell>
        </row>
        <row r="201">
          <cell r="I201" t="e">
            <v>#VALUE!</v>
          </cell>
          <cell r="J201" t="e">
            <v>#REF!</v>
          </cell>
          <cell r="K201" t="str">
            <v>入院ベースアップ評価料198</v>
          </cell>
        </row>
        <row r="202">
          <cell r="I202" t="e">
            <v>#VALUE!</v>
          </cell>
          <cell r="J202" t="e">
            <v>#REF!</v>
          </cell>
          <cell r="K202" t="str">
            <v>入院ベースアップ評価料199</v>
          </cell>
        </row>
        <row r="203">
          <cell r="I203" t="e">
            <v>#VALUE!</v>
          </cell>
          <cell r="J203" t="e">
            <v>#REF!</v>
          </cell>
          <cell r="K203" t="str">
            <v>入院ベースアップ評価料200</v>
          </cell>
        </row>
        <row r="204">
          <cell r="I204" t="e">
            <v>#VALUE!</v>
          </cell>
          <cell r="J204" t="e">
            <v>#REF!</v>
          </cell>
          <cell r="K204" t="str">
            <v>入院ベースアップ評価料201</v>
          </cell>
        </row>
        <row r="205">
          <cell r="I205" t="e">
            <v>#VALUE!</v>
          </cell>
          <cell r="J205" t="e">
            <v>#REF!</v>
          </cell>
          <cell r="K205" t="str">
            <v>入院ベースアップ評価料202</v>
          </cell>
        </row>
        <row r="206">
          <cell r="I206" t="e">
            <v>#VALUE!</v>
          </cell>
          <cell r="J206" t="e">
            <v>#REF!</v>
          </cell>
          <cell r="K206" t="str">
            <v>入院ベースアップ評価料203</v>
          </cell>
        </row>
        <row r="207">
          <cell r="I207" t="e">
            <v>#VALUE!</v>
          </cell>
          <cell r="J207" t="e">
            <v>#REF!</v>
          </cell>
          <cell r="K207" t="str">
            <v>入院ベースアップ評価料204</v>
          </cell>
        </row>
        <row r="208">
          <cell r="I208" t="e">
            <v>#VALUE!</v>
          </cell>
          <cell r="J208" t="e">
            <v>#REF!</v>
          </cell>
          <cell r="K208" t="str">
            <v>入院ベースアップ評価料205</v>
          </cell>
        </row>
        <row r="209">
          <cell r="I209" t="e">
            <v>#VALUE!</v>
          </cell>
          <cell r="J209" t="e">
            <v>#REF!</v>
          </cell>
          <cell r="K209" t="str">
            <v>入院ベースアップ評価料206</v>
          </cell>
        </row>
        <row r="210">
          <cell r="I210" t="e">
            <v>#VALUE!</v>
          </cell>
          <cell r="J210" t="e">
            <v>#REF!</v>
          </cell>
          <cell r="K210" t="str">
            <v>入院ベースアップ評価料207</v>
          </cell>
        </row>
        <row r="211">
          <cell r="I211" t="e">
            <v>#VALUE!</v>
          </cell>
          <cell r="J211" t="e">
            <v>#REF!</v>
          </cell>
          <cell r="K211" t="str">
            <v>入院ベースアップ評価料208</v>
          </cell>
        </row>
        <row r="212">
          <cell r="I212" t="e">
            <v>#VALUE!</v>
          </cell>
          <cell r="J212" t="e">
            <v>#REF!</v>
          </cell>
          <cell r="K212" t="str">
            <v>入院ベースアップ評価料209</v>
          </cell>
        </row>
        <row r="213">
          <cell r="I213" t="e">
            <v>#VALUE!</v>
          </cell>
          <cell r="J213" t="e">
            <v>#REF!</v>
          </cell>
          <cell r="K213" t="str">
            <v>入院ベースアップ評価料210</v>
          </cell>
        </row>
        <row r="214">
          <cell r="I214" t="e">
            <v>#VALUE!</v>
          </cell>
          <cell r="J214" t="e">
            <v>#REF!</v>
          </cell>
          <cell r="K214" t="str">
            <v>入院ベースアップ評価料211</v>
          </cell>
        </row>
        <row r="215">
          <cell r="I215" t="e">
            <v>#VALUE!</v>
          </cell>
          <cell r="J215" t="e">
            <v>#REF!</v>
          </cell>
          <cell r="K215" t="str">
            <v>入院ベースアップ評価料212</v>
          </cell>
        </row>
        <row r="216">
          <cell r="I216" t="e">
            <v>#VALUE!</v>
          </cell>
          <cell r="J216" t="e">
            <v>#REF!</v>
          </cell>
          <cell r="K216" t="str">
            <v>入院ベースアップ評価料213</v>
          </cell>
        </row>
        <row r="217">
          <cell r="I217" t="e">
            <v>#VALUE!</v>
          </cell>
          <cell r="J217" t="e">
            <v>#REF!</v>
          </cell>
          <cell r="K217" t="str">
            <v>入院ベースアップ評価料214</v>
          </cell>
        </row>
        <row r="218">
          <cell r="I218" t="e">
            <v>#VALUE!</v>
          </cell>
          <cell r="J218" t="e">
            <v>#REF!</v>
          </cell>
          <cell r="K218" t="str">
            <v>入院ベースアップ評価料215</v>
          </cell>
        </row>
        <row r="219">
          <cell r="I219" t="e">
            <v>#VALUE!</v>
          </cell>
          <cell r="J219" t="e">
            <v>#REF!</v>
          </cell>
          <cell r="K219" t="str">
            <v>入院ベースアップ評価料216</v>
          </cell>
        </row>
        <row r="220">
          <cell r="I220" t="e">
            <v>#VALUE!</v>
          </cell>
          <cell r="J220" t="e">
            <v>#REF!</v>
          </cell>
          <cell r="K220" t="str">
            <v>入院ベースアップ評価料217</v>
          </cell>
        </row>
        <row r="221">
          <cell r="I221" t="e">
            <v>#VALUE!</v>
          </cell>
          <cell r="J221" t="e">
            <v>#REF!</v>
          </cell>
          <cell r="K221" t="str">
            <v>入院ベースアップ評価料218</v>
          </cell>
        </row>
        <row r="222">
          <cell r="I222" t="e">
            <v>#VALUE!</v>
          </cell>
          <cell r="J222" t="e">
            <v>#REF!</v>
          </cell>
          <cell r="K222" t="str">
            <v>入院ベースアップ評価料219</v>
          </cell>
        </row>
        <row r="223">
          <cell r="I223" t="e">
            <v>#VALUE!</v>
          </cell>
          <cell r="J223" t="e">
            <v>#REF!</v>
          </cell>
          <cell r="K223" t="str">
            <v>入院ベースアップ評価料220</v>
          </cell>
        </row>
        <row r="224">
          <cell r="I224" t="e">
            <v>#VALUE!</v>
          </cell>
          <cell r="J224" t="e">
            <v>#REF!</v>
          </cell>
          <cell r="K224" t="str">
            <v>入院ベースアップ評価料221</v>
          </cell>
        </row>
        <row r="225">
          <cell r="I225" t="e">
            <v>#VALUE!</v>
          </cell>
          <cell r="J225" t="e">
            <v>#REF!</v>
          </cell>
          <cell r="K225" t="str">
            <v>入院ベースアップ評価料222</v>
          </cell>
        </row>
        <row r="226">
          <cell r="I226" t="e">
            <v>#VALUE!</v>
          </cell>
          <cell r="J226" t="e">
            <v>#REF!</v>
          </cell>
          <cell r="K226" t="str">
            <v>入院ベースアップ評価料223</v>
          </cell>
        </row>
        <row r="227">
          <cell r="I227" t="e">
            <v>#VALUE!</v>
          </cell>
          <cell r="J227" t="e">
            <v>#REF!</v>
          </cell>
          <cell r="K227" t="str">
            <v>入院ベースアップ評価料224</v>
          </cell>
        </row>
        <row r="228">
          <cell r="I228" t="e">
            <v>#VALUE!</v>
          </cell>
          <cell r="J228" t="e">
            <v>#REF!</v>
          </cell>
          <cell r="K228" t="str">
            <v>入院ベースアップ評価料225</v>
          </cell>
        </row>
        <row r="229">
          <cell r="I229" t="e">
            <v>#VALUE!</v>
          </cell>
          <cell r="J229" t="e">
            <v>#REF!</v>
          </cell>
          <cell r="K229" t="str">
            <v>入院ベースアップ評価料226</v>
          </cell>
        </row>
        <row r="230">
          <cell r="I230" t="e">
            <v>#VALUE!</v>
          </cell>
          <cell r="J230" t="e">
            <v>#REF!</v>
          </cell>
          <cell r="K230" t="str">
            <v>入院ベースアップ評価料227</v>
          </cell>
        </row>
        <row r="231">
          <cell r="I231" t="e">
            <v>#VALUE!</v>
          </cell>
          <cell r="J231" t="e">
            <v>#REF!</v>
          </cell>
          <cell r="K231" t="str">
            <v>入院ベースアップ評価料228</v>
          </cell>
        </row>
        <row r="232">
          <cell r="I232" t="e">
            <v>#VALUE!</v>
          </cell>
          <cell r="J232" t="e">
            <v>#REF!</v>
          </cell>
          <cell r="K232" t="str">
            <v>入院ベースアップ評価料229</v>
          </cell>
        </row>
        <row r="233">
          <cell r="I233" t="e">
            <v>#VALUE!</v>
          </cell>
          <cell r="J233" t="e">
            <v>#REF!</v>
          </cell>
          <cell r="K233" t="str">
            <v>入院ベースアップ評価料230</v>
          </cell>
        </row>
        <row r="234">
          <cell r="I234" t="e">
            <v>#VALUE!</v>
          </cell>
          <cell r="J234" t="e">
            <v>#REF!</v>
          </cell>
          <cell r="K234" t="str">
            <v>入院ベースアップ評価料231</v>
          </cell>
        </row>
        <row r="235">
          <cell r="I235" t="e">
            <v>#VALUE!</v>
          </cell>
          <cell r="J235" t="e">
            <v>#REF!</v>
          </cell>
          <cell r="K235" t="str">
            <v>入院ベースアップ評価料232</v>
          </cell>
        </row>
        <row r="236">
          <cell r="I236" t="e">
            <v>#VALUE!</v>
          </cell>
          <cell r="J236" t="e">
            <v>#REF!</v>
          </cell>
          <cell r="K236" t="str">
            <v>入院ベースアップ評価料233</v>
          </cell>
        </row>
        <row r="237">
          <cell r="I237" t="e">
            <v>#VALUE!</v>
          </cell>
          <cell r="J237" t="e">
            <v>#REF!</v>
          </cell>
          <cell r="K237" t="str">
            <v>入院ベースアップ評価料234</v>
          </cell>
        </row>
        <row r="238">
          <cell r="I238" t="e">
            <v>#VALUE!</v>
          </cell>
          <cell r="J238" t="e">
            <v>#REF!</v>
          </cell>
          <cell r="K238" t="str">
            <v>入院ベースアップ評価料235</v>
          </cell>
        </row>
        <row r="239">
          <cell r="I239" t="e">
            <v>#VALUE!</v>
          </cell>
          <cell r="J239" t="e">
            <v>#REF!</v>
          </cell>
          <cell r="K239" t="str">
            <v>入院ベースアップ評価料236</v>
          </cell>
        </row>
        <row r="240">
          <cell r="I240" t="e">
            <v>#VALUE!</v>
          </cell>
          <cell r="J240" t="e">
            <v>#REF!</v>
          </cell>
          <cell r="K240" t="str">
            <v>入院ベースアップ評価料237</v>
          </cell>
        </row>
        <row r="241">
          <cell r="I241" t="e">
            <v>#VALUE!</v>
          </cell>
          <cell r="J241" t="e">
            <v>#REF!</v>
          </cell>
          <cell r="K241" t="str">
            <v>入院ベースアップ評価料238</v>
          </cell>
        </row>
        <row r="242">
          <cell r="I242" t="e">
            <v>#VALUE!</v>
          </cell>
          <cell r="J242" t="e">
            <v>#REF!</v>
          </cell>
          <cell r="K242" t="str">
            <v>入院ベースアップ評価料239</v>
          </cell>
        </row>
        <row r="243">
          <cell r="I243" t="e">
            <v>#VALUE!</v>
          </cell>
          <cell r="J243" t="e">
            <v>#REF!</v>
          </cell>
          <cell r="K243" t="str">
            <v>入院ベースアップ評価料240</v>
          </cell>
        </row>
        <row r="244">
          <cell r="I244" t="e">
            <v>#VALUE!</v>
          </cell>
          <cell r="J244" t="e">
            <v>#REF!</v>
          </cell>
          <cell r="K244" t="str">
            <v>入院ベースアップ評価料241</v>
          </cell>
        </row>
        <row r="245">
          <cell r="I245" t="e">
            <v>#VALUE!</v>
          </cell>
          <cell r="J245" t="e">
            <v>#REF!</v>
          </cell>
          <cell r="K245" t="str">
            <v>入院ベースアップ評価料242</v>
          </cell>
        </row>
        <row r="246">
          <cell r="I246" t="e">
            <v>#VALUE!</v>
          </cell>
          <cell r="J246" t="e">
            <v>#REF!</v>
          </cell>
          <cell r="K246" t="str">
            <v>入院ベースアップ評価料243</v>
          </cell>
        </row>
        <row r="247">
          <cell r="I247" t="e">
            <v>#VALUE!</v>
          </cell>
          <cell r="J247" t="e">
            <v>#REF!</v>
          </cell>
          <cell r="K247" t="str">
            <v>入院ベースアップ評価料244</v>
          </cell>
        </row>
        <row r="248">
          <cell r="I248" t="e">
            <v>#VALUE!</v>
          </cell>
          <cell r="J248" t="e">
            <v>#REF!</v>
          </cell>
          <cell r="K248" t="str">
            <v>入院ベースアップ評価料245</v>
          </cell>
        </row>
        <row r="249">
          <cell r="I249" t="e">
            <v>#VALUE!</v>
          </cell>
          <cell r="J249" t="e">
            <v>#REF!</v>
          </cell>
          <cell r="K249" t="str">
            <v>入院ベースアップ評価料246</v>
          </cell>
        </row>
        <row r="250">
          <cell r="I250" t="e">
            <v>#VALUE!</v>
          </cell>
          <cell r="J250" t="e">
            <v>#REF!</v>
          </cell>
          <cell r="K250" t="str">
            <v>入院ベースアップ評価料247</v>
          </cell>
        </row>
        <row r="251">
          <cell r="I251" t="e">
            <v>#VALUE!</v>
          </cell>
          <cell r="J251" t="e">
            <v>#REF!</v>
          </cell>
          <cell r="K251" t="str">
            <v>入院ベースアップ評価料248</v>
          </cell>
        </row>
        <row r="252">
          <cell r="I252" t="e">
            <v>#VALUE!</v>
          </cell>
          <cell r="J252" t="e">
            <v>#REF!</v>
          </cell>
          <cell r="K252" t="str">
            <v>入院ベースアップ評価料249</v>
          </cell>
        </row>
        <row r="253">
          <cell r="I253" t="e">
            <v>#VALUE!</v>
          </cell>
          <cell r="J253" t="e">
            <v>#REF!</v>
          </cell>
          <cell r="K253" t="str">
            <v>入院ベースアップ評価料250</v>
          </cell>
        </row>
        <row r="254">
          <cell r="I254" t="e">
            <v>#VALUE!</v>
          </cell>
          <cell r="J254" t="e">
            <v>#REF!</v>
          </cell>
          <cell r="K254" t="str">
            <v>入院ベースアップ評価料251</v>
          </cell>
        </row>
        <row r="255">
          <cell r="I255" t="e">
            <v>#VALUE!</v>
          </cell>
          <cell r="J255" t="e">
            <v>#REF!</v>
          </cell>
          <cell r="K255" t="str">
            <v>入院ベースアップ評価料252</v>
          </cell>
        </row>
        <row r="256">
          <cell r="I256" t="e">
            <v>#VALUE!</v>
          </cell>
          <cell r="J256" t="e">
            <v>#REF!</v>
          </cell>
          <cell r="K256" t="str">
            <v>入院ベースアップ評価料253</v>
          </cell>
        </row>
        <row r="257">
          <cell r="I257" t="e">
            <v>#VALUE!</v>
          </cell>
          <cell r="J257" t="e">
            <v>#REF!</v>
          </cell>
          <cell r="K257" t="str">
            <v>入院ベースアップ評価料254</v>
          </cell>
        </row>
        <row r="258">
          <cell r="I258" t="e">
            <v>#VALUE!</v>
          </cell>
          <cell r="J258" t="e">
            <v>#REF!</v>
          </cell>
          <cell r="K258" t="str">
            <v>入院ベースアップ評価料255</v>
          </cell>
        </row>
        <row r="259">
          <cell r="I259" t="e">
            <v>#VALUE!</v>
          </cell>
          <cell r="J259" t="e">
            <v>#REF!</v>
          </cell>
          <cell r="K259" t="str">
            <v>入院ベースアップ評価料256</v>
          </cell>
        </row>
        <row r="260">
          <cell r="I260" t="e">
            <v>#VALUE!</v>
          </cell>
          <cell r="J260" t="e">
            <v>#REF!</v>
          </cell>
          <cell r="K260" t="str">
            <v>入院ベースアップ評価料257</v>
          </cell>
        </row>
        <row r="261">
          <cell r="I261" t="e">
            <v>#VALUE!</v>
          </cell>
          <cell r="J261" t="e">
            <v>#REF!</v>
          </cell>
          <cell r="K261" t="str">
            <v>入院ベースアップ評価料258</v>
          </cell>
        </row>
        <row r="262">
          <cell r="I262" t="e">
            <v>#VALUE!</v>
          </cell>
          <cell r="J262" t="e">
            <v>#REF!</v>
          </cell>
          <cell r="K262" t="str">
            <v>入院ベースアップ評価料259</v>
          </cell>
        </row>
        <row r="263">
          <cell r="I263" t="e">
            <v>#VALUE!</v>
          </cell>
          <cell r="J263" t="e">
            <v>#REF!</v>
          </cell>
          <cell r="K263" t="str">
            <v>入院ベースアップ評価料260</v>
          </cell>
        </row>
        <row r="264">
          <cell r="I264" t="e">
            <v>#VALUE!</v>
          </cell>
          <cell r="J264" t="e">
            <v>#REF!</v>
          </cell>
          <cell r="K264" t="str">
            <v>入院ベースアップ評価料261</v>
          </cell>
        </row>
        <row r="265">
          <cell r="I265" t="e">
            <v>#VALUE!</v>
          </cell>
          <cell r="J265" t="e">
            <v>#REF!</v>
          </cell>
          <cell r="K265" t="str">
            <v>入院ベースアップ評価料262</v>
          </cell>
        </row>
        <row r="266">
          <cell r="I266" t="e">
            <v>#VALUE!</v>
          </cell>
          <cell r="J266" t="e">
            <v>#REF!</v>
          </cell>
          <cell r="K266" t="str">
            <v>入院ベースアップ評価料263</v>
          </cell>
        </row>
        <row r="267">
          <cell r="I267" t="e">
            <v>#VALUE!</v>
          </cell>
          <cell r="J267" t="e">
            <v>#REF!</v>
          </cell>
          <cell r="K267" t="str">
            <v>入院ベースアップ評価料264</v>
          </cell>
        </row>
        <row r="268">
          <cell r="I268" t="e">
            <v>#VALUE!</v>
          </cell>
          <cell r="J268" t="e">
            <v>#REF!</v>
          </cell>
          <cell r="K268" t="str">
            <v>入院ベースアップ評価料265</v>
          </cell>
        </row>
        <row r="269">
          <cell r="I269" t="e">
            <v>#VALUE!</v>
          </cell>
          <cell r="J269" t="e">
            <v>#REF!</v>
          </cell>
          <cell r="K269" t="str">
            <v>入院ベースアップ評価料266</v>
          </cell>
        </row>
        <row r="270">
          <cell r="I270" t="e">
            <v>#VALUE!</v>
          </cell>
          <cell r="J270" t="e">
            <v>#REF!</v>
          </cell>
          <cell r="K270" t="str">
            <v>入院ベースアップ評価料267</v>
          </cell>
        </row>
        <row r="271">
          <cell r="I271" t="e">
            <v>#VALUE!</v>
          </cell>
          <cell r="J271" t="e">
            <v>#REF!</v>
          </cell>
          <cell r="K271" t="str">
            <v>入院ベースアップ評価料268</v>
          </cell>
        </row>
        <row r="272">
          <cell r="I272" t="e">
            <v>#VALUE!</v>
          </cell>
          <cell r="J272" t="e">
            <v>#REF!</v>
          </cell>
          <cell r="K272" t="str">
            <v>入院ベースアップ評価料269</v>
          </cell>
        </row>
        <row r="273">
          <cell r="I273" t="e">
            <v>#VALUE!</v>
          </cell>
          <cell r="J273" t="e">
            <v>#REF!</v>
          </cell>
          <cell r="K273" t="str">
            <v>入院ベースアップ評価料270</v>
          </cell>
        </row>
        <row r="274">
          <cell r="I274" t="e">
            <v>#VALUE!</v>
          </cell>
          <cell r="J274" t="e">
            <v>#REF!</v>
          </cell>
          <cell r="K274" t="str">
            <v>入院ベースアップ評価料271</v>
          </cell>
        </row>
        <row r="275">
          <cell r="I275" t="e">
            <v>#VALUE!</v>
          </cell>
          <cell r="J275" t="e">
            <v>#REF!</v>
          </cell>
          <cell r="K275" t="str">
            <v>入院ベースアップ評価料272</v>
          </cell>
        </row>
        <row r="276">
          <cell r="I276" t="e">
            <v>#VALUE!</v>
          </cell>
          <cell r="J276" t="e">
            <v>#REF!</v>
          </cell>
          <cell r="K276" t="str">
            <v>入院ベースアップ評価料273</v>
          </cell>
        </row>
        <row r="277">
          <cell r="I277" t="e">
            <v>#VALUE!</v>
          </cell>
          <cell r="J277" t="e">
            <v>#REF!</v>
          </cell>
          <cell r="K277" t="str">
            <v>入院ベースアップ評価料274</v>
          </cell>
        </row>
        <row r="278">
          <cell r="I278" t="e">
            <v>#VALUE!</v>
          </cell>
          <cell r="J278" t="e">
            <v>#REF!</v>
          </cell>
          <cell r="K278" t="str">
            <v>入院ベースアップ評価料275</v>
          </cell>
        </row>
        <row r="279">
          <cell r="I279" t="e">
            <v>#VALUE!</v>
          </cell>
          <cell r="J279" t="e">
            <v>#REF!</v>
          </cell>
          <cell r="K279" t="str">
            <v>入院ベースアップ評価料276</v>
          </cell>
        </row>
        <row r="280">
          <cell r="I280" t="e">
            <v>#VALUE!</v>
          </cell>
          <cell r="J280" t="e">
            <v>#REF!</v>
          </cell>
          <cell r="K280" t="str">
            <v>入院ベースアップ評価料277</v>
          </cell>
        </row>
        <row r="281">
          <cell r="I281" t="e">
            <v>#VALUE!</v>
          </cell>
          <cell r="J281" t="e">
            <v>#REF!</v>
          </cell>
          <cell r="K281" t="str">
            <v>入院ベースアップ評価料278</v>
          </cell>
        </row>
        <row r="282">
          <cell r="I282" t="e">
            <v>#VALUE!</v>
          </cell>
          <cell r="J282" t="e">
            <v>#REF!</v>
          </cell>
          <cell r="K282" t="str">
            <v>入院ベースアップ評価料279</v>
          </cell>
        </row>
        <row r="283">
          <cell r="I283" t="e">
            <v>#VALUE!</v>
          </cell>
          <cell r="J283" t="e">
            <v>#REF!</v>
          </cell>
          <cell r="K283" t="str">
            <v>入院ベースアップ評価料280</v>
          </cell>
        </row>
        <row r="284">
          <cell r="I284" t="e">
            <v>#VALUE!</v>
          </cell>
          <cell r="J284" t="e">
            <v>#REF!</v>
          </cell>
          <cell r="K284" t="str">
            <v>入院ベースアップ評価料281</v>
          </cell>
        </row>
        <row r="285">
          <cell r="I285" t="e">
            <v>#VALUE!</v>
          </cell>
          <cell r="J285" t="e">
            <v>#REF!</v>
          </cell>
          <cell r="K285" t="str">
            <v>入院ベースアップ評価料282</v>
          </cell>
        </row>
        <row r="286">
          <cell r="I286" t="e">
            <v>#VALUE!</v>
          </cell>
          <cell r="J286" t="e">
            <v>#REF!</v>
          </cell>
          <cell r="K286" t="str">
            <v>入院ベースアップ評価料283</v>
          </cell>
        </row>
        <row r="287">
          <cell r="I287" t="e">
            <v>#VALUE!</v>
          </cell>
          <cell r="J287" t="e">
            <v>#REF!</v>
          </cell>
          <cell r="K287" t="str">
            <v>入院ベースアップ評価料284</v>
          </cell>
        </row>
        <row r="288">
          <cell r="I288" t="e">
            <v>#VALUE!</v>
          </cell>
          <cell r="J288" t="e">
            <v>#REF!</v>
          </cell>
          <cell r="K288" t="str">
            <v>入院ベースアップ評価料285</v>
          </cell>
        </row>
        <row r="289">
          <cell r="I289" t="e">
            <v>#VALUE!</v>
          </cell>
          <cell r="J289" t="e">
            <v>#REF!</v>
          </cell>
          <cell r="K289" t="str">
            <v>入院ベースアップ評価料286</v>
          </cell>
        </row>
        <row r="290">
          <cell r="I290" t="e">
            <v>#VALUE!</v>
          </cell>
          <cell r="J290" t="e">
            <v>#REF!</v>
          </cell>
          <cell r="K290" t="str">
            <v>入院ベースアップ評価料287</v>
          </cell>
        </row>
        <row r="291">
          <cell r="I291" t="e">
            <v>#VALUE!</v>
          </cell>
          <cell r="J291" t="e">
            <v>#REF!</v>
          </cell>
          <cell r="K291" t="str">
            <v>入院ベースアップ評価料288</v>
          </cell>
        </row>
        <row r="292">
          <cell r="I292" t="e">
            <v>#VALUE!</v>
          </cell>
          <cell r="J292" t="e">
            <v>#REF!</v>
          </cell>
          <cell r="K292" t="str">
            <v>入院ベースアップ評価料289</v>
          </cell>
        </row>
        <row r="293">
          <cell r="I293" t="e">
            <v>#VALUE!</v>
          </cell>
          <cell r="J293" t="e">
            <v>#REF!</v>
          </cell>
          <cell r="K293" t="str">
            <v>入院ベースアップ評価料290</v>
          </cell>
        </row>
        <row r="294">
          <cell r="I294" t="e">
            <v>#VALUE!</v>
          </cell>
          <cell r="J294" t="e">
            <v>#REF!</v>
          </cell>
          <cell r="K294" t="str">
            <v>入院ベースアップ評価料291</v>
          </cell>
        </row>
        <row r="295">
          <cell r="I295" t="e">
            <v>#VALUE!</v>
          </cell>
          <cell r="J295" t="e">
            <v>#REF!</v>
          </cell>
          <cell r="K295" t="str">
            <v>入院ベースアップ評価料292</v>
          </cell>
        </row>
        <row r="296">
          <cell r="I296" t="e">
            <v>#VALUE!</v>
          </cell>
          <cell r="J296" t="e">
            <v>#REF!</v>
          </cell>
          <cell r="K296" t="str">
            <v>入院ベースアップ評価料293</v>
          </cell>
        </row>
        <row r="297">
          <cell r="I297" t="e">
            <v>#VALUE!</v>
          </cell>
          <cell r="J297" t="e">
            <v>#REF!</v>
          </cell>
          <cell r="K297" t="str">
            <v>入院ベースアップ評価料294</v>
          </cell>
        </row>
        <row r="298">
          <cell r="I298" t="e">
            <v>#VALUE!</v>
          </cell>
          <cell r="J298" t="e">
            <v>#REF!</v>
          </cell>
          <cell r="K298" t="str">
            <v>入院ベースアップ評価料295</v>
          </cell>
        </row>
        <row r="299">
          <cell r="I299" t="e">
            <v>#VALUE!</v>
          </cell>
          <cell r="J299" t="e">
            <v>#REF!</v>
          </cell>
          <cell r="K299" t="str">
            <v>入院ベースアップ評価料296</v>
          </cell>
        </row>
        <row r="300">
          <cell r="I300" t="e">
            <v>#VALUE!</v>
          </cell>
          <cell r="J300" t="e">
            <v>#REF!</v>
          </cell>
          <cell r="K300" t="str">
            <v>入院ベースアップ評価料297</v>
          </cell>
        </row>
        <row r="301">
          <cell r="I301" t="e">
            <v>#VALUE!</v>
          </cell>
          <cell r="J301" t="e">
            <v>#REF!</v>
          </cell>
          <cell r="K301" t="str">
            <v>入院ベースアップ評価料298</v>
          </cell>
        </row>
        <row r="302">
          <cell r="I302" t="e">
            <v>#VALUE!</v>
          </cell>
          <cell r="J302" t="e">
            <v>#REF!</v>
          </cell>
          <cell r="K302" t="str">
            <v>入院ベースアップ評価料299</v>
          </cell>
        </row>
        <row r="303">
          <cell r="I303" t="e">
            <v>#VALUE!</v>
          </cell>
          <cell r="J303" t="e">
            <v>#REF!</v>
          </cell>
          <cell r="K303" t="str">
            <v>入院ベースアップ評価料300</v>
          </cell>
        </row>
        <row r="304">
          <cell r="I304" t="e">
            <v>#VALUE!</v>
          </cell>
          <cell r="J304" t="e">
            <v>#REF!</v>
          </cell>
          <cell r="K304" t="str">
            <v>入院ベースアップ評価料301</v>
          </cell>
        </row>
        <row r="305">
          <cell r="I305" t="e">
            <v>#VALUE!</v>
          </cell>
          <cell r="J305" t="e">
            <v>#REF!</v>
          </cell>
          <cell r="K305" t="str">
            <v>入院ベースアップ評価料302</v>
          </cell>
        </row>
        <row r="306">
          <cell r="I306" t="e">
            <v>#VALUE!</v>
          </cell>
          <cell r="J306" t="e">
            <v>#REF!</v>
          </cell>
          <cell r="K306" t="str">
            <v>入院ベースアップ評価料303</v>
          </cell>
        </row>
        <row r="307">
          <cell r="I307" t="e">
            <v>#VALUE!</v>
          </cell>
          <cell r="J307" t="e">
            <v>#REF!</v>
          </cell>
          <cell r="K307" t="str">
            <v>入院ベースアップ評価料304</v>
          </cell>
        </row>
        <row r="308">
          <cell r="I308" t="e">
            <v>#VALUE!</v>
          </cell>
          <cell r="J308" t="e">
            <v>#REF!</v>
          </cell>
          <cell r="K308" t="str">
            <v>入院ベースアップ評価料305</v>
          </cell>
        </row>
        <row r="309">
          <cell r="I309" t="e">
            <v>#VALUE!</v>
          </cell>
          <cell r="J309" t="e">
            <v>#REF!</v>
          </cell>
          <cell r="K309" t="str">
            <v>入院ベースアップ評価料306</v>
          </cell>
        </row>
        <row r="310">
          <cell r="I310" t="e">
            <v>#VALUE!</v>
          </cell>
          <cell r="J310" t="e">
            <v>#REF!</v>
          </cell>
          <cell r="K310" t="str">
            <v>入院ベースアップ評価料307</v>
          </cell>
        </row>
        <row r="311">
          <cell r="I311" t="e">
            <v>#VALUE!</v>
          </cell>
          <cell r="J311" t="e">
            <v>#REF!</v>
          </cell>
          <cell r="K311" t="str">
            <v>入院ベースアップ評価料308</v>
          </cell>
        </row>
        <row r="312">
          <cell r="I312" t="e">
            <v>#VALUE!</v>
          </cell>
          <cell r="J312" t="e">
            <v>#REF!</v>
          </cell>
          <cell r="K312" t="str">
            <v>入院ベースアップ評価料309</v>
          </cell>
        </row>
        <row r="313">
          <cell r="I313" t="e">
            <v>#VALUE!</v>
          </cell>
          <cell r="J313" t="e">
            <v>#REF!</v>
          </cell>
          <cell r="K313" t="str">
            <v>入院ベースアップ評価料310</v>
          </cell>
        </row>
        <row r="314">
          <cell r="I314" t="e">
            <v>#VALUE!</v>
          </cell>
          <cell r="J314" t="e">
            <v>#REF!</v>
          </cell>
          <cell r="K314" t="str">
            <v>入院ベースアップ評価料311</v>
          </cell>
        </row>
        <row r="315">
          <cell r="I315" t="e">
            <v>#VALUE!</v>
          </cell>
          <cell r="J315" t="e">
            <v>#REF!</v>
          </cell>
          <cell r="K315" t="str">
            <v>入院ベースアップ評価料312</v>
          </cell>
        </row>
        <row r="316">
          <cell r="I316" t="e">
            <v>#VALUE!</v>
          </cell>
          <cell r="J316" t="e">
            <v>#REF!</v>
          </cell>
          <cell r="K316" t="str">
            <v>入院ベースアップ評価料313</v>
          </cell>
        </row>
        <row r="317">
          <cell r="I317" t="e">
            <v>#VALUE!</v>
          </cell>
          <cell r="J317" t="e">
            <v>#REF!</v>
          </cell>
          <cell r="K317" t="str">
            <v>入院ベースアップ評価料314</v>
          </cell>
        </row>
        <row r="318">
          <cell r="I318" t="e">
            <v>#VALUE!</v>
          </cell>
          <cell r="J318" t="e">
            <v>#REF!</v>
          </cell>
          <cell r="K318" t="str">
            <v>入院ベースアップ評価料315</v>
          </cell>
        </row>
        <row r="319">
          <cell r="I319" t="e">
            <v>#VALUE!</v>
          </cell>
          <cell r="J319" t="e">
            <v>#REF!</v>
          </cell>
          <cell r="K319" t="str">
            <v>入院ベースアップ評価料316</v>
          </cell>
        </row>
        <row r="320">
          <cell r="I320" t="e">
            <v>#VALUE!</v>
          </cell>
          <cell r="J320" t="e">
            <v>#REF!</v>
          </cell>
          <cell r="K320" t="str">
            <v>入院ベースアップ評価料317</v>
          </cell>
        </row>
        <row r="321">
          <cell r="I321" t="e">
            <v>#VALUE!</v>
          </cell>
          <cell r="J321" t="e">
            <v>#REF!</v>
          </cell>
          <cell r="K321" t="str">
            <v>入院ベースアップ評価料318</v>
          </cell>
        </row>
        <row r="322">
          <cell r="I322" t="e">
            <v>#VALUE!</v>
          </cell>
          <cell r="J322" t="e">
            <v>#REF!</v>
          </cell>
          <cell r="K322" t="str">
            <v>入院ベースアップ評価料319</v>
          </cell>
        </row>
        <row r="323">
          <cell r="I323" t="e">
            <v>#VALUE!</v>
          </cell>
          <cell r="J323" t="e">
            <v>#REF!</v>
          </cell>
          <cell r="K323" t="str">
            <v>入院ベースアップ評価料320</v>
          </cell>
        </row>
        <row r="324">
          <cell r="I324" t="e">
            <v>#VALUE!</v>
          </cell>
          <cell r="J324" t="e">
            <v>#REF!</v>
          </cell>
          <cell r="K324" t="str">
            <v>入院ベースアップ評価料321</v>
          </cell>
        </row>
        <row r="325">
          <cell r="I325" t="e">
            <v>#VALUE!</v>
          </cell>
          <cell r="J325" t="e">
            <v>#REF!</v>
          </cell>
          <cell r="K325" t="str">
            <v>入院ベースアップ評価料322</v>
          </cell>
        </row>
        <row r="326">
          <cell r="I326" t="e">
            <v>#VALUE!</v>
          </cell>
          <cell r="J326" t="e">
            <v>#REF!</v>
          </cell>
          <cell r="K326" t="str">
            <v>入院ベースアップ評価料323</v>
          </cell>
        </row>
        <row r="327">
          <cell r="I327" t="e">
            <v>#VALUE!</v>
          </cell>
          <cell r="J327" t="e">
            <v>#REF!</v>
          </cell>
          <cell r="K327" t="str">
            <v>入院ベースアップ評価料324</v>
          </cell>
        </row>
        <row r="328">
          <cell r="I328" t="e">
            <v>#VALUE!</v>
          </cell>
          <cell r="J328" t="e">
            <v>#REF!</v>
          </cell>
          <cell r="K328" t="str">
            <v>入院ベースアップ評価料325</v>
          </cell>
        </row>
        <row r="329">
          <cell r="I329" t="e">
            <v>#VALUE!</v>
          </cell>
          <cell r="J329" t="e">
            <v>#REF!</v>
          </cell>
          <cell r="K329" t="str">
            <v>入院ベースアップ評価料326</v>
          </cell>
        </row>
        <row r="330">
          <cell r="I330" t="e">
            <v>#VALUE!</v>
          </cell>
          <cell r="J330" t="e">
            <v>#REF!</v>
          </cell>
          <cell r="K330" t="str">
            <v>入院ベースアップ評価料327</v>
          </cell>
        </row>
        <row r="331">
          <cell r="I331" t="e">
            <v>#VALUE!</v>
          </cell>
          <cell r="J331" t="e">
            <v>#REF!</v>
          </cell>
          <cell r="K331" t="str">
            <v>入院ベースアップ評価料328</v>
          </cell>
        </row>
        <row r="332">
          <cell r="I332" t="e">
            <v>#VALUE!</v>
          </cell>
          <cell r="J332" t="e">
            <v>#REF!</v>
          </cell>
          <cell r="K332" t="str">
            <v>入院ベースアップ評価料329</v>
          </cell>
        </row>
        <row r="333">
          <cell r="I333" t="e">
            <v>#VALUE!</v>
          </cell>
          <cell r="J333" t="e">
            <v>#REF!</v>
          </cell>
          <cell r="K333" t="str">
            <v>入院ベースアップ評価料330</v>
          </cell>
        </row>
        <row r="334">
          <cell r="I334" t="e">
            <v>#VALUE!</v>
          </cell>
          <cell r="J334" t="e">
            <v>#REF!</v>
          </cell>
          <cell r="K334" t="str">
            <v>入院ベースアップ評価料331</v>
          </cell>
        </row>
        <row r="335">
          <cell r="I335" t="e">
            <v>#VALUE!</v>
          </cell>
          <cell r="J335" t="e">
            <v>#REF!</v>
          </cell>
          <cell r="K335" t="str">
            <v>入院ベースアップ評価料332</v>
          </cell>
        </row>
        <row r="336">
          <cell r="I336" t="e">
            <v>#VALUE!</v>
          </cell>
          <cell r="J336" t="e">
            <v>#REF!</v>
          </cell>
          <cell r="K336" t="str">
            <v>入院ベースアップ評価料333</v>
          </cell>
        </row>
        <row r="337">
          <cell r="I337" t="e">
            <v>#VALUE!</v>
          </cell>
          <cell r="J337" t="e">
            <v>#REF!</v>
          </cell>
          <cell r="K337" t="str">
            <v>入院ベースアップ評価料334</v>
          </cell>
        </row>
        <row r="338">
          <cell r="I338" t="e">
            <v>#VALUE!</v>
          </cell>
          <cell r="J338" t="e">
            <v>#REF!</v>
          </cell>
          <cell r="K338" t="str">
            <v>入院ベースアップ評価料335</v>
          </cell>
        </row>
        <row r="339">
          <cell r="I339" t="e">
            <v>#VALUE!</v>
          </cell>
          <cell r="J339" t="e">
            <v>#REF!</v>
          </cell>
          <cell r="K339" t="str">
            <v>入院ベースアップ評価料336</v>
          </cell>
        </row>
        <row r="340">
          <cell r="I340" t="e">
            <v>#VALUE!</v>
          </cell>
          <cell r="J340" t="e">
            <v>#REF!</v>
          </cell>
          <cell r="K340" t="str">
            <v>入院ベースアップ評価料337</v>
          </cell>
        </row>
        <row r="341">
          <cell r="I341" t="e">
            <v>#VALUE!</v>
          </cell>
          <cell r="J341" t="e">
            <v>#REF!</v>
          </cell>
          <cell r="K341" t="str">
            <v>入院ベースアップ評価料338</v>
          </cell>
        </row>
        <row r="342">
          <cell r="I342" t="e">
            <v>#VALUE!</v>
          </cell>
          <cell r="J342" t="e">
            <v>#REF!</v>
          </cell>
          <cell r="K342" t="str">
            <v>入院ベースアップ評価料339</v>
          </cell>
        </row>
        <row r="343">
          <cell r="I343" t="e">
            <v>#VALUE!</v>
          </cell>
          <cell r="J343" t="e">
            <v>#REF!</v>
          </cell>
          <cell r="K343" t="str">
            <v>入院ベースアップ評価料340</v>
          </cell>
        </row>
        <row r="344">
          <cell r="I344" t="e">
            <v>#VALUE!</v>
          </cell>
          <cell r="J344" t="e">
            <v>#REF!</v>
          </cell>
          <cell r="K344" t="str">
            <v>入院ベースアップ評価料341</v>
          </cell>
        </row>
        <row r="345">
          <cell r="I345" t="e">
            <v>#VALUE!</v>
          </cell>
          <cell r="J345" t="e">
            <v>#REF!</v>
          </cell>
          <cell r="K345" t="str">
            <v>入院ベースアップ評価料342</v>
          </cell>
        </row>
        <row r="346">
          <cell r="I346" t="e">
            <v>#VALUE!</v>
          </cell>
          <cell r="J346" t="e">
            <v>#REF!</v>
          </cell>
          <cell r="K346" t="str">
            <v>入院ベースアップ評価料343</v>
          </cell>
        </row>
        <row r="347">
          <cell r="I347" t="e">
            <v>#VALUE!</v>
          </cell>
          <cell r="J347" t="e">
            <v>#REF!</v>
          </cell>
          <cell r="K347" t="str">
            <v>入院ベースアップ評価料344</v>
          </cell>
        </row>
        <row r="348">
          <cell r="I348" t="e">
            <v>#VALUE!</v>
          </cell>
          <cell r="J348" t="e">
            <v>#REF!</v>
          </cell>
          <cell r="K348" t="str">
            <v>入院ベースアップ評価料345</v>
          </cell>
        </row>
        <row r="349">
          <cell r="I349" t="e">
            <v>#VALUE!</v>
          </cell>
          <cell r="J349" t="e">
            <v>#REF!</v>
          </cell>
          <cell r="K349" t="str">
            <v>入院ベースアップ評価料346</v>
          </cell>
        </row>
        <row r="350">
          <cell r="I350" t="e">
            <v>#VALUE!</v>
          </cell>
          <cell r="J350" t="e">
            <v>#REF!</v>
          </cell>
          <cell r="K350" t="str">
            <v>入院ベースアップ評価料347</v>
          </cell>
        </row>
        <row r="351">
          <cell r="I351" t="e">
            <v>#VALUE!</v>
          </cell>
          <cell r="J351" t="e">
            <v>#REF!</v>
          </cell>
          <cell r="K351" t="str">
            <v>入院ベースアップ評価料348</v>
          </cell>
        </row>
        <row r="352">
          <cell r="I352" t="e">
            <v>#VALUE!</v>
          </cell>
          <cell r="J352" t="e">
            <v>#REF!</v>
          </cell>
          <cell r="K352" t="str">
            <v>入院ベースアップ評価料349</v>
          </cell>
        </row>
        <row r="353">
          <cell r="I353" t="e">
            <v>#VALUE!</v>
          </cell>
          <cell r="J353" t="e">
            <v>#REF!</v>
          </cell>
          <cell r="K353" t="str">
            <v>入院ベースアップ評価料350</v>
          </cell>
        </row>
        <row r="354">
          <cell r="I354" t="e">
            <v>#VALUE!</v>
          </cell>
          <cell r="J354" t="e">
            <v>#REF!</v>
          </cell>
          <cell r="K354" t="str">
            <v>入院ベースアップ評価料351</v>
          </cell>
        </row>
        <row r="355">
          <cell r="I355" t="e">
            <v>#VALUE!</v>
          </cell>
          <cell r="J355" t="e">
            <v>#REF!</v>
          </cell>
          <cell r="K355" t="str">
            <v>入院ベースアップ評価料352</v>
          </cell>
        </row>
        <row r="356">
          <cell r="I356" t="e">
            <v>#VALUE!</v>
          </cell>
          <cell r="J356" t="e">
            <v>#REF!</v>
          </cell>
          <cell r="K356" t="str">
            <v>入院ベースアップ評価料353</v>
          </cell>
        </row>
        <row r="357">
          <cell r="I357" t="e">
            <v>#VALUE!</v>
          </cell>
          <cell r="J357" t="e">
            <v>#REF!</v>
          </cell>
          <cell r="K357" t="str">
            <v>入院ベースアップ評価料354</v>
          </cell>
        </row>
        <row r="358">
          <cell r="I358" t="e">
            <v>#VALUE!</v>
          </cell>
          <cell r="J358" t="e">
            <v>#REF!</v>
          </cell>
          <cell r="K358" t="str">
            <v>入院ベースアップ評価料355</v>
          </cell>
        </row>
        <row r="359">
          <cell r="I359" t="e">
            <v>#VALUE!</v>
          </cell>
          <cell r="J359" t="e">
            <v>#REF!</v>
          </cell>
          <cell r="K359" t="str">
            <v>入院ベースアップ評価料356</v>
          </cell>
        </row>
        <row r="360">
          <cell r="I360" t="e">
            <v>#VALUE!</v>
          </cell>
          <cell r="J360" t="e">
            <v>#REF!</v>
          </cell>
          <cell r="K360" t="str">
            <v>入院ベースアップ評価料357</v>
          </cell>
        </row>
        <row r="361">
          <cell r="I361" t="e">
            <v>#VALUE!</v>
          </cell>
          <cell r="J361" t="e">
            <v>#REF!</v>
          </cell>
          <cell r="K361" t="str">
            <v>入院ベースアップ評価料358</v>
          </cell>
        </row>
        <row r="362">
          <cell r="I362" t="e">
            <v>#VALUE!</v>
          </cell>
          <cell r="J362" t="e">
            <v>#REF!</v>
          </cell>
          <cell r="K362" t="str">
            <v>入院ベースアップ評価料359</v>
          </cell>
        </row>
        <row r="363">
          <cell r="I363" t="e">
            <v>#VALUE!</v>
          </cell>
          <cell r="J363" t="e">
            <v>#REF!</v>
          </cell>
          <cell r="K363" t="str">
            <v>入院ベースアップ評価料360</v>
          </cell>
        </row>
        <row r="364">
          <cell r="I364" t="e">
            <v>#VALUE!</v>
          </cell>
          <cell r="J364" t="e">
            <v>#REF!</v>
          </cell>
          <cell r="K364" t="str">
            <v>入院ベースアップ評価料361</v>
          </cell>
        </row>
        <row r="365">
          <cell r="I365" t="e">
            <v>#VALUE!</v>
          </cell>
          <cell r="J365" t="e">
            <v>#REF!</v>
          </cell>
          <cell r="K365" t="str">
            <v>入院ベースアップ評価料362</v>
          </cell>
        </row>
        <row r="366">
          <cell r="I366" t="e">
            <v>#VALUE!</v>
          </cell>
          <cell r="J366" t="e">
            <v>#REF!</v>
          </cell>
          <cell r="K366" t="str">
            <v>入院ベースアップ評価料363</v>
          </cell>
        </row>
        <row r="367">
          <cell r="I367" t="e">
            <v>#VALUE!</v>
          </cell>
          <cell r="J367" t="e">
            <v>#REF!</v>
          </cell>
          <cell r="K367" t="str">
            <v>入院ベースアップ評価料364</v>
          </cell>
        </row>
        <row r="368">
          <cell r="I368" t="e">
            <v>#VALUE!</v>
          </cell>
          <cell r="J368" t="e">
            <v>#REF!</v>
          </cell>
          <cell r="K368" t="str">
            <v>入院ベースアップ評価料365</v>
          </cell>
        </row>
        <row r="369">
          <cell r="I369" t="e">
            <v>#VALUE!</v>
          </cell>
          <cell r="J369" t="e">
            <v>#REF!</v>
          </cell>
          <cell r="K369" t="str">
            <v>入院ベースアップ評価料366</v>
          </cell>
        </row>
        <row r="370">
          <cell r="I370" t="e">
            <v>#VALUE!</v>
          </cell>
          <cell r="J370" t="e">
            <v>#REF!</v>
          </cell>
          <cell r="K370" t="str">
            <v>入院ベースアップ評価料367</v>
          </cell>
        </row>
        <row r="371">
          <cell r="I371" t="e">
            <v>#VALUE!</v>
          </cell>
          <cell r="J371" t="e">
            <v>#REF!</v>
          </cell>
          <cell r="K371" t="str">
            <v>入院ベースアップ評価料368</v>
          </cell>
        </row>
        <row r="372">
          <cell r="I372" t="e">
            <v>#VALUE!</v>
          </cell>
          <cell r="J372" t="e">
            <v>#REF!</v>
          </cell>
          <cell r="K372" t="str">
            <v>入院ベースアップ評価料369</v>
          </cell>
        </row>
        <row r="373">
          <cell r="I373" t="e">
            <v>#VALUE!</v>
          </cell>
          <cell r="J373" t="e">
            <v>#REF!</v>
          </cell>
          <cell r="K373" t="str">
            <v>入院ベースアップ評価料370</v>
          </cell>
        </row>
        <row r="374">
          <cell r="I374" t="e">
            <v>#VALUE!</v>
          </cell>
          <cell r="J374" t="e">
            <v>#REF!</v>
          </cell>
          <cell r="K374" t="str">
            <v>入院ベースアップ評価料371</v>
          </cell>
        </row>
        <row r="375">
          <cell r="I375" t="e">
            <v>#VALUE!</v>
          </cell>
          <cell r="J375" t="e">
            <v>#REF!</v>
          </cell>
          <cell r="K375" t="str">
            <v>入院ベースアップ評価料372</v>
          </cell>
        </row>
        <row r="376">
          <cell r="I376" t="e">
            <v>#VALUE!</v>
          </cell>
          <cell r="J376" t="e">
            <v>#REF!</v>
          </cell>
          <cell r="K376" t="str">
            <v>入院ベースアップ評価料373</v>
          </cell>
        </row>
        <row r="377">
          <cell r="I377" t="e">
            <v>#VALUE!</v>
          </cell>
          <cell r="J377" t="e">
            <v>#REF!</v>
          </cell>
          <cell r="K377" t="str">
            <v>入院ベースアップ評価料374</v>
          </cell>
        </row>
        <row r="378">
          <cell r="I378" t="e">
            <v>#VALUE!</v>
          </cell>
          <cell r="J378" t="e">
            <v>#REF!</v>
          </cell>
          <cell r="K378" t="str">
            <v>入院ベースアップ評価料375</v>
          </cell>
        </row>
        <row r="379">
          <cell r="I379" t="e">
            <v>#VALUE!</v>
          </cell>
          <cell r="J379" t="e">
            <v>#REF!</v>
          </cell>
          <cell r="K379" t="str">
            <v>入院ベースアップ評価料376</v>
          </cell>
        </row>
        <row r="380">
          <cell r="I380" t="e">
            <v>#VALUE!</v>
          </cell>
          <cell r="J380" t="e">
            <v>#REF!</v>
          </cell>
          <cell r="K380" t="str">
            <v>入院ベースアップ評価料377</v>
          </cell>
        </row>
        <row r="381">
          <cell r="I381" t="e">
            <v>#VALUE!</v>
          </cell>
          <cell r="J381" t="e">
            <v>#REF!</v>
          </cell>
          <cell r="K381" t="str">
            <v>入院ベースアップ評価料378</v>
          </cell>
        </row>
        <row r="382">
          <cell r="I382" t="e">
            <v>#VALUE!</v>
          </cell>
          <cell r="J382" t="e">
            <v>#REF!</v>
          </cell>
          <cell r="K382" t="str">
            <v>入院ベースアップ評価料379</v>
          </cell>
        </row>
        <row r="383">
          <cell r="I383" t="e">
            <v>#VALUE!</v>
          </cell>
          <cell r="J383" t="e">
            <v>#REF!</v>
          </cell>
          <cell r="K383" t="str">
            <v>入院ベースアップ評価料380</v>
          </cell>
        </row>
        <row r="384">
          <cell r="I384" t="e">
            <v>#VALUE!</v>
          </cell>
          <cell r="J384" t="e">
            <v>#REF!</v>
          </cell>
          <cell r="K384" t="str">
            <v>入院ベースアップ評価料381</v>
          </cell>
        </row>
        <row r="385">
          <cell r="I385" t="e">
            <v>#VALUE!</v>
          </cell>
          <cell r="J385" t="e">
            <v>#REF!</v>
          </cell>
          <cell r="K385" t="str">
            <v>入院ベースアップ評価料382</v>
          </cell>
        </row>
        <row r="386">
          <cell r="I386" t="e">
            <v>#VALUE!</v>
          </cell>
          <cell r="J386" t="e">
            <v>#REF!</v>
          </cell>
          <cell r="K386" t="str">
            <v>入院ベースアップ評価料383</v>
          </cell>
        </row>
        <row r="387">
          <cell r="I387" t="e">
            <v>#VALUE!</v>
          </cell>
          <cell r="J387" t="e">
            <v>#REF!</v>
          </cell>
          <cell r="K387" t="str">
            <v>入院ベースアップ評価料384</v>
          </cell>
        </row>
        <row r="388">
          <cell r="I388" t="e">
            <v>#VALUE!</v>
          </cell>
          <cell r="J388" t="e">
            <v>#REF!</v>
          </cell>
          <cell r="K388" t="str">
            <v>入院ベースアップ評価料385</v>
          </cell>
        </row>
        <row r="389">
          <cell r="I389" t="e">
            <v>#VALUE!</v>
          </cell>
          <cell r="J389" t="e">
            <v>#REF!</v>
          </cell>
          <cell r="K389" t="str">
            <v>入院ベースアップ評価料386</v>
          </cell>
        </row>
        <row r="390">
          <cell r="I390" t="e">
            <v>#VALUE!</v>
          </cell>
          <cell r="J390" t="e">
            <v>#REF!</v>
          </cell>
          <cell r="K390" t="str">
            <v>入院ベースアップ評価料387</v>
          </cell>
        </row>
        <row r="391">
          <cell r="I391" t="e">
            <v>#VALUE!</v>
          </cell>
          <cell r="J391" t="e">
            <v>#REF!</v>
          </cell>
          <cell r="K391" t="str">
            <v>入院ベースアップ評価料388</v>
          </cell>
        </row>
        <row r="392">
          <cell r="I392" t="e">
            <v>#VALUE!</v>
          </cell>
          <cell r="J392" t="e">
            <v>#REF!</v>
          </cell>
          <cell r="K392" t="str">
            <v>入院ベースアップ評価料389</v>
          </cell>
        </row>
        <row r="393">
          <cell r="I393" t="e">
            <v>#VALUE!</v>
          </cell>
          <cell r="J393" t="e">
            <v>#REF!</v>
          </cell>
          <cell r="K393" t="str">
            <v>入院ベースアップ評価料390</v>
          </cell>
        </row>
        <row r="394">
          <cell r="I394" t="e">
            <v>#VALUE!</v>
          </cell>
          <cell r="J394" t="e">
            <v>#REF!</v>
          </cell>
          <cell r="K394" t="str">
            <v>入院ベースアップ評価料391</v>
          </cell>
        </row>
        <row r="395">
          <cell r="I395" t="e">
            <v>#VALUE!</v>
          </cell>
          <cell r="J395" t="e">
            <v>#REF!</v>
          </cell>
          <cell r="K395" t="str">
            <v>入院ベースアップ評価料392</v>
          </cell>
        </row>
        <row r="396">
          <cell r="I396" t="e">
            <v>#VALUE!</v>
          </cell>
          <cell r="J396" t="e">
            <v>#REF!</v>
          </cell>
          <cell r="K396" t="str">
            <v>入院ベースアップ評価料393</v>
          </cell>
        </row>
        <row r="397">
          <cell r="I397" t="e">
            <v>#VALUE!</v>
          </cell>
          <cell r="J397" t="e">
            <v>#REF!</v>
          </cell>
          <cell r="K397" t="str">
            <v>入院ベースアップ評価料394</v>
          </cell>
        </row>
        <row r="398">
          <cell r="I398" t="e">
            <v>#VALUE!</v>
          </cell>
          <cell r="J398" t="e">
            <v>#REF!</v>
          </cell>
          <cell r="K398" t="str">
            <v>入院ベースアップ評価料395</v>
          </cell>
        </row>
        <row r="399">
          <cell r="I399" t="e">
            <v>#VALUE!</v>
          </cell>
          <cell r="J399" t="e">
            <v>#REF!</v>
          </cell>
          <cell r="K399" t="str">
            <v>入院ベースアップ評価料396</v>
          </cell>
        </row>
        <row r="400">
          <cell r="I400" t="e">
            <v>#VALUE!</v>
          </cell>
          <cell r="J400" t="e">
            <v>#REF!</v>
          </cell>
          <cell r="K400" t="str">
            <v>入院ベースアップ評価料397</v>
          </cell>
        </row>
        <row r="401">
          <cell r="I401" t="e">
            <v>#VALUE!</v>
          </cell>
          <cell r="J401" t="e">
            <v>#REF!</v>
          </cell>
          <cell r="K401" t="str">
            <v>入院ベースアップ評価料398</v>
          </cell>
        </row>
        <row r="402">
          <cell r="I402" t="e">
            <v>#VALUE!</v>
          </cell>
          <cell r="J402" t="e">
            <v>#REF!</v>
          </cell>
          <cell r="K402" t="str">
            <v>入院ベースアップ評価料399</v>
          </cell>
        </row>
        <row r="403">
          <cell r="I403" t="e">
            <v>#VALUE!</v>
          </cell>
          <cell r="J403" t="e">
            <v>#REF!</v>
          </cell>
          <cell r="K403" t="str">
            <v>入院ベースアップ評価料400</v>
          </cell>
        </row>
        <row r="404">
          <cell r="I404" t="e">
            <v>#VALUE!</v>
          </cell>
          <cell r="J404" t="e">
            <v>#REF!</v>
          </cell>
          <cell r="K404" t="str">
            <v>入院ベースアップ評価料401</v>
          </cell>
        </row>
        <row r="405">
          <cell r="I405" t="e">
            <v>#VALUE!</v>
          </cell>
          <cell r="J405" t="e">
            <v>#REF!</v>
          </cell>
          <cell r="K405" t="str">
            <v>入院ベースアップ評価料402</v>
          </cell>
        </row>
        <row r="406">
          <cell r="I406" t="e">
            <v>#VALUE!</v>
          </cell>
          <cell r="J406" t="e">
            <v>#REF!</v>
          </cell>
          <cell r="K406" t="str">
            <v>入院ベースアップ評価料403</v>
          </cell>
        </row>
        <row r="407">
          <cell r="I407" t="e">
            <v>#VALUE!</v>
          </cell>
          <cell r="J407" t="e">
            <v>#REF!</v>
          </cell>
          <cell r="K407" t="str">
            <v>入院ベースアップ評価料404</v>
          </cell>
        </row>
        <row r="408">
          <cell r="I408" t="e">
            <v>#VALUE!</v>
          </cell>
          <cell r="J408" t="e">
            <v>#REF!</v>
          </cell>
          <cell r="K408" t="str">
            <v>入院ベースアップ評価料405</v>
          </cell>
        </row>
        <row r="409">
          <cell r="I409" t="e">
            <v>#VALUE!</v>
          </cell>
          <cell r="J409" t="e">
            <v>#REF!</v>
          </cell>
          <cell r="K409" t="str">
            <v>入院ベースアップ評価料406</v>
          </cell>
        </row>
        <row r="410">
          <cell r="I410" t="e">
            <v>#VALUE!</v>
          </cell>
          <cell r="J410" t="e">
            <v>#REF!</v>
          </cell>
          <cell r="K410" t="str">
            <v>入院ベースアップ評価料407</v>
          </cell>
        </row>
        <row r="411">
          <cell r="I411" t="e">
            <v>#VALUE!</v>
          </cell>
          <cell r="J411" t="e">
            <v>#REF!</v>
          </cell>
          <cell r="K411" t="str">
            <v>入院ベースアップ評価料408</v>
          </cell>
        </row>
        <row r="412">
          <cell r="I412" t="e">
            <v>#VALUE!</v>
          </cell>
          <cell r="J412" t="e">
            <v>#REF!</v>
          </cell>
          <cell r="K412" t="str">
            <v>入院ベースアップ評価料409</v>
          </cell>
        </row>
        <row r="413">
          <cell r="I413" t="e">
            <v>#VALUE!</v>
          </cell>
          <cell r="J413" t="e">
            <v>#REF!</v>
          </cell>
          <cell r="K413" t="str">
            <v>入院ベースアップ評価料410</v>
          </cell>
        </row>
        <row r="414">
          <cell r="I414" t="e">
            <v>#VALUE!</v>
          </cell>
          <cell r="J414" t="e">
            <v>#REF!</v>
          </cell>
          <cell r="K414" t="str">
            <v>入院ベースアップ評価料411</v>
          </cell>
        </row>
        <row r="415">
          <cell r="I415" t="e">
            <v>#VALUE!</v>
          </cell>
          <cell r="J415" t="e">
            <v>#REF!</v>
          </cell>
          <cell r="K415" t="str">
            <v>入院ベースアップ評価料412</v>
          </cell>
        </row>
        <row r="416">
          <cell r="I416" t="e">
            <v>#VALUE!</v>
          </cell>
          <cell r="J416" t="e">
            <v>#REF!</v>
          </cell>
          <cell r="K416" t="str">
            <v>入院ベースアップ評価料413</v>
          </cell>
        </row>
        <row r="417">
          <cell r="I417" t="e">
            <v>#VALUE!</v>
          </cell>
          <cell r="J417" t="e">
            <v>#REF!</v>
          </cell>
          <cell r="K417" t="str">
            <v>入院ベースアップ評価料414</v>
          </cell>
        </row>
        <row r="418">
          <cell r="I418" t="e">
            <v>#VALUE!</v>
          </cell>
          <cell r="J418" t="e">
            <v>#REF!</v>
          </cell>
          <cell r="K418" t="str">
            <v>入院ベースアップ評価料415</v>
          </cell>
        </row>
        <row r="419">
          <cell r="I419" t="e">
            <v>#VALUE!</v>
          </cell>
          <cell r="J419" t="e">
            <v>#REF!</v>
          </cell>
          <cell r="K419" t="str">
            <v>入院ベースアップ評価料416</v>
          </cell>
        </row>
        <row r="420">
          <cell r="I420" t="e">
            <v>#VALUE!</v>
          </cell>
          <cell r="J420" t="e">
            <v>#REF!</v>
          </cell>
          <cell r="K420" t="str">
            <v>入院ベースアップ評価料417</v>
          </cell>
        </row>
        <row r="421">
          <cell r="I421" t="e">
            <v>#VALUE!</v>
          </cell>
          <cell r="J421" t="e">
            <v>#REF!</v>
          </cell>
          <cell r="K421" t="str">
            <v>入院ベースアップ評価料418</v>
          </cell>
        </row>
        <row r="422">
          <cell r="I422" t="e">
            <v>#VALUE!</v>
          </cell>
          <cell r="J422" t="e">
            <v>#REF!</v>
          </cell>
          <cell r="K422" t="str">
            <v>入院ベースアップ評価料419</v>
          </cell>
        </row>
        <row r="423">
          <cell r="I423" t="e">
            <v>#VALUE!</v>
          </cell>
          <cell r="J423" t="e">
            <v>#REF!</v>
          </cell>
          <cell r="K423" t="str">
            <v>入院ベースアップ評価料420</v>
          </cell>
        </row>
        <row r="424">
          <cell r="I424" t="e">
            <v>#VALUE!</v>
          </cell>
          <cell r="J424" t="e">
            <v>#REF!</v>
          </cell>
          <cell r="K424" t="str">
            <v>入院ベースアップ評価料421</v>
          </cell>
        </row>
        <row r="425">
          <cell r="I425" t="e">
            <v>#VALUE!</v>
          </cell>
          <cell r="J425" t="e">
            <v>#REF!</v>
          </cell>
          <cell r="K425" t="str">
            <v>入院ベースアップ評価料422</v>
          </cell>
        </row>
        <row r="426">
          <cell r="I426" t="e">
            <v>#VALUE!</v>
          </cell>
          <cell r="J426" t="e">
            <v>#REF!</v>
          </cell>
          <cell r="K426" t="str">
            <v>入院ベースアップ評価料423</v>
          </cell>
        </row>
        <row r="427">
          <cell r="I427" t="e">
            <v>#VALUE!</v>
          </cell>
          <cell r="J427" t="e">
            <v>#REF!</v>
          </cell>
          <cell r="K427" t="str">
            <v>入院ベースアップ評価料424</v>
          </cell>
        </row>
        <row r="428">
          <cell r="I428" t="e">
            <v>#VALUE!</v>
          </cell>
          <cell r="J428" t="e">
            <v>#REF!</v>
          </cell>
          <cell r="K428" t="str">
            <v>入院ベースアップ評価料425</v>
          </cell>
        </row>
        <row r="429">
          <cell r="I429" t="e">
            <v>#VALUE!</v>
          </cell>
          <cell r="J429" t="e">
            <v>#REF!</v>
          </cell>
          <cell r="K429" t="str">
            <v>入院ベースアップ評価料426</v>
          </cell>
        </row>
        <row r="430">
          <cell r="I430" t="e">
            <v>#VALUE!</v>
          </cell>
          <cell r="J430" t="e">
            <v>#REF!</v>
          </cell>
          <cell r="K430" t="str">
            <v>入院ベースアップ評価料427</v>
          </cell>
        </row>
        <row r="431">
          <cell r="I431" t="e">
            <v>#VALUE!</v>
          </cell>
          <cell r="J431" t="e">
            <v>#REF!</v>
          </cell>
          <cell r="K431" t="str">
            <v>入院ベースアップ評価料428</v>
          </cell>
        </row>
        <row r="432">
          <cell r="I432" t="e">
            <v>#VALUE!</v>
          </cell>
          <cell r="J432" t="e">
            <v>#REF!</v>
          </cell>
          <cell r="K432" t="str">
            <v>入院ベースアップ評価料429</v>
          </cell>
        </row>
        <row r="433">
          <cell r="I433" t="e">
            <v>#VALUE!</v>
          </cell>
          <cell r="J433" t="e">
            <v>#REF!</v>
          </cell>
          <cell r="K433" t="str">
            <v>入院ベースアップ評価料430</v>
          </cell>
        </row>
        <row r="434">
          <cell r="I434" t="e">
            <v>#VALUE!</v>
          </cell>
          <cell r="J434" t="e">
            <v>#REF!</v>
          </cell>
          <cell r="K434" t="str">
            <v>入院ベースアップ評価料431</v>
          </cell>
        </row>
        <row r="435">
          <cell r="I435" t="e">
            <v>#VALUE!</v>
          </cell>
          <cell r="J435" t="e">
            <v>#REF!</v>
          </cell>
          <cell r="K435" t="str">
            <v>入院ベースアップ評価料432</v>
          </cell>
        </row>
        <row r="436">
          <cell r="I436" t="e">
            <v>#VALUE!</v>
          </cell>
          <cell r="J436" t="e">
            <v>#REF!</v>
          </cell>
          <cell r="K436" t="str">
            <v>入院ベースアップ評価料433</v>
          </cell>
        </row>
        <row r="437">
          <cell r="I437" t="e">
            <v>#VALUE!</v>
          </cell>
          <cell r="J437" t="e">
            <v>#REF!</v>
          </cell>
          <cell r="K437" t="str">
            <v>入院ベースアップ評価料434</v>
          </cell>
        </row>
        <row r="438">
          <cell r="I438" t="e">
            <v>#VALUE!</v>
          </cell>
          <cell r="J438" t="e">
            <v>#REF!</v>
          </cell>
          <cell r="K438" t="str">
            <v>入院ベースアップ評価料435</v>
          </cell>
        </row>
        <row r="439">
          <cell r="I439" t="e">
            <v>#VALUE!</v>
          </cell>
          <cell r="J439" t="e">
            <v>#REF!</v>
          </cell>
          <cell r="K439" t="str">
            <v>入院ベースアップ評価料436</v>
          </cell>
        </row>
        <row r="440">
          <cell r="I440" t="e">
            <v>#VALUE!</v>
          </cell>
          <cell r="J440" t="e">
            <v>#REF!</v>
          </cell>
          <cell r="K440" t="str">
            <v>入院ベースアップ評価料437</v>
          </cell>
        </row>
        <row r="441">
          <cell r="I441" t="e">
            <v>#VALUE!</v>
          </cell>
          <cell r="J441" t="e">
            <v>#REF!</v>
          </cell>
          <cell r="K441" t="str">
            <v>入院ベースアップ評価料438</v>
          </cell>
        </row>
        <row r="442">
          <cell r="I442" t="e">
            <v>#VALUE!</v>
          </cell>
          <cell r="J442" t="e">
            <v>#REF!</v>
          </cell>
          <cell r="K442" t="str">
            <v>入院ベースアップ評価料439</v>
          </cell>
        </row>
        <row r="443">
          <cell r="I443" t="e">
            <v>#VALUE!</v>
          </cell>
          <cell r="J443" t="e">
            <v>#REF!</v>
          </cell>
          <cell r="K443" t="str">
            <v>入院ベースアップ評価料440</v>
          </cell>
        </row>
        <row r="444">
          <cell r="I444" t="e">
            <v>#VALUE!</v>
          </cell>
          <cell r="J444" t="e">
            <v>#REF!</v>
          </cell>
          <cell r="K444" t="str">
            <v>入院ベースアップ評価料441</v>
          </cell>
        </row>
        <row r="445">
          <cell r="I445" t="e">
            <v>#VALUE!</v>
          </cell>
          <cell r="J445" t="e">
            <v>#REF!</v>
          </cell>
          <cell r="K445" t="str">
            <v>入院ベースアップ評価料442</v>
          </cell>
        </row>
        <row r="446">
          <cell r="I446" t="e">
            <v>#VALUE!</v>
          </cell>
          <cell r="J446" t="e">
            <v>#REF!</v>
          </cell>
          <cell r="K446" t="str">
            <v>入院ベースアップ評価料443</v>
          </cell>
        </row>
        <row r="447">
          <cell r="I447" t="e">
            <v>#VALUE!</v>
          </cell>
          <cell r="J447" t="e">
            <v>#REF!</v>
          </cell>
          <cell r="K447" t="str">
            <v>入院ベースアップ評価料444</v>
          </cell>
        </row>
        <row r="448">
          <cell r="I448" t="e">
            <v>#VALUE!</v>
          </cell>
          <cell r="J448" t="e">
            <v>#REF!</v>
          </cell>
          <cell r="K448" t="str">
            <v>入院ベースアップ評価料445</v>
          </cell>
        </row>
        <row r="449">
          <cell r="I449" t="e">
            <v>#VALUE!</v>
          </cell>
          <cell r="J449" t="e">
            <v>#REF!</v>
          </cell>
          <cell r="K449" t="str">
            <v>入院ベースアップ評価料446</v>
          </cell>
        </row>
        <row r="450">
          <cell r="I450" t="e">
            <v>#VALUE!</v>
          </cell>
          <cell r="J450" t="e">
            <v>#REF!</v>
          </cell>
          <cell r="K450" t="str">
            <v>入院ベースアップ評価料447</v>
          </cell>
        </row>
        <row r="451">
          <cell r="I451" t="e">
            <v>#VALUE!</v>
          </cell>
          <cell r="J451" t="e">
            <v>#REF!</v>
          </cell>
          <cell r="K451" t="str">
            <v>入院ベースアップ評価料448</v>
          </cell>
        </row>
        <row r="452">
          <cell r="I452" t="e">
            <v>#VALUE!</v>
          </cell>
          <cell r="J452" t="e">
            <v>#REF!</v>
          </cell>
          <cell r="K452" t="str">
            <v>入院ベースアップ評価料449</v>
          </cell>
        </row>
        <row r="453">
          <cell r="I453" t="e">
            <v>#VALUE!</v>
          </cell>
          <cell r="J453" t="e">
            <v>#REF!</v>
          </cell>
          <cell r="K453" t="str">
            <v>入院ベースアップ評価料450</v>
          </cell>
        </row>
        <row r="454">
          <cell r="I454" t="e">
            <v>#VALUE!</v>
          </cell>
          <cell r="J454" t="e">
            <v>#REF!</v>
          </cell>
          <cell r="K454" t="str">
            <v>入院ベースアップ評価料451</v>
          </cell>
        </row>
        <row r="455">
          <cell r="I455" t="e">
            <v>#VALUE!</v>
          </cell>
          <cell r="J455" t="e">
            <v>#REF!</v>
          </cell>
          <cell r="K455" t="str">
            <v>入院ベースアップ評価料452</v>
          </cell>
        </row>
        <row r="456">
          <cell r="I456" t="e">
            <v>#VALUE!</v>
          </cell>
          <cell r="J456" t="e">
            <v>#REF!</v>
          </cell>
          <cell r="K456" t="str">
            <v>入院ベースアップ評価料453</v>
          </cell>
        </row>
        <row r="457">
          <cell r="I457" t="e">
            <v>#VALUE!</v>
          </cell>
          <cell r="J457" t="e">
            <v>#REF!</v>
          </cell>
          <cell r="K457" t="str">
            <v>入院ベースアップ評価料454</v>
          </cell>
        </row>
        <row r="458">
          <cell r="I458" t="e">
            <v>#VALUE!</v>
          </cell>
          <cell r="J458" t="e">
            <v>#REF!</v>
          </cell>
          <cell r="K458" t="str">
            <v>入院ベースアップ評価料455</v>
          </cell>
        </row>
        <row r="459">
          <cell r="I459" t="e">
            <v>#VALUE!</v>
          </cell>
          <cell r="J459" t="e">
            <v>#REF!</v>
          </cell>
          <cell r="K459" t="str">
            <v>入院ベースアップ評価料456</v>
          </cell>
        </row>
        <row r="460">
          <cell r="I460" t="e">
            <v>#VALUE!</v>
          </cell>
          <cell r="J460" t="e">
            <v>#REF!</v>
          </cell>
          <cell r="K460" t="str">
            <v>入院ベースアップ評価料457</v>
          </cell>
        </row>
        <row r="461">
          <cell r="I461" t="e">
            <v>#VALUE!</v>
          </cell>
          <cell r="J461" t="e">
            <v>#REF!</v>
          </cell>
          <cell r="K461" t="str">
            <v>入院ベースアップ評価料458</v>
          </cell>
        </row>
        <row r="462">
          <cell r="I462" t="e">
            <v>#VALUE!</v>
          </cell>
          <cell r="J462" t="e">
            <v>#REF!</v>
          </cell>
          <cell r="K462" t="str">
            <v>入院ベースアップ評価料459</v>
          </cell>
        </row>
        <row r="463">
          <cell r="I463" t="e">
            <v>#VALUE!</v>
          </cell>
          <cell r="J463" t="e">
            <v>#REF!</v>
          </cell>
          <cell r="K463" t="str">
            <v>入院ベースアップ評価料460</v>
          </cell>
        </row>
        <row r="464">
          <cell r="I464" t="e">
            <v>#VALUE!</v>
          </cell>
          <cell r="J464" t="e">
            <v>#REF!</v>
          </cell>
          <cell r="K464" t="str">
            <v>入院ベースアップ評価料461</v>
          </cell>
        </row>
        <row r="465">
          <cell r="I465" t="e">
            <v>#VALUE!</v>
          </cell>
          <cell r="J465" t="e">
            <v>#REF!</v>
          </cell>
          <cell r="K465" t="str">
            <v>入院ベースアップ評価料462</v>
          </cell>
        </row>
        <row r="466">
          <cell r="I466" t="e">
            <v>#VALUE!</v>
          </cell>
          <cell r="J466" t="e">
            <v>#REF!</v>
          </cell>
          <cell r="K466" t="str">
            <v>入院ベースアップ評価料463</v>
          </cell>
        </row>
        <row r="467">
          <cell r="I467" t="e">
            <v>#VALUE!</v>
          </cell>
          <cell r="J467" t="e">
            <v>#REF!</v>
          </cell>
          <cell r="K467" t="str">
            <v>入院ベースアップ評価料464</v>
          </cell>
        </row>
        <row r="468">
          <cell r="I468" t="e">
            <v>#VALUE!</v>
          </cell>
          <cell r="J468" t="e">
            <v>#REF!</v>
          </cell>
          <cell r="K468" t="str">
            <v>入院ベースアップ評価料465</v>
          </cell>
        </row>
        <row r="469">
          <cell r="I469" t="e">
            <v>#VALUE!</v>
          </cell>
          <cell r="J469" t="e">
            <v>#REF!</v>
          </cell>
          <cell r="K469" t="str">
            <v>入院ベースアップ評価料466</v>
          </cell>
        </row>
        <row r="470">
          <cell r="I470" t="e">
            <v>#VALUE!</v>
          </cell>
          <cell r="J470" t="e">
            <v>#REF!</v>
          </cell>
          <cell r="K470" t="str">
            <v>入院ベースアップ評価料467</v>
          </cell>
        </row>
        <row r="471">
          <cell r="I471" t="e">
            <v>#VALUE!</v>
          </cell>
          <cell r="J471" t="e">
            <v>#REF!</v>
          </cell>
          <cell r="K471" t="str">
            <v>入院ベースアップ評価料468</v>
          </cell>
        </row>
        <row r="472">
          <cell r="I472" t="e">
            <v>#VALUE!</v>
          </cell>
          <cell r="J472" t="e">
            <v>#REF!</v>
          </cell>
          <cell r="K472" t="str">
            <v>入院ベースアップ評価料469</v>
          </cell>
        </row>
        <row r="473">
          <cell r="I473" t="e">
            <v>#VALUE!</v>
          </cell>
          <cell r="J473" t="e">
            <v>#REF!</v>
          </cell>
          <cell r="K473" t="str">
            <v>入院ベースアップ評価料470</v>
          </cell>
        </row>
        <row r="474">
          <cell r="I474" t="e">
            <v>#VALUE!</v>
          </cell>
          <cell r="J474" t="e">
            <v>#REF!</v>
          </cell>
          <cell r="K474" t="str">
            <v>入院ベースアップ評価料471</v>
          </cell>
        </row>
        <row r="475">
          <cell r="I475" t="e">
            <v>#VALUE!</v>
          </cell>
          <cell r="J475" t="e">
            <v>#REF!</v>
          </cell>
          <cell r="K475" t="str">
            <v>入院ベースアップ評価料472</v>
          </cell>
        </row>
        <row r="476">
          <cell r="I476" t="e">
            <v>#VALUE!</v>
          </cell>
          <cell r="J476" t="e">
            <v>#REF!</v>
          </cell>
          <cell r="K476" t="str">
            <v>入院ベースアップ評価料473</v>
          </cell>
        </row>
        <row r="477">
          <cell r="I477" t="e">
            <v>#VALUE!</v>
          </cell>
          <cell r="J477" t="e">
            <v>#REF!</v>
          </cell>
          <cell r="K477" t="str">
            <v>入院ベースアップ評価料474</v>
          </cell>
        </row>
        <row r="478">
          <cell r="I478" t="e">
            <v>#VALUE!</v>
          </cell>
          <cell r="J478" t="e">
            <v>#REF!</v>
          </cell>
          <cell r="K478" t="str">
            <v>入院ベースアップ評価料475</v>
          </cell>
        </row>
        <row r="479">
          <cell r="I479" t="e">
            <v>#VALUE!</v>
          </cell>
          <cell r="J479" t="e">
            <v>#REF!</v>
          </cell>
          <cell r="K479" t="str">
            <v>入院ベースアップ評価料476</v>
          </cell>
        </row>
        <row r="480">
          <cell r="I480" t="e">
            <v>#VALUE!</v>
          </cell>
          <cell r="J480" t="e">
            <v>#REF!</v>
          </cell>
          <cell r="K480" t="str">
            <v>入院ベースアップ評価料477</v>
          </cell>
        </row>
        <row r="481">
          <cell r="I481" t="e">
            <v>#VALUE!</v>
          </cell>
          <cell r="J481" t="e">
            <v>#REF!</v>
          </cell>
          <cell r="K481" t="str">
            <v>入院ベースアップ評価料478</v>
          </cell>
        </row>
        <row r="482">
          <cell r="I482" t="e">
            <v>#VALUE!</v>
          </cell>
          <cell r="J482" t="e">
            <v>#REF!</v>
          </cell>
          <cell r="K482" t="str">
            <v>入院ベースアップ評価料479</v>
          </cell>
        </row>
        <row r="483">
          <cell r="I483" t="e">
            <v>#VALUE!</v>
          </cell>
          <cell r="J483" t="e">
            <v>#REF!</v>
          </cell>
          <cell r="K483" t="str">
            <v>入院ベースアップ評価料480</v>
          </cell>
        </row>
        <row r="484">
          <cell r="I484" t="e">
            <v>#VALUE!</v>
          </cell>
          <cell r="J484" t="e">
            <v>#REF!</v>
          </cell>
          <cell r="K484" t="str">
            <v>入院ベースアップ評価料481</v>
          </cell>
        </row>
        <row r="485">
          <cell r="I485" t="e">
            <v>#VALUE!</v>
          </cell>
          <cell r="J485" t="e">
            <v>#REF!</v>
          </cell>
          <cell r="K485" t="str">
            <v>入院ベースアップ評価料482</v>
          </cell>
        </row>
        <row r="486">
          <cell r="I486" t="e">
            <v>#VALUE!</v>
          </cell>
          <cell r="J486" t="e">
            <v>#REF!</v>
          </cell>
          <cell r="K486" t="str">
            <v>入院ベースアップ評価料483</v>
          </cell>
        </row>
        <row r="487">
          <cell r="I487" t="e">
            <v>#VALUE!</v>
          </cell>
          <cell r="J487" t="e">
            <v>#REF!</v>
          </cell>
          <cell r="K487" t="str">
            <v>入院ベースアップ評価料484</v>
          </cell>
        </row>
        <row r="488">
          <cell r="I488" t="e">
            <v>#VALUE!</v>
          </cell>
          <cell r="J488" t="e">
            <v>#REF!</v>
          </cell>
          <cell r="K488" t="str">
            <v>入院ベースアップ評価料485</v>
          </cell>
        </row>
        <row r="489">
          <cell r="I489" t="e">
            <v>#VALUE!</v>
          </cell>
          <cell r="J489" t="e">
            <v>#REF!</v>
          </cell>
          <cell r="K489" t="str">
            <v>入院ベースアップ評価料486</v>
          </cell>
        </row>
        <row r="490">
          <cell r="I490" t="e">
            <v>#VALUE!</v>
          </cell>
          <cell r="J490" t="e">
            <v>#REF!</v>
          </cell>
          <cell r="K490" t="str">
            <v>入院ベースアップ評価料487</v>
          </cell>
        </row>
        <row r="491">
          <cell r="I491" t="e">
            <v>#VALUE!</v>
          </cell>
          <cell r="J491" t="e">
            <v>#REF!</v>
          </cell>
          <cell r="K491" t="str">
            <v>入院ベースアップ評価料488</v>
          </cell>
        </row>
        <row r="492">
          <cell r="I492" t="e">
            <v>#VALUE!</v>
          </cell>
          <cell r="J492" t="e">
            <v>#REF!</v>
          </cell>
          <cell r="K492" t="str">
            <v>入院ベースアップ評価料489</v>
          </cell>
        </row>
        <row r="493">
          <cell r="I493" t="e">
            <v>#VALUE!</v>
          </cell>
          <cell r="J493" t="e">
            <v>#REF!</v>
          </cell>
          <cell r="K493" t="str">
            <v>入院ベースアップ評価料490</v>
          </cell>
        </row>
        <row r="494">
          <cell r="I494" t="e">
            <v>#VALUE!</v>
          </cell>
          <cell r="J494" t="e">
            <v>#REF!</v>
          </cell>
          <cell r="K494" t="str">
            <v>入院ベースアップ評価料491</v>
          </cell>
        </row>
        <row r="495">
          <cell r="I495" t="e">
            <v>#VALUE!</v>
          </cell>
          <cell r="J495" t="e">
            <v>#REF!</v>
          </cell>
          <cell r="K495" t="str">
            <v>入院ベースアップ評価料492</v>
          </cell>
        </row>
        <row r="496">
          <cell r="I496" t="e">
            <v>#VALUE!</v>
          </cell>
          <cell r="J496" t="e">
            <v>#REF!</v>
          </cell>
          <cell r="K496" t="str">
            <v>入院ベースアップ評価料493</v>
          </cell>
        </row>
        <row r="497">
          <cell r="I497" t="e">
            <v>#VALUE!</v>
          </cell>
          <cell r="J497" t="e">
            <v>#REF!</v>
          </cell>
          <cell r="K497" t="str">
            <v>入院ベースアップ評価料494</v>
          </cell>
        </row>
        <row r="498">
          <cell r="I498" t="e">
            <v>#VALUE!</v>
          </cell>
          <cell r="J498" t="e">
            <v>#REF!</v>
          </cell>
          <cell r="K498" t="str">
            <v>入院ベースアップ評価料495</v>
          </cell>
        </row>
        <row r="499">
          <cell r="I499" t="e">
            <v>#VALUE!</v>
          </cell>
          <cell r="J499" t="e">
            <v>#REF!</v>
          </cell>
          <cell r="K499" t="str">
            <v>入院ベースアップ評価料496</v>
          </cell>
        </row>
        <row r="500">
          <cell r="I500" t="e">
            <v>#VALUE!</v>
          </cell>
          <cell r="J500" t="e">
            <v>#REF!</v>
          </cell>
          <cell r="K500" t="str">
            <v>入院ベースアップ評価料497</v>
          </cell>
        </row>
        <row r="501">
          <cell r="I501" t="e">
            <v>#VALUE!</v>
          </cell>
          <cell r="J501" t="e">
            <v>#REF!</v>
          </cell>
          <cell r="K501" t="str">
            <v>入院ベースアップ評価料498</v>
          </cell>
        </row>
        <row r="502">
          <cell r="I502" t="e">
            <v>#VALUE!</v>
          </cell>
          <cell r="J502" t="e">
            <v>#REF!</v>
          </cell>
          <cell r="K502" t="str">
            <v>入院ベースアップ評価料499</v>
          </cell>
        </row>
        <row r="503">
          <cell r="I503" t="e">
            <v>#VALUE!</v>
          </cell>
          <cell r="J503" t="e">
            <v>#REF!</v>
          </cell>
          <cell r="K503" t="str">
            <v>入院ベースアップ評価料500</v>
          </cell>
        </row>
        <row r="504">
          <cell r="I504" t="str">
            <v>該当</v>
          </cell>
          <cell r="J504" t="str">
            <v>該当</v>
          </cell>
          <cell r="K504" t="str">
            <v>入院ベースアップ評価料500</v>
          </cell>
        </row>
        <row r="505">
          <cell r="I505" t="str">
            <v>→最後は、「該当」を手入力</v>
          </cell>
        </row>
      </sheetData>
      <sheetData sheetId="14">
        <row r="3">
          <cell r="I3" t="str">
            <v>今回</v>
          </cell>
          <cell r="J3" t="str">
            <v>前回</v>
          </cell>
        </row>
        <row r="4">
          <cell r="I4" t="e">
            <v>#VALUE!</v>
          </cell>
          <cell r="J4" t="e">
            <v>#REF!</v>
          </cell>
          <cell r="K4" t="str">
            <v>看護職員処遇改善評価料1</v>
          </cell>
        </row>
        <row r="5">
          <cell r="I5" t="e">
            <v>#VALUE!</v>
          </cell>
          <cell r="J5" t="e">
            <v>#REF!</v>
          </cell>
          <cell r="K5" t="str">
            <v>看護職員処遇改善評価料2</v>
          </cell>
        </row>
        <row r="6">
          <cell r="I6" t="e">
            <v>#VALUE!</v>
          </cell>
          <cell r="J6" t="e">
            <v>#REF!</v>
          </cell>
          <cell r="K6" t="str">
            <v>看護職員処遇改善評価料3</v>
          </cell>
        </row>
        <row r="7">
          <cell r="I7" t="e">
            <v>#VALUE!</v>
          </cell>
          <cell r="J7" t="e">
            <v>#REF!</v>
          </cell>
          <cell r="K7" t="str">
            <v>看護職員処遇改善評価料4</v>
          </cell>
        </row>
        <row r="8">
          <cell r="I8" t="e">
            <v>#VALUE!</v>
          </cell>
          <cell r="J8" t="e">
            <v>#REF!</v>
          </cell>
          <cell r="K8" t="str">
            <v>看護職員処遇改善評価料5</v>
          </cell>
        </row>
        <row r="9">
          <cell r="I9" t="e">
            <v>#VALUE!</v>
          </cell>
          <cell r="J9" t="e">
            <v>#REF!</v>
          </cell>
          <cell r="K9" t="str">
            <v>看護職員処遇改善評価料6</v>
          </cell>
        </row>
        <row r="10">
          <cell r="I10" t="e">
            <v>#VALUE!</v>
          </cell>
          <cell r="J10" t="e">
            <v>#REF!</v>
          </cell>
          <cell r="K10" t="str">
            <v>看護職員処遇改善評価料7</v>
          </cell>
        </row>
        <row r="11">
          <cell r="I11" t="e">
            <v>#VALUE!</v>
          </cell>
          <cell r="J11" t="e">
            <v>#REF!</v>
          </cell>
          <cell r="K11" t="str">
            <v>看護職員処遇改善評価料8</v>
          </cell>
        </row>
        <row r="12">
          <cell r="I12" t="e">
            <v>#VALUE!</v>
          </cell>
          <cell r="J12" t="e">
            <v>#REF!</v>
          </cell>
          <cell r="K12" t="str">
            <v>看護職員処遇改善評価料9</v>
          </cell>
        </row>
        <row r="13">
          <cell r="I13" t="e">
            <v>#VALUE!</v>
          </cell>
          <cell r="J13" t="e">
            <v>#REF!</v>
          </cell>
          <cell r="K13" t="str">
            <v>看護職員処遇改善評価料10</v>
          </cell>
        </row>
        <row r="14">
          <cell r="I14" t="e">
            <v>#VALUE!</v>
          </cell>
          <cell r="J14" t="e">
            <v>#REF!</v>
          </cell>
          <cell r="K14" t="str">
            <v>看護職員処遇改善評価料11</v>
          </cell>
        </row>
        <row r="15">
          <cell r="I15" t="e">
            <v>#VALUE!</v>
          </cell>
          <cell r="J15" t="e">
            <v>#REF!</v>
          </cell>
          <cell r="K15" t="str">
            <v>看護職員処遇改善評価料12</v>
          </cell>
        </row>
        <row r="16">
          <cell r="I16" t="e">
            <v>#VALUE!</v>
          </cell>
          <cell r="J16" t="e">
            <v>#REF!</v>
          </cell>
          <cell r="K16" t="str">
            <v>看護職員処遇改善評価料13</v>
          </cell>
        </row>
        <row r="17">
          <cell r="I17" t="e">
            <v>#VALUE!</v>
          </cell>
          <cell r="J17" t="e">
            <v>#REF!</v>
          </cell>
          <cell r="K17" t="str">
            <v>看護職員処遇改善評価料14</v>
          </cell>
        </row>
        <row r="18">
          <cell r="I18" t="e">
            <v>#VALUE!</v>
          </cell>
          <cell r="J18" t="e">
            <v>#REF!</v>
          </cell>
          <cell r="K18" t="str">
            <v>看護職員処遇改善評価料15</v>
          </cell>
        </row>
        <row r="19">
          <cell r="I19" t="e">
            <v>#VALUE!</v>
          </cell>
          <cell r="J19" t="e">
            <v>#REF!</v>
          </cell>
          <cell r="K19" t="str">
            <v>看護職員処遇改善評価料16</v>
          </cell>
        </row>
        <row r="20">
          <cell r="I20" t="e">
            <v>#VALUE!</v>
          </cell>
          <cell r="J20" t="e">
            <v>#REF!</v>
          </cell>
          <cell r="K20" t="str">
            <v>看護職員処遇改善評価料17</v>
          </cell>
        </row>
        <row r="21">
          <cell r="I21" t="e">
            <v>#VALUE!</v>
          </cell>
          <cell r="J21" t="e">
            <v>#REF!</v>
          </cell>
          <cell r="K21" t="str">
            <v>看護職員処遇改善評価料18</v>
          </cell>
        </row>
        <row r="22">
          <cell r="I22" t="e">
            <v>#VALUE!</v>
          </cell>
          <cell r="J22" t="e">
            <v>#REF!</v>
          </cell>
          <cell r="K22" t="str">
            <v>看護職員処遇改善評価料19</v>
          </cell>
        </row>
        <row r="23">
          <cell r="I23" t="e">
            <v>#VALUE!</v>
          </cell>
          <cell r="J23" t="e">
            <v>#REF!</v>
          </cell>
          <cell r="K23" t="str">
            <v>看護職員処遇改善評価料20</v>
          </cell>
        </row>
        <row r="24">
          <cell r="I24" t="e">
            <v>#VALUE!</v>
          </cell>
          <cell r="J24" t="e">
            <v>#REF!</v>
          </cell>
          <cell r="K24" t="str">
            <v>看護職員処遇改善評価料21</v>
          </cell>
        </row>
        <row r="25">
          <cell r="I25" t="e">
            <v>#VALUE!</v>
          </cell>
          <cell r="J25" t="e">
            <v>#REF!</v>
          </cell>
          <cell r="K25" t="str">
            <v>看護職員処遇改善評価料22</v>
          </cell>
        </row>
        <row r="26">
          <cell r="I26" t="e">
            <v>#VALUE!</v>
          </cell>
          <cell r="J26" t="e">
            <v>#REF!</v>
          </cell>
          <cell r="K26" t="str">
            <v>看護職員処遇改善評価料23</v>
          </cell>
        </row>
        <row r="27">
          <cell r="I27" t="e">
            <v>#VALUE!</v>
          </cell>
          <cell r="J27" t="e">
            <v>#REF!</v>
          </cell>
          <cell r="K27" t="str">
            <v>看護職員処遇改善評価料24</v>
          </cell>
        </row>
        <row r="28">
          <cell r="I28" t="e">
            <v>#VALUE!</v>
          </cell>
          <cell r="J28" t="e">
            <v>#REF!</v>
          </cell>
          <cell r="K28" t="str">
            <v>看護職員処遇改善評価料25</v>
          </cell>
        </row>
        <row r="29">
          <cell r="I29" t="e">
            <v>#VALUE!</v>
          </cell>
          <cell r="J29" t="e">
            <v>#REF!</v>
          </cell>
          <cell r="K29" t="str">
            <v>看護職員処遇改善評価料26</v>
          </cell>
        </row>
        <row r="30">
          <cell r="I30" t="e">
            <v>#VALUE!</v>
          </cell>
          <cell r="J30" t="e">
            <v>#REF!</v>
          </cell>
          <cell r="K30" t="str">
            <v>看護職員処遇改善評価料27</v>
          </cell>
        </row>
        <row r="31">
          <cell r="I31" t="e">
            <v>#VALUE!</v>
          </cell>
          <cell r="J31" t="e">
            <v>#REF!</v>
          </cell>
          <cell r="K31" t="str">
            <v>看護職員処遇改善評価料28</v>
          </cell>
        </row>
        <row r="32">
          <cell r="I32" t="e">
            <v>#VALUE!</v>
          </cell>
          <cell r="J32" t="e">
            <v>#REF!</v>
          </cell>
          <cell r="K32" t="str">
            <v>看護職員処遇改善評価料29</v>
          </cell>
        </row>
        <row r="33">
          <cell r="I33" t="e">
            <v>#VALUE!</v>
          </cell>
          <cell r="J33" t="e">
            <v>#REF!</v>
          </cell>
          <cell r="K33" t="str">
            <v>看護職員処遇改善評価料30</v>
          </cell>
        </row>
        <row r="34">
          <cell r="I34" t="e">
            <v>#VALUE!</v>
          </cell>
          <cell r="J34" t="e">
            <v>#REF!</v>
          </cell>
          <cell r="K34" t="str">
            <v>看護職員処遇改善評価料31</v>
          </cell>
        </row>
        <row r="35">
          <cell r="I35" t="e">
            <v>#VALUE!</v>
          </cell>
          <cell r="J35" t="e">
            <v>#REF!</v>
          </cell>
          <cell r="K35" t="str">
            <v>看護職員処遇改善評価料32</v>
          </cell>
        </row>
        <row r="36">
          <cell r="I36" t="e">
            <v>#VALUE!</v>
          </cell>
          <cell r="J36" t="e">
            <v>#REF!</v>
          </cell>
          <cell r="K36" t="str">
            <v>看護職員処遇改善評価料33</v>
          </cell>
        </row>
        <row r="37">
          <cell r="I37" t="e">
            <v>#VALUE!</v>
          </cell>
          <cell r="J37" t="e">
            <v>#REF!</v>
          </cell>
          <cell r="K37" t="str">
            <v>看護職員処遇改善評価料34</v>
          </cell>
        </row>
        <row r="38">
          <cell r="I38" t="e">
            <v>#VALUE!</v>
          </cell>
          <cell r="J38" t="e">
            <v>#REF!</v>
          </cell>
          <cell r="K38" t="str">
            <v>看護職員処遇改善評価料35</v>
          </cell>
        </row>
        <row r="39">
          <cell r="I39" t="e">
            <v>#VALUE!</v>
          </cell>
          <cell r="J39" t="e">
            <v>#REF!</v>
          </cell>
          <cell r="K39" t="str">
            <v>看護職員処遇改善評価料36</v>
          </cell>
        </row>
        <row r="40">
          <cell r="I40" t="e">
            <v>#VALUE!</v>
          </cell>
          <cell r="J40" t="e">
            <v>#REF!</v>
          </cell>
          <cell r="K40" t="str">
            <v>看護職員処遇改善評価料37</v>
          </cell>
        </row>
        <row r="41">
          <cell r="I41" t="e">
            <v>#VALUE!</v>
          </cell>
          <cell r="J41" t="e">
            <v>#REF!</v>
          </cell>
          <cell r="K41" t="str">
            <v>看護職員処遇改善評価料38</v>
          </cell>
        </row>
        <row r="42">
          <cell r="I42" t="e">
            <v>#VALUE!</v>
          </cell>
          <cell r="J42" t="e">
            <v>#REF!</v>
          </cell>
          <cell r="K42" t="str">
            <v>看護職員処遇改善評価料39</v>
          </cell>
        </row>
        <row r="43">
          <cell r="I43" t="e">
            <v>#VALUE!</v>
          </cell>
          <cell r="J43" t="e">
            <v>#REF!</v>
          </cell>
          <cell r="K43" t="str">
            <v>看護職員処遇改善評価料40</v>
          </cell>
        </row>
        <row r="44">
          <cell r="I44" t="e">
            <v>#VALUE!</v>
          </cell>
          <cell r="J44" t="e">
            <v>#REF!</v>
          </cell>
          <cell r="K44" t="str">
            <v>看護職員処遇改善評価料41</v>
          </cell>
        </row>
        <row r="45">
          <cell r="I45" t="e">
            <v>#VALUE!</v>
          </cell>
          <cell r="J45" t="e">
            <v>#REF!</v>
          </cell>
          <cell r="K45" t="str">
            <v>看護職員処遇改善評価料42</v>
          </cell>
        </row>
        <row r="46">
          <cell r="I46" t="e">
            <v>#VALUE!</v>
          </cell>
          <cell r="J46" t="e">
            <v>#REF!</v>
          </cell>
          <cell r="K46" t="str">
            <v>看護職員処遇改善評価料43</v>
          </cell>
        </row>
        <row r="47">
          <cell r="I47" t="e">
            <v>#VALUE!</v>
          </cell>
          <cell r="J47" t="e">
            <v>#REF!</v>
          </cell>
          <cell r="K47" t="str">
            <v>看護職員処遇改善評価料44</v>
          </cell>
        </row>
        <row r="48">
          <cell r="I48" t="e">
            <v>#VALUE!</v>
          </cell>
          <cell r="J48" t="e">
            <v>#REF!</v>
          </cell>
          <cell r="K48" t="str">
            <v>看護職員処遇改善評価料45</v>
          </cell>
        </row>
        <row r="49">
          <cell r="I49" t="e">
            <v>#VALUE!</v>
          </cell>
          <cell r="J49" t="e">
            <v>#REF!</v>
          </cell>
          <cell r="K49" t="str">
            <v>看護職員処遇改善評価料46</v>
          </cell>
        </row>
        <row r="50">
          <cell r="I50" t="e">
            <v>#VALUE!</v>
          </cell>
          <cell r="J50" t="e">
            <v>#REF!</v>
          </cell>
          <cell r="K50" t="str">
            <v>看護職員処遇改善評価料47</v>
          </cell>
        </row>
        <row r="51">
          <cell r="I51" t="e">
            <v>#VALUE!</v>
          </cell>
          <cell r="J51" t="e">
            <v>#REF!</v>
          </cell>
          <cell r="K51" t="str">
            <v>看護職員処遇改善評価料48</v>
          </cell>
        </row>
        <row r="52">
          <cell r="I52" t="e">
            <v>#VALUE!</v>
          </cell>
          <cell r="J52" t="e">
            <v>#REF!</v>
          </cell>
          <cell r="K52" t="str">
            <v>看護職員処遇改善評価料49</v>
          </cell>
        </row>
        <row r="53">
          <cell r="I53" t="e">
            <v>#VALUE!</v>
          </cell>
          <cell r="J53" t="e">
            <v>#REF!</v>
          </cell>
          <cell r="K53" t="str">
            <v>看護職員処遇改善評価料50</v>
          </cell>
        </row>
        <row r="54">
          <cell r="I54" t="e">
            <v>#VALUE!</v>
          </cell>
          <cell r="J54" t="e">
            <v>#REF!</v>
          </cell>
          <cell r="K54" t="str">
            <v>看護職員処遇改善評価料51</v>
          </cell>
        </row>
        <row r="55">
          <cell r="I55" t="e">
            <v>#VALUE!</v>
          </cell>
          <cell r="J55" t="e">
            <v>#REF!</v>
          </cell>
          <cell r="K55" t="str">
            <v>看護職員処遇改善評価料52</v>
          </cell>
        </row>
        <row r="56">
          <cell r="I56" t="e">
            <v>#VALUE!</v>
          </cell>
          <cell r="J56" t="e">
            <v>#REF!</v>
          </cell>
          <cell r="K56" t="str">
            <v>看護職員処遇改善評価料53</v>
          </cell>
        </row>
        <row r="57">
          <cell r="I57" t="e">
            <v>#VALUE!</v>
          </cell>
          <cell r="J57" t="e">
            <v>#REF!</v>
          </cell>
          <cell r="K57" t="str">
            <v>看護職員処遇改善評価料54</v>
          </cell>
        </row>
        <row r="58">
          <cell r="I58" t="e">
            <v>#VALUE!</v>
          </cell>
          <cell r="J58" t="e">
            <v>#REF!</v>
          </cell>
          <cell r="K58" t="str">
            <v>看護職員処遇改善評価料55</v>
          </cell>
        </row>
        <row r="59">
          <cell r="I59" t="e">
            <v>#VALUE!</v>
          </cell>
          <cell r="J59" t="e">
            <v>#REF!</v>
          </cell>
          <cell r="K59" t="str">
            <v>看護職員処遇改善評価料56</v>
          </cell>
        </row>
        <row r="60">
          <cell r="I60" t="e">
            <v>#VALUE!</v>
          </cell>
          <cell r="J60" t="e">
            <v>#REF!</v>
          </cell>
          <cell r="K60" t="str">
            <v>看護職員処遇改善評価料57</v>
          </cell>
        </row>
        <row r="61">
          <cell r="I61" t="e">
            <v>#VALUE!</v>
          </cell>
          <cell r="J61" t="e">
            <v>#REF!</v>
          </cell>
          <cell r="K61" t="str">
            <v>看護職員処遇改善評価料58</v>
          </cell>
        </row>
        <row r="62">
          <cell r="I62" t="e">
            <v>#VALUE!</v>
          </cell>
          <cell r="J62" t="e">
            <v>#REF!</v>
          </cell>
          <cell r="K62" t="str">
            <v>看護職員処遇改善評価料59</v>
          </cell>
        </row>
        <row r="63">
          <cell r="I63" t="e">
            <v>#VALUE!</v>
          </cell>
          <cell r="J63" t="e">
            <v>#REF!</v>
          </cell>
          <cell r="K63" t="str">
            <v>看護職員処遇改善評価料60</v>
          </cell>
        </row>
        <row r="64">
          <cell r="I64" t="e">
            <v>#VALUE!</v>
          </cell>
          <cell r="J64" t="e">
            <v>#REF!</v>
          </cell>
          <cell r="K64" t="str">
            <v>看護職員処遇改善評価料61</v>
          </cell>
        </row>
        <row r="65">
          <cell r="I65" t="e">
            <v>#VALUE!</v>
          </cell>
          <cell r="J65" t="e">
            <v>#REF!</v>
          </cell>
          <cell r="K65" t="str">
            <v>看護職員処遇改善評価料62</v>
          </cell>
        </row>
        <row r="66">
          <cell r="I66" t="e">
            <v>#VALUE!</v>
          </cell>
          <cell r="J66" t="e">
            <v>#REF!</v>
          </cell>
          <cell r="K66" t="str">
            <v>看護職員処遇改善評価料63</v>
          </cell>
        </row>
        <row r="67">
          <cell r="I67" t="e">
            <v>#VALUE!</v>
          </cell>
          <cell r="J67" t="e">
            <v>#REF!</v>
          </cell>
          <cell r="K67" t="str">
            <v>看護職員処遇改善評価料64</v>
          </cell>
        </row>
        <row r="68">
          <cell r="I68" t="e">
            <v>#VALUE!</v>
          </cell>
          <cell r="J68" t="e">
            <v>#REF!</v>
          </cell>
          <cell r="K68" t="str">
            <v>看護職員処遇改善評価料65</v>
          </cell>
        </row>
        <row r="69">
          <cell r="I69" t="e">
            <v>#VALUE!</v>
          </cell>
          <cell r="J69" t="e">
            <v>#REF!</v>
          </cell>
          <cell r="K69" t="str">
            <v>看護職員処遇改善評価料66</v>
          </cell>
        </row>
        <row r="70">
          <cell r="I70" t="e">
            <v>#VALUE!</v>
          </cell>
          <cell r="J70" t="e">
            <v>#REF!</v>
          </cell>
          <cell r="K70" t="str">
            <v>看護職員処遇改善評価料67</v>
          </cell>
        </row>
        <row r="71">
          <cell r="I71" t="e">
            <v>#VALUE!</v>
          </cell>
          <cell r="J71" t="e">
            <v>#REF!</v>
          </cell>
          <cell r="K71" t="str">
            <v>看護職員処遇改善評価料68</v>
          </cell>
        </row>
        <row r="72">
          <cell r="I72" t="e">
            <v>#VALUE!</v>
          </cell>
          <cell r="J72" t="e">
            <v>#REF!</v>
          </cell>
          <cell r="K72" t="str">
            <v>看護職員処遇改善評価料69</v>
          </cell>
        </row>
        <row r="73">
          <cell r="I73" t="e">
            <v>#VALUE!</v>
          </cell>
          <cell r="J73" t="e">
            <v>#REF!</v>
          </cell>
          <cell r="K73" t="str">
            <v>看護職員処遇改善評価料70</v>
          </cell>
        </row>
        <row r="74">
          <cell r="I74" t="e">
            <v>#VALUE!</v>
          </cell>
          <cell r="J74" t="e">
            <v>#REF!</v>
          </cell>
          <cell r="K74" t="str">
            <v>看護職員処遇改善評価料71</v>
          </cell>
        </row>
        <row r="75">
          <cell r="I75" t="e">
            <v>#VALUE!</v>
          </cell>
          <cell r="J75" t="e">
            <v>#REF!</v>
          </cell>
          <cell r="K75" t="str">
            <v>看護職員処遇改善評価料72</v>
          </cell>
        </row>
        <row r="76">
          <cell r="I76" t="e">
            <v>#VALUE!</v>
          </cell>
          <cell r="J76" t="e">
            <v>#REF!</v>
          </cell>
          <cell r="K76" t="str">
            <v>看護職員処遇改善評価料73</v>
          </cell>
        </row>
        <row r="77">
          <cell r="I77" t="e">
            <v>#VALUE!</v>
          </cell>
          <cell r="J77" t="e">
            <v>#REF!</v>
          </cell>
          <cell r="K77" t="str">
            <v>看護職員処遇改善評価料74</v>
          </cell>
        </row>
        <row r="78">
          <cell r="I78" t="e">
            <v>#VALUE!</v>
          </cell>
          <cell r="J78" t="e">
            <v>#REF!</v>
          </cell>
          <cell r="K78" t="str">
            <v>看護職員処遇改善評価料75</v>
          </cell>
        </row>
        <row r="79">
          <cell r="I79" t="e">
            <v>#VALUE!</v>
          </cell>
          <cell r="J79" t="e">
            <v>#REF!</v>
          </cell>
          <cell r="K79" t="str">
            <v>看護職員処遇改善評価料76</v>
          </cell>
        </row>
        <row r="80">
          <cell r="I80" t="e">
            <v>#VALUE!</v>
          </cell>
          <cell r="J80" t="e">
            <v>#REF!</v>
          </cell>
          <cell r="K80" t="str">
            <v>看護職員処遇改善評価料77</v>
          </cell>
        </row>
        <row r="81">
          <cell r="I81" t="e">
            <v>#VALUE!</v>
          </cell>
          <cell r="J81" t="e">
            <v>#REF!</v>
          </cell>
          <cell r="K81" t="str">
            <v>看護職員処遇改善評価料78</v>
          </cell>
        </row>
        <row r="82">
          <cell r="I82" t="e">
            <v>#VALUE!</v>
          </cell>
          <cell r="J82" t="e">
            <v>#REF!</v>
          </cell>
          <cell r="K82" t="str">
            <v>看護職員処遇改善評価料79</v>
          </cell>
        </row>
        <row r="83">
          <cell r="I83" t="e">
            <v>#VALUE!</v>
          </cell>
          <cell r="J83" t="e">
            <v>#REF!</v>
          </cell>
          <cell r="K83" t="str">
            <v>看護職員処遇改善評価料80</v>
          </cell>
        </row>
        <row r="84">
          <cell r="I84" t="e">
            <v>#VALUE!</v>
          </cell>
          <cell r="J84" t="e">
            <v>#REF!</v>
          </cell>
          <cell r="K84" t="str">
            <v>看護職員処遇改善評価料81</v>
          </cell>
        </row>
        <row r="85">
          <cell r="I85" t="e">
            <v>#VALUE!</v>
          </cell>
          <cell r="J85" t="e">
            <v>#REF!</v>
          </cell>
          <cell r="K85" t="str">
            <v>看護職員処遇改善評価料82</v>
          </cell>
        </row>
        <row r="86">
          <cell r="I86" t="e">
            <v>#VALUE!</v>
          </cell>
          <cell r="J86" t="e">
            <v>#REF!</v>
          </cell>
          <cell r="K86" t="str">
            <v>看護職員処遇改善評価料83</v>
          </cell>
        </row>
        <row r="87">
          <cell r="I87" t="e">
            <v>#VALUE!</v>
          </cell>
          <cell r="J87" t="e">
            <v>#REF!</v>
          </cell>
          <cell r="K87" t="str">
            <v>看護職員処遇改善評価料84</v>
          </cell>
        </row>
        <row r="88">
          <cell r="I88" t="e">
            <v>#VALUE!</v>
          </cell>
          <cell r="J88" t="e">
            <v>#REF!</v>
          </cell>
          <cell r="K88" t="str">
            <v>看護職員処遇改善評価料85</v>
          </cell>
        </row>
        <row r="89">
          <cell r="I89" t="e">
            <v>#VALUE!</v>
          </cell>
          <cell r="J89" t="e">
            <v>#REF!</v>
          </cell>
          <cell r="K89" t="str">
            <v>看護職員処遇改善評価料86</v>
          </cell>
        </row>
        <row r="90">
          <cell r="I90" t="e">
            <v>#VALUE!</v>
          </cell>
          <cell r="J90" t="e">
            <v>#REF!</v>
          </cell>
          <cell r="K90" t="str">
            <v>看護職員処遇改善評価料87</v>
          </cell>
        </row>
        <row r="91">
          <cell r="I91" t="e">
            <v>#VALUE!</v>
          </cell>
          <cell r="J91" t="e">
            <v>#REF!</v>
          </cell>
          <cell r="K91" t="str">
            <v>看護職員処遇改善評価料88</v>
          </cell>
        </row>
        <row r="92">
          <cell r="I92" t="e">
            <v>#VALUE!</v>
          </cell>
          <cell r="J92" t="e">
            <v>#REF!</v>
          </cell>
          <cell r="K92" t="str">
            <v>看護職員処遇改善評価料89</v>
          </cell>
        </row>
        <row r="93">
          <cell r="I93" t="e">
            <v>#VALUE!</v>
          </cell>
          <cell r="J93" t="e">
            <v>#REF!</v>
          </cell>
          <cell r="K93" t="str">
            <v>看護職員処遇改善評価料90</v>
          </cell>
        </row>
        <row r="94">
          <cell r="I94" t="e">
            <v>#VALUE!</v>
          </cell>
          <cell r="J94" t="e">
            <v>#REF!</v>
          </cell>
          <cell r="K94" t="str">
            <v>看護職員処遇改善評価料91</v>
          </cell>
        </row>
        <row r="95">
          <cell r="I95" t="e">
            <v>#VALUE!</v>
          </cell>
          <cell r="J95" t="e">
            <v>#REF!</v>
          </cell>
          <cell r="K95" t="str">
            <v>看護職員処遇改善評価料92</v>
          </cell>
        </row>
        <row r="96">
          <cell r="I96" t="e">
            <v>#VALUE!</v>
          </cell>
          <cell r="J96" t="e">
            <v>#REF!</v>
          </cell>
          <cell r="K96" t="str">
            <v>看護職員処遇改善評価料93</v>
          </cell>
        </row>
        <row r="97">
          <cell r="I97" t="e">
            <v>#VALUE!</v>
          </cell>
          <cell r="J97" t="e">
            <v>#REF!</v>
          </cell>
          <cell r="K97" t="str">
            <v>看護職員処遇改善評価料94</v>
          </cell>
        </row>
        <row r="98">
          <cell r="I98" t="e">
            <v>#VALUE!</v>
          </cell>
          <cell r="J98" t="e">
            <v>#REF!</v>
          </cell>
          <cell r="K98" t="str">
            <v>看護職員処遇改善評価料95</v>
          </cell>
        </row>
        <row r="99">
          <cell r="I99" t="e">
            <v>#VALUE!</v>
          </cell>
          <cell r="J99" t="e">
            <v>#REF!</v>
          </cell>
          <cell r="K99" t="str">
            <v>看護職員処遇改善評価料96</v>
          </cell>
        </row>
        <row r="100">
          <cell r="I100" t="e">
            <v>#VALUE!</v>
          </cell>
          <cell r="J100" t="e">
            <v>#REF!</v>
          </cell>
          <cell r="K100" t="str">
            <v>看護職員処遇改善評価料97</v>
          </cell>
        </row>
        <row r="101">
          <cell r="I101" t="e">
            <v>#VALUE!</v>
          </cell>
          <cell r="J101" t="e">
            <v>#REF!</v>
          </cell>
          <cell r="K101" t="str">
            <v>看護職員処遇改善評価料98</v>
          </cell>
        </row>
        <row r="102">
          <cell r="I102" t="e">
            <v>#VALUE!</v>
          </cell>
          <cell r="J102" t="e">
            <v>#REF!</v>
          </cell>
          <cell r="K102" t="str">
            <v>看護職員処遇改善評価料99</v>
          </cell>
        </row>
        <row r="103">
          <cell r="I103" t="e">
            <v>#VALUE!</v>
          </cell>
          <cell r="J103" t="e">
            <v>#REF!</v>
          </cell>
          <cell r="K103" t="str">
            <v>看護職員処遇改善評価料100</v>
          </cell>
        </row>
        <row r="104">
          <cell r="I104" t="e">
            <v>#VALUE!</v>
          </cell>
          <cell r="J104" t="e">
            <v>#REF!</v>
          </cell>
          <cell r="K104" t="str">
            <v>看護職員処遇改善評価料101</v>
          </cell>
        </row>
        <row r="105">
          <cell r="I105" t="e">
            <v>#VALUE!</v>
          </cell>
          <cell r="J105" t="e">
            <v>#REF!</v>
          </cell>
          <cell r="K105" t="str">
            <v>看護職員処遇改善評価料102</v>
          </cell>
        </row>
        <row r="106">
          <cell r="I106" t="e">
            <v>#VALUE!</v>
          </cell>
          <cell r="J106" t="e">
            <v>#REF!</v>
          </cell>
          <cell r="K106" t="str">
            <v>看護職員処遇改善評価料103</v>
          </cell>
        </row>
        <row r="107">
          <cell r="I107" t="e">
            <v>#VALUE!</v>
          </cell>
          <cell r="J107" t="e">
            <v>#REF!</v>
          </cell>
          <cell r="K107" t="str">
            <v>看護職員処遇改善評価料104</v>
          </cell>
        </row>
        <row r="108">
          <cell r="I108" t="e">
            <v>#VALUE!</v>
          </cell>
          <cell r="J108" t="e">
            <v>#REF!</v>
          </cell>
          <cell r="K108" t="str">
            <v>看護職員処遇改善評価料105</v>
          </cell>
        </row>
        <row r="109">
          <cell r="I109" t="e">
            <v>#VALUE!</v>
          </cell>
          <cell r="J109" t="e">
            <v>#REF!</v>
          </cell>
          <cell r="K109" t="str">
            <v>看護職員処遇改善評価料106</v>
          </cell>
        </row>
        <row r="110">
          <cell r="I110" t="e">
            <v>#VALUE!</v>
          </cell>
          <cell r="J110" t="e">
            <v>#REF!</v>
          </cell>
          <cell r="K110" t="str">
            <v>看護職員処遇改善評価料107</v>
          </cell>
        </row>
        <row r="111">
          <cell r="I111" t="e">
            <v>#VALUE!</v>
          </cell>
          <cell r="J111" t="e">
            <v>#REF!</v>
          </cell>
          <cell r="K111" t="str">
            <v>看護職員処遇改善評価料108</v>
          </cell>
        </row>
        <row r="112">
          <cell r="I112" t="e">
            <v>#VALUE!</v>
          </cell>
          <cell r="J112" t="e">
            <v>#REF!</v>
          </cell>
          <cell r="K112" t="str">
            <v>看護職員処遇改善評価料109</v>
          </cell>
        </row>
        <row r="113">
          <cell r="I113" t="e">
            <v>#VALUE!</v>
          </cell>
          <cell r="J113" t="e">
            <v>#REF!</v>
          </cell>
          <cell r="K113" t="str">
            <v>看護職員処遇改善評価料110</v>
          </cell>
        </row>
        <row r="114">
          <cell r="I114" t="e">
            <v>#VALUE!</v>
          </cell>
          <cell r="J114" t="e">
            <v>#REF!</v>
          </cell>
          <cell r="K114" t="str">
            <v>看護職員処遇改善評価料111</v>
          </cell>
        </row>
        <row r="115">
          <cell r="I115" t="e">
            <v>#VALUE!</v>
          </cell>
          <cell r="J115" t="e">
            <v>#REF!</v>
          </cell>
          <cell r="K115" t="str">
            <v>看護職員処遇改善評価料112</v>
          </cell>
        </row>
        <row r="116">
          <cell r="I116" t="e">
            <v>#VALUE!</v>
          </cell>
          <cell r="J116" t="e">
            <v>#REF!</v>
          </cell>
          <cell r="K116" t="str">
            <v>看護職員処遇改善評価料113</v>
          </cell>
        </row>
        <row r="117">
          <cell r="I117" t="e">
            <v>#VALUE!</v>
          </cell>
          <cell r="J117" t="e">
            <v>#REF!</v>
          </cell>
          <cell r="K117" t="str">
            <v>看護職員処遇改善評価料114</v>
          </cell>
        </row>
        <row r="118">
          <cell r="I118" t="e">
            <v>#VALUE!</v>
          </cell>
          <cell r="J118" t="e">
            <v>#REF!</v>
          </cell>
          <cell r="K118" t="str">
            <v>看護職員処遇改善評価料115</v>
          </cell>
        </row>
        <row r="119">
          <cell r="I119" t="e">
            <v>#VALUE!</v>
          </cell>
          <cell r="J119" t="e">
            <v>#REF!</v>
          </cell>
          <cell r="K119" t="str">
            <v>看護職員処遇改善評価料116</v>
          </cell>
        </row>
        <row r="120">
          <cell r="I120" t="e">
            <v>#VALUE!</v>
          </cell>
          <cell r="J120" t="e">
            <v>#REF!</v>
          </cell>
          <cell r="K120" t="str">
            <v>看護職員処遇改善評価料117</v>
          </cell>
        </row>
        <row r="121">
          <cell r="I121" t="e">
            <v>#VALUE!</v>
          </cell>
          <cell r="J121" t="e">
            <v>#REF!</v>
          </cell>
          <cell r="K121" t="str">
            <v>看護職員処遇改善評価料118</v>
          </cell>
        </row>
        <row r="122">
          <cell r="I122" t="e">
            <v>#VALUE!</v>
          </cell>
          <cell r="J122" t="e">
            <v>#REF!</v>
          </cell>
          <cell r="K122" t="str">
            <v>看護職員処遇改善評価料119</v>
          </cell>
        </row>
        <row r="123">
          <cell r="I123" t="e">
            <v>#VALUE!</v>
          </cell>
          <cell r="J123" t="e">
            <v>#REF!</v>
          </cell>
          <cell r="K123" t="str">
            <v>看護職員処遇改善評価料120</v>
          </cell>
        </row>
        <row r="124">
          <cell r="I124" t="e">
            <v>#VALUE!</v>
          </cell>
          <cell r="J124" t="e">
            <v>#REF!</v>
          </cell>
          <cell r="K124" t="str">
            <v>看護職員処遇改善評価料121</v>
          </cell>
        </row>
        <row r="125">
          <cell r="I125" t="e">
            <v>#VALUE!</v>
          </cell>
          <cell r="J125" t="e">
            <v>#REF!</v>
          </cell>
          <cell r="K125" t="str">
            <v>看護職員処遇改善評価料122</v>
          </cell>
        </row>
        <row r="126">
          <cell r="I126" t="e">
            <v>#VALUE!</v>
          </cell>
          <cell r="J126" t="e">
            <v>#REF!</v>
          </cell>
          <cell r="K126" t="str">
            <v>看護職員処遇改善評価料123</v>
          </cell>
        </row>
        <row r="127">
          <cell r="I127" t="e">
            <v>#VALUE!</v>
          </cell>
          <cell r="J127" t="e">
            <v>#REF!</v>
          </cell>
          <cell r="K127" t="str">
            <v>看護職員処遇改善評価料124</v>
          </cell>
        </row>
        <row r="128">
          <cell r="I128" t="e">
            <v>#VALUE!</v>
          </cell>
          <cell r="J128" t="e">
            <v>#REF!</v>
          </cell>
          <cell r="K128" t="str">
            <v>看護職員処遇改善評価料125</v>
          </cell>
        </row>
        <row r="129">
          <cell r="I129" t="e">
            <v>#VALUE!</v>
          </cell>
          <cell r="J129" t="e">
            <v>#REF!</v>
          </cell>
          <cell r="K129" t="str">
            <v>看護職員処遇改善評価料126</v>
          </cell>
        </row>
        <row r="130">
          <cell r="I130" t="e">
            <v>#VALUE!</v>
          </cell>
          <cell r="J130" t="e">
            <v>#REF!</v>
          </cell>
          <cell r="K130" t="str">
            <v>看護職員処遇改善評価料127</v>
          </cell>
        </row>
        <row r="131">
          <cell r="I131" t="e">
            <v>#VALUE!</v>
          </cell>
          <cell r="J131" t="e">
            <v>#REF!</v>
          </cell>
          <cell r="K131" t="str">
            <v>看護職員処遇改善評価料128</v>
          </cell>
        </row>
        <row r="132">
          <cell r="I132" t="e">
            <v>#VALUE!</v>
          </cell>
          <cell r="J132" t="e">
            <v>#REF!</v>
          </cell>
          <cell r="K132" t="str">
            <v>看護職員処遇改善評価料129</v>
          </cell>
        </row>
        <row r="133">
          <cell r="I133" t="e">
            <v>#VALUE!</v>
          </cell>
          <cell r="J133" t="e">
            <v>#REF!</v>
          </cell>
          <cell r="K133" t="str">
            <v>看護職員処遇改善評価料130</v>
          </cell>
        </row>
        <row r="134">
          <cell r="I134" t="e">
            <v>#VALUE!</v>
          </cell>
          <cell r="J134" t="e">
            <v>#REF!</v>
          </cell>
          <cell r="K134" t="str">
            <v>看護職員処遇改善評価料131</v>
          </cell>
        </row>
        <row r="135">
          <cell r="I135" t="e">
            <v>#VALUE!</v>
          </cell>
          <cell r="J135" t="e">
            <v>#REF!</v>
          </cell>
          <cell r="K135" t="str">
            <v>看護職員処遇改善評価料132</v>
          </cell>
        </row>
        <row r="136">
          <cell r="I136" t="e">
            <v>#VALUE!</v>
          </cell>
          <cell r="J136" t="e">
            <v>#REF!</v>
          </cell>
          <cell r="K136" t="str">
            <v>看護職員処遇改善評価料133</v>
          </cell>
        </row>
        <row r="137">
          <cell r="I137" t="e">
            <v>#VALUE!</v>
          </cell>
          <cell r="J137" t="e">
            <v>#REF!</v>
          </cell>
          <cell r="K137" t="str">
            <v>看護職員処遇改善評価料134</v>
          </cell>
        </row>
        <row r="138">
          <cell r="I138" t="e">
            <v>#VALUE!</v>
          </cell>
          <cell r="J138" t="e">
            <v>#REF!</v>
          </cell>
          <cell r="K138" t="str">
            <v>看護職員処遇改善評価料135</v>
          </cell>
        </row>
        <row r="139">
          <cell r="I139" t="e">
            <v>#VALUE!</v>
          </cell>
          <cell r="J139" t="e">
            <v>#REF!</v>
          </cell>
          <cell r="K139" t="str">
            <v>看護職員処遇改善評価料136</v>
          </cell>
        </row>
        <row r="140">
          <cell r="I140" t="e">
            <v>#VALUE!</v>
          </cell>
          <cell r="J140" t="e">
            <v>#REF!</v>
          </cell>
          <cell r="K140" t="str">
            <v>看護職員処遇改善評価料137</v>
          </cell>
        </row>
        <row r="141">
          <cell r="I141" t="e">
            <v>#VALUE!</v>
          </cell>
          <cell r="J141" t="e">
            <v>#REF!</v>
          </cell>
          <cell r="K141" t="str">
            <v>看護職員処遇改善評価料138</v>
          </cell>
        </row>
        <row r="142">
          <cell r="I142" t="e">
            <v>#VALUE!</v>
          </cell>
          <cell r="J142" t="e">
            <v>#REF!</v>
          </cell>
          <cell r="K142" t="str">
            <v>看護職員処遇改善評価料139</v>
          </cell>
        </row>
        <row r="143">
          <cell r="I143" t="e">
            <v>#VALUE!</v>
          </cell>
          <cell r="J143" t="e">
            <v>#REF!</v>
          </cell>
          <cell r="K143" t="str">
            <v>看護職員処遇改善評価料140</v>
          </cell>
        </row>
        <row r="144">
          <cell r="I144" t="e">
            <v>#VALUE!</v>
          </cell>
          <cell r="J144" t="e">
            <v>#REF!</v>
          </cell>
          <cell r="K144" t="str">
            <v>看護職員処遇改善評価料141</v>
          </cell>
        </row>
        <row r="145">
          <cell r="I145" t="e">
            <v>#VALUE!</v>
          </cell>
          <cell r="J145" t="e">
            <v>#REF!</v>
          </cell>
          <cell r="K145" t="str">
            <v>看護職員処遇改善評価料142</v>
          </cell>
        </row>
        <row r="146">
          <cell r="I146" t="e">
            <v>#VALUE!</v>
          </cell>
          <cell r="J146" t="e">
            <v>#REF!</v>
          </cell>
          <cell r="K146" t="str">
            <v>看護職員処遇改善評価料143</v>
          </cell>
        </row>
        <row r="147">
          <cell r="I147" t="e">
            <v>#VALUE!</v>
          </cell>
          <cell r="J147" t="e">
            <v>#REF!</v>
          </cell>
          <cell r="K147" t="str">
            <v>看護職員処遇改善評価料144</v>
          </cell>
        </row>
        <row r="148">
          <cell r="I148" t="e">
            <v>#VALUE!</v>
          </cell>
          <cell r="J148" t="e">
            <v>#REF!</v>
          </cell>
          <cell r="K148" t="str">
            <v>看護職員処遇改善評価料145</v>
          </cell>
        </row>
        <row r="149">
          <cell r="I149" t="e">
            <v>#VALUE!</v>
          </cell>
          <cell r="J149" t="e">
            <v>#REF!</v>
          </cell>
          <cell r="K149" t="str">
            <v>看護職員処遇改善評価料146</v>
          </cell>
        </row>
        <row r="150">
          <cell r="I150" t="e">
            <v>#VALUE!</v>
          </cell>
          <cell r="J150" t="e">
            <v>#REF!</v>
          </cell>
          <cell r="K150" t="str">
            <v>看護職員処遇改善評価料147</v>
          </cell>
        </row>
        <row r="151">
          <cell r="I151" t="e">
            <v>#VALUE!</v>
          </cell>
          <cell r="J151" t="e">
            <v>#REF!</v>
          </cell>
          <cell r="K151" t="str">
            <v>看護職員処遇改善評価料148</v>
          </cell>
        </row>
        <row r="152">
          <cell r="I152" t="e">
            <v>#VALUE!</v>
          </cell>
          <cell r="J152" t="e">
            <v>#REF!</v>
          </cell>
          <cell r="K152" t="str">
            <v>看護職員処遇改善評価料149</v>
          </cell>
        </row>
        <row r="153">
          <cell r="I153" t="e">
            <v>#VALUE!</v>
          </cell>
          <cell r="J153" t="e">
            <v>#REF!</v>
          </cell>
          <cell r="K153" t="str">
            <v>看護職員処遇改善評価料150</v>
          </cell>
        </row>
        <row r="154">
          <cell r="I154" t="e">
            <v>#VALUE!</v>
          </cell>
          <cell r="J154" t="e">
            <v>#REF!</v>
          </cell>
          <cell r="K154" t="str">
            <v>看護職員処遇改善評価料151</v>
          </cell>
        </row>
        <row r="155">
          <cell r="I155" t="e">
            <v>#VALUE!</v>
          </cell>
          <cell r="J155" t="e">
            <v>#REF!</v>
          </cell>
          <cell r="K155" t="str">
            <v>看護職員処遇改善評価料152</v>
          </cell>
        </row>
        <row r="156">
          <cell r="I156" t="e">
            <v>#VALUE!</v>
          </cell>
          <cell r="J156" t="e">
            <v>#REF!</v>
          </cell>
          <cell r="K156" t="str">
            <v>看護職員処遇改善評価料153</v>
          </cell>
        </row>
        <row r="157">
          <cell r="I157" t="e">
            <v>#VALUE!</v>
          </cell>
          <cell r="J157" t="e">
            <v>#REF!</v>
          </cell>
          <cell r="K157" t="str">
            <v>看護職員処遇改善評価料154</v>
          </cell>
        </row>
        <row r="158">
          <cell r="I158" t="e">
            <v>#VALUE!</v>
          </cell>
          <cell r="J158" t="e">
            <v>#REF!</v>
          </cell>
          <cell r="K158" t="str">
            <v>看護職員処遇改善評価料155</v>
          </cell>
        </row>
        <row r="159">
          <cell r="I159" t="e">
            <v>#VALUE!</v>
          </cell>
          <cell r="J159" t="e">
            <v>#REF!</v>
          </cell>
          <cell r="K159" t="str">
            <v>看護職員処遇改善評価料156</v>
          </cell>
        </row>
        <row r="160">
          <cell r="I160" t="e">
            <v>#VALUE!</v>
          </cell>
          <cell r="J160" t="e">
            <v>#REF!</v>
          </cell>
          <cell r="K160" t="str">
            <v>看護職員処遇改善評価料157</v>
          </cell>
        </row>
        <row r="161">
          <cell r="I161" t="e">
            <v>#VALUE!</v>
          </cell>
          <cell r="J161" t="e">
            <v>#REF!</v>
          </cell>
          <cell r="K161" t="str">
            <v>看護職員処遇改善評価料158</v>
          </cell>
        </row>
        <row r="162">
          <cell r="I162" t="e">
            <v>#VALUE!</v>
          </cell>
          <cell r="J162" t="e">
            <v>#REF!</v>
          </cell>
          <cell r="K162" t="str">
            <v>看護職員処遇改善評価料159</v>
          </cell>
        </row>
        <row r="163">
          <cell r="I163" t="e">
            <v>#VALUE!</v>
          </cell>
          <cell r="J163" t="e">
            <v>#REF!</v>
          </cell>
          <cell r="K163" t="str">
            <v>看護職員処遇改善評価料160</v>
          </cell>
        </row>
        <row r="164">
          <cell r="I164" t="e">
            <v>#VALUE!</v>
          </cell>
          <cell r="J164" t="e">
            <v>#REF!</v>
          </cell>
          <cell r="K164" t="str">
            <v>看護職員処遇改善評価料161</v>
          </cell>
        </row>
        <row r="165">
          <cell r="I165" t="e">
            <v>#VALUE!</v>
          </cell>
          <cell r="J165" t="e">
            <v>#REF!</v>
          </cell>
          <cell r="K165" t="str">
            <v>看護職員処遇改善評価料162</v>
          </cell>
        </row>
        <row r="166">
          <cell r="I166" t="e">
            <v>#VALUE!</v>
          </cell>
          <cell r="J166" t="e">
            <v>#REF!</v>
          </cell>
          <cell r="K166" t="str">
            <v>看護職員処遇改善評価料163</v>
          </cell>
        </row>
        <row r="167">
          <cell r="I167" t="e">
            <v>#VALUE!</v>
          </cell>
          <cell r="J167" t="e">
            <v>#REF!</v>
          </cell>
          <cell r="K167" t="str">
            <v>看護職員処遇改善評価料164</v>
          </cell>
        </row>
        <row r="168">
          <cell r="I168" t="e">
            <v>#VALUE!</v>
          </cell>
          <cell r="J168" t="e">
            <v>#REF!</v>
          </cell>
          <cell r="K168" t="str">
            <v>看護職員処遇改善評価料165</v>
          </cell>
        </row>
        <row r="169">
          <cell r="I169" t="str">
            <v>該当</v>
          </cell>
          <cell r="J169" t="str">
            <v>該当</v>
          </cell>
          <cell r="K169" t="str">
            <v>看護職員処遇改善評価料165</v>
          </cell>
        </row>
        <row r="170">
          <cell r="I170" t="str">
            <v>→最後は、「該当」を手入力</v>
          </cell>
        </row>
      </sheetData>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D73B-BFD0-48B3-802E-048467D69EFE}">
  <sheetPr>
    <tabColor theme="8" tint="0.79998168889431442"/>
    <pageSetUpPr fitToPage="1"/>
  </sheetPr>
  <dimension ref="A1:BL243"/>
  <sheetViews>
    <sheetView showGridLines="0" tabSelected="1" view="pageBreakPreview" zoomScaleNormal="100" zoomScaleSheetLayoutView="100" workbookViewId="0"/>
  </sheetViews>
  <sheetFormatPr defaultRowHeight="17.25" outlineLevelCol="1"/>
  <cols>
    <col min="1" max="5" width="3.625" style="1" customWidth="1"/>
    <col min="6" max="6" width="3.625" style="2" customWidth="1"/>
    <col min="7" max="36" width="3.625" style="1" customWidth="1"/>
    <col min="37" max="37" width="8.625" style="3" hidden="1" customWidth="1" outlineLevel="1"/>
    <col min="38" max="38" width="3.625" style="4" hidden="1" customWidth="1" outlineLevel="1"/>
    <col min="39" max="39" width="10.125" style="4" hidden="1" customWidth="1" outlineLevel="1"/>
    <col min="40" max="41" width="3.625" style="4" hidden="1" customWidth="1" outlineLevel="1"/>
    <col min="42" max="42" width="14.25" style="4" hidden="1" customWidth="1" outlineLevel="1"/>
    <col min="43" max="43" width="3.625" style="1" hidden="1" customWidth="1" outlineLevel="1"/>
    <col min="44" max="44" width="14.25" style="1" hidden="1" customWidth="1" outlineLevel="1"/>
    <col min="45" max="45" width="3.625" style="1" customWidth="1" collapsed="1"/>
    <col min="46" max="49" width="3.625" style="1" customWidth="1"/>
    <col min="50" max="16384" width="9" style="1"/>
  </cols>
  <sheetData>
    <row r="1" spans="1:54" ht="24.95" customHeight="1">
      <c r="A1" s="1" t="s">
        <v>0</v>
      </c>
    </row>
    <row r="2" spans="1:54" ht="15" customHeight="1"/>
    <row r="3" spans="1:54" ht="35.1" customHeight="1">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row>
    <row r="4" spans="1:54" ht="15" customHeight="1">
      <c r="A4" s="6"/>
      <c r="B4" s="6"/>
      <c r="C4" s="6"/>
      <c r="D4" s="6"/>
      <c r="E4" s="6"/>
      <c r="G4" s="6"/>
      <c r="H4" s="6"/>
      <c r="I4" s="6"/>
    </row>
    <row r="5" spans="1:54" ht="30" customHeight="1">
      <c r="A5" s="7" t="s">
        <v>2</v>
      </c>
      <c r="B5" s="2"/>
      <c r="C5" s="8"/>
      <c r="D5" s="8"/>
      <c r="E5" s="8"/>
      <c r="F5" s="9"/>
      <c r="G5" s="10"/>
      <c r="H5" s="8"/>
      <c r="I5" s="8"/>
      <c r="J5" s="8"/>
      <c r="K5" s="8"/>
      <c r="L5" s="8"/>
      <c r="M5" s="11"/>
      <c r="N5" s="11"/>
      <c r="O5" s="11"/>
      <c r="P5" s="11"/>
      <c r="Q5" s="11"/>
      <c r="R5" s="11"/>
      <c r="S5" s="11"/>
      <c r="T5" s="11"/>
      <c r="U5" s="11"/>
      <c r="V5" s="11"/>
      <c r="W5" s="11"/>
      <c r="X5" s="11"/>
      <c r="Y5" s="8"/>
      <c r="Z5" s="8"/>
      <c r="AA5" s="8"/>
      <c r="AB5" s="8"/>
      <c r="AC5" s="8"/>
      <c r="AD5" s="8"/>
      <c r="AE5" s="8"/>
      <c r="AF5" s="8"/>
      <c r="AG5" s="12"/>
      <c r="AH5" s="12"/>
      <c r="AI5" s="12"/>
      <c r="AJ5" s="12"/>
      <c r="AK5" s="1"/>
      <c r="AL5" s="13"/>
      <c r="AM5" s="14"/>
      <c r="AN5" s="13"/>
      <c r="AO5" s="1"/>
      <c r="AP5" s="1"/>
      <c r="AR5" s="15"/>
      <c r="AS5" s="16"/>
      <c r="AT5" s="16"/>
      <c r="AU5" s="16"/>
      <c r="AV5" s="16"/>
      <c r="AW5" s="16"/>
      <c r="AX5" s="16"/>
      <c r="AY5" s="16"/>
      <c r="AZ5" s="16"/>
      <c r="BA5" s="16"/>
      <c r="BB5" s="16"/>
    </row>
    <row r="6" spans="1:54" ht="30" customHeight="1">
      <c r="A6" s="7"/>
      <c r="B6" s="17" t="str">
        <f>IF(OR(AK8=FALSE,AK12=FALSE),"※項目が未チェックです","")</f>
        <v>※項目が未チェックです</v>
      </c>
      <c r="C6" s="17"/>
      <c r="D6" s="17"/>
      <c r="E6" s="17"/>
      <c r="F6" s="17"/>
      <c r="G6" s="17"/>
      <c r="H6" s="17"/>
      <c r="I6" s="8"/>
      <c r="J6" s="8"/>
      <c r="K6" s="8"/>
      <c r="L6" s="8"/>
      <c r="M6" s="11"/>
      <c r="N6" s="11"/>
      <c r="O6" s="11"/>
      <c r="P6" s="11"/>
      <c r="Q6" s="11"/>
      <c r="R6" s="11"/>
      <c r="S6" s="11"/>
      <c r="T6" s="11"/>
      <c r="U6" s="11"/>
      <c r="V6" s="11"/>
      <c r="W6" s="11"/>
      <c r="X6" s="11"/>
      <c r="Y6" s="8"/>
      <c r="Z6" s="8"/>
      <c r="AA6" s="8"/>
      <c r="AB6" s="8"/>
      <c r="AC6" s="8"/>
      <c r="AD6" s="8"/>
      <c r="AE6" s="8"/>
      <c r="AF6" s="8"/>
      <c r="AG6" s="12"/>
      <c r="AH6" s="12"/>
      <c r="AI6" s="12"/>
      <c r="AJ6" s="12"/>
      <c r="AK6" s="1"/>
      <c r="AL6" s="13"/>
      <c r="AM6" s="14"/>
      <c r="AN6" s="13"/>
      <c r="AO6" s="1"/>
      <c r="AP6" s="1"/>
      <c r="AR6" s="15"/>
      <c r="AS6" s="16"/>
      <c r="AT6" s="16"/>
      <c r="AU6" s="16"/>
      <c r="AV6" s="16"/>
      <c r="AW6" s="16"/>
      <c r="AX6" s="16"/>
      <c r="AY6" s="16"/>
      <c r="AZ6" s="16"/>
      <c r="BA6" s="16"/>
      <c r="BB6" s="16"/>
    </row>
    <row r="7" spans="1:54" ht="30" customHeight="1" thickBot="1">
      <c r="A7" s="18"/>
      <c r="D7" s="19"/>
      <c r="E7" s="19"/>
      <c r="F7" s="19"/>
      <c r="G7" s="19"/>
      <c r="H7" s="19"/>
      <c r="I7" s="8"/>
      <c r="J7" s="8"/>
      <c r="K7" s="8"/>
      <c r="L7" s="8"/>
      <c r="M7" s="11"/>
      <c r="N7" s="11"/>
      <c r="O7" s="20" t="s">
        <v>3</v>
      </c>
      <c r="Q7" s="11"/>
      <c r="R7" s="11"/>
      <c r="S7" s="11"/>
      <c r="T7" s="11"/>
      <c r="U7" s="11"/>
      <c r="V7" s="11"/>
      <c r="W7" s="11"/>
      <c r="X7" s="11"/>
      <c r="Y7" s="8"/>
      <c r="Z7" s="8"/>
      <c r="AA7" s="8"/>
      <c r="AB7" s="8"/>
      <c r="AC7" s="8"/>
      <c r="AD7" s="8"/>
      <c r="AE7" s="8"/>
      <c r="AF7" s="8"/>
      <c r="AG7" s="12"/>
      <c r="AH7" s="12"/>
      <c r="AI7" s="12"/>
      <c r="AJ7" s="12"/>
      <c r="AK7" s="1"/>
      <c r="AL7" s="13"/>
      <c r="AM7" s="14"/>
      <c r="AN7" s="13"/>
      <c r="AO7" s="1"/>
      <c r="AP7" s="1"/>
      <c r="AR7" s="15"/>
      <c r="AS7" s="16"/>
      <c r="AT7" s="16"/>
      <c r="AU7" s="16"/>
      <c r="AV7" s="16"/>
      <c r="AW7" s="16"/>
      <c r="AX7" s="16"/>
      <c r="AY7" s="16"/>
      <c r="AZ7" s="16"/>
      <c r="BA7" s="16"/>
      <c r="BB7" s="16"/>
    </row>
    <row r="8" spans="1:54" ht="30" customHeight="1" thickBot="1">
      <c r="A8" s="21"/>
      <c r="B8" s="22"/>
      <c r="C8" s="16"/>
      <c r="D8" s="16" t="s">
        <v>4</v>
      </c>
      <c r="E8" s="6"/>
      <c r="F8" s="6"/>
      <c r="G8" s="6"/>
      <c r="H8" s="6"/>
      <c r="I8" s="6"/>
      <c r="J8" s="6"/>
      <c r="K8" s="6"/>
      <c r="L8" s="6"/>
      <c r="M8" s="6"/>
      <c r="N8" s="6"/>
      <c r="O8" s="6"/>
      <c r="P8" s="6"/>
      <c r="Q8" s="6"/>
      <c r="R8" s="6"/>
      <c r="S8" s="6"/>
      <c r="AK8" s="23" t="b">
        <v>0</v>
      </c>
      <c r="AL8" s="13"/>
      <c r="AM8" s="14"/>
      <c r="AN8" s="13"/>
      <c r="AO8" s="1"/>
      <c r="AP8" s="1"/>
      <c r="AR8" s="24" t="str">
        <f>IF(AK8&lt;&gt;TRUE,"チェックをしてください","")</f>
        <v>チェックをしてください</v>
      </c>
      <c r="AS8" s="16"/>
      <c r="AT8" s="16"/>
      <c r="AU8" s="16"/>
      <c r="AV8" s="16"/>
      <c r="AW8" s="16"/>
      <c r="AX8" s="16"/>
      <c r="AY8" s="16"/>
      <c r="AZ8" s="16"/>
      <c r="BA8" s="16"/>
      <c r="BB8" s="16"/>
    </row>
    <row r="9" spans="1:54" s="16" customFormat="1" ht="30" customHeight="1">
      <c r="A9" s="21"/>
      <c r="D9" s="25" t="s">
        <v>5</v>
      </c>
      <c r="E9" s="26"/>
      <c r="F9" s="26"/>
      <c r="G9" s="26"/>
      <c r="H9" s="26"/>
      <c r="I9" s="26"/>
      <c r="J9" s="26"/>
      <c r="K9" s="26"/>
      <c r="L9" s="26"/>
      <c r="M9" s="26"/>
      <c r="N9" s="26"/>
      <c r="O9" s="26"/>
      <c r="P9" s="26"/>
      <c r="Q9" s="26"/>
      <c r="R9" s="26"/>
      <c r="S9" s="26"/>
      <c r="T9" s="27"/>
      <c r="U9" s="27"/>
      <c r="V9" s="27"/>
      <c r="W9" s="27"/>
      <c r="X9" s="27"/>
      <c r="Y9" s="27"/>
      <c r="Z9" s="27"/>
      <c r="AA9" s="27"/>
      <c r="AB9" s="27"/>
      <c r="AC9" s="27"/>
      <c r="AD9" s="27"/>
      <c r="AE9" s="27"/>
      <c r="AF9" s="1"/>
      <c r="AG9" s="1"/>
      <c r="AI9" s="1"/>
      <c r="AJ9" s="1"/>
      <c r="AL9" s="13"/>
      <c r="AM9" s="14"/>
      <c r="AN9" s="13"/>
      <c r="AO9" s="1"/>
      <c r="AP9" s="1"/>
      <c r="AQ9" s="1"/>
      <c r="AR9" s="15"/>
    </row>
    <row r="10" spans="1:54" s="16" customFormat="1" ht="30" customHeight="1">
      <c r="A10" s="21"/>
      <c r="D10" s="2" t="s">
        <v>6</v>
      </c>
      <c r="E10" s="6"/>
      <c r="F10" s="6"/>
      <c r="G10" s="6"/>
      <c r="H10" s="6"/>
      <c r="I10" s="6"/>
      <c r="J10" s="6"/>
      <c r="K10" s="6"/>
      <c r="L10" s="6"/>
      <c r="M10" s="6"/>
      <c r="N10" s="6"/>
      <c r="O10" s="6"/>
      <c r="P10" s="6"/>
      <c r="Q10" s="6"/>
      <c r="R10" s="6"/>
      <c r="S10" s="6"/>
      <c r="T10" s="1"/>
      <c r="U10" s="1"/>
      <c r="V10" s="1"/>
      <c r="W10" s="1"/>
      <c r="X10" s="1"/>
      <c r="Y10" s="1"/>
      <c r="Z10" s="1"/>
      <c r="AA10" s="1"/>
      <c r="AB10" s="1"/>
      <c r="AC10" s="1"/>
      <c r="AD10" s="1"/>
      <c r="AE10" s="1"/>
      <c r="AF10" s="1"/>
      <c r="AG10" s="1"/>
      <c r="AH10" s="28"/>
      <c r="AI10" s="1"/>
      <c r="AJ10" s="1"/>
      <c r="AK10" s="1"/>
      <c r="AL10" s="13"/>
      <c r="AM10" s="14"/>
      <c r="AN10" s="13"/>
      <c r="AO10" s="1"/>
      <c r="AP10" s="1"/>
      <c r="AQ10" s="1"/>
      <c r="AR10" s="15"/>
    </row>
    <row r="11" spans="1:54" s="16" customFormat="1" ht="15" customHeight="1" thickBot="1">
      <c r="A11" s="21"/>
      <c r="D11" s="2"/>
      <c r="E11" s="6"/>
      <c r="F11" s="6"/>
      <c r="G11" s="6"/>
      <c r="H11" s="6"/>
      <c r="I11" s="6"/>
      <c r="J11" s="6"/>
      <c r="K11" s="6"/>
      <c r="L11" s="6"/>
      <c r="M11" s="6"/>
      <c r="N11" s="6"/>
      <c r="O11" s="6"/>
      <c r="P11" s="6"/>
      <c r="Q11" s="6"/>
      <c r="R11" s="6"/>
      <c r="S11" s="6"/>
      <c r="T11" s="1"/>
      <c r="U11" s="1"/>
      <c r="V11" s="1"/>
      <c r="W11" s="1"/>
      <c r="X11" s="1"/>
      <c r="Y11" s="1"/>
      <c r="Z11" s="1"/>
      <c r="AA11" s="1"/>
      <c r="AB11" s="1"/>
      <c r="AC11" s="1"/>
      <c r="AD11" s="1"/>
      <c r="AE11" s="1"/>
      <c r="AF11" s="1"/>
      <c r="AG11" s="1"/>
      <c r="AH11" s="28"/>
      <c r="AI11" s="1"/>
      <c r="AJ11" s="1"/>
      <c r="AK11" s="1"/>
      <c r="AL11" s="13"/>
      <c r="AM11" s="14"/>
      <c r="AN11" s="13"/>
      <c r="AO11" s="1"/>
      <c r="AP11" s="1"/>
      <c r="AQ11" s="1"/>
      <c r="AR11" s="15"/>
    </row>
    <row r="12" spans="1:54" ht="30" customHeight="1" thickBot="1">
      <c r="A12" s="21"/>
      <c r="B12" s="22"/>
      <c r="C12" s="16"/>
      <c r="D12" s="16" t="s">
        <v>7</v>
      </c>
      <c r="E12" s="6"/>
      <c r="F12" s="6"/>
      <c r="G12" s="6"/>
      <c r="H12" s="6"/>
      <c r="I12" s="6"/>
      <c r="J12" s="6"/>
      <c r="K12" s="6"/>
      <c r="L12" s="6"/>
      <c r="M12" s="6"/>
      <c r="N12" s="6"/>
      <c r="O12" s="6"/>
      <c r="P12" s="6"/>
      <c r="Q12" s="6"/>
      <c r="R12" s="6"/>
      <c r="S12" s="6"/>
      <c r="AK12" s="23" t="b">
        <v>0</v>
      </c>
      <c r="AL12" s="13"/>
      <c r="AM12" s="14"/>
      <c r="AN12" s="13"/>
      <c r="AO12" s="1"/>
      <c r="AP12" s="1"/>
      <c r="AR12" s="24" t="str">
        <f>IF(AK12&lt;&gt;TRUE,"チェックをしてください","")</f>
        <v>チェックをしてください</v>
      </c>
      <c r="AS12" s="16"/>
      <c r="AT12" s="16"/>
      <c r="AU12" s="16"/>
      <c r="AV12" s="16"/>
      <c r="AW12" s="16"/>
      <c r="AX12" s="16"/>
      <c r="AY12" s="16"/>
      <c r="AZ12" s="16"/>
      <c r="BA12" s="16"/>
      <c r="BB12" s="16"/>
    </row>
    <row r="13" spans="1:54" s="30" customFormat="1" ht="15" customHeight="1">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R13" s="31"/>
    </row>
    <row r="14" spans="1:54" s="30" customFormat="1" ht="30" customHeight="1" thickBot="1">
      <c r="A14" s="29"/>
      <c r="B14" s="29"/>
      <c r="C14" s="29"/>
      <c r="D14" s="32"/>
      <c r="E14" s="32"/>
      <c r="F14" s="29" t="s">
        <v>8</v>
      </c>
      <c r="G14" s="32"/>
      <c r="H14" s="32"/>
      <c r="I14" s="29" t="s">
        <v>9</v>
      </c>
      <c r="J14" s="32"/>
      <c r="K14" s="32"/>
      <c r="L14" s="29" t="s">
        <v>10</v>
      </c>
      <c r="M14" s="29"/>
      <c r="N14" s="29"/>
      <c r="O14" s="29" t="s">
        <v>11</v>
      </c>
      <c r="P14" s="29"/>
      <c r="Q14" s="29"/>
      <c r="R14" s="29"/>
      <c r="S14" s="33"/>
      <c r="T14" s="33"/>
      <c r="U14" s="33"/>
      <c r="V14" s="33"/>
      <c r="W14" s="33"/>
      <c r="X14" s="33"/>
      <c r="Y14" s="33"/>
      <c r="Z14" s="33"/>
      <c r="AA14" s="33"/>
      <c r="AB14" s="33"/>
      <c r="AC14" s="33"/>
      <c r="AD14" s="33"/>
      <c r="AE14" s="29"/>
      <c r="AH14" s="34"/>
      <c r="AR14" s="31"/>
    </row>
    <row r="15" spans="1:54" s="30" customFormat="1" ht="15" customHeight="1">
      <c r="A15" s="31"/>
      <c r="B15" s="31"/>
      <c r="C15" s="31"/>
      <c r="F15" s="31"/>
      <c r="I15" s="31"/>
      <c r="L15" s="31"/>
      <c r="M15" s="31"/>
      <c r="N15" s="31"/>
      <c r="O15" s="31"/>
      <c r="P15" s="31"/>
      <c r="Q15" s="31"/>
      <c r="R15" s="31"/>
      <c r="S15" s="35"/>
      <c r="T15" s="35"/>
      <c r="U15" s="35"/>
      <c r="V15" s="35"/>
      <c r="W15" s="35"/>
      <c r="X15" s="35"/>
      <c r="Y15" s="35"/>
      <c r="Z15" s="35"/>
      <c r="AA15" s="35"/>
      <c r="AB15" s="35"/>
      <c r="AC15" s="35"/>
      <c r="AD15" s="35"/>
      <c r="AE15" s="31"/>
      <c r="AR15" s="31"/>
    </row>
    <row r="16" spans="1:54" ht="30" customHeight="1">
      <c r="A16" s="7" t="s">
        <v>12</v>
      </c>
      <c r="B16" s="2"/>
      <c r="C16" s="8"/>
      <c r="D16" s="8"/>
      <c r="E16" s="8"/>
      <c r="F16" s="9"/>
      <c r="G16" s="10"/>
      <c r="H16" s="8"/>
      <c r="I16" s="8"/>
      <c r="J16" s="8"/>
      <c r="K16" s="8"/>
      <c r="L16" s="8"/>
      <c r="M16" s="11"/>
      <c r="N16" s="11"/>
      <c r="O16" s="11"/>
      <c r="P16" s="11"/>
      <c r="Q16" s="11"/>
      <c r="R16" s="11"/>
      <c r="S16" s="11"/>
      <c r="T16" s="11"/>
      <c r="U16" s="11"/>
      <c r="V16" s="11"/>
      <c r="W16" s="11"/>
      <c r="X16" s="11"/>
      <c r="Y16" s="8"/>
      <c r="Z16" s="8"/>
      <c r="AA16" s="8"/>
      <c r="AB16" s="8"/>
      <c r="AC16" s="8"/>
      <c r="AD16" s="8"/>
      <c r="AE16" s="8"/>
      <c r="AF16" s="8"/>
      <c r="AG16" s="12"/>
      <c r="AH16" s="12"/>
      <c r="AI16" s="12"/>
      <c r="AJ16" s="12"/>
      <c r="AK16" s="1"/>
      <c r="AL16" s="13"/>
      <c r="AM16" s="14"/>
      <c r="AN16" s="13"/>
      <c r="AO16" s="1"/>
      <c r="AP16" s="1"/>
      <c r="AR16" s="15"/>
      <c r="AS16" s="16"/>
      <c r="AT16" s="16"/>
      <c r="AU16" s="16"/>
      <c r="AV16" s="16"/>
      <c r="AW16" s="16"/>
      <c r="AX16" s="16"/>
      <c r="AY16" s="16"/>
      <c r="AZ16" s="16"/>
      <c r="BA16" s="16"/>
      <c r="BB16" s="16"/>
    </row>
    <row r="17" spans="1:64" ht="24.95" customHeight="1">
      <c r="A17" s="21" t="s">
        <v>13</v>
      </c>
      <c r="B17" s="36" t="s">
        <v>14</v>
      </c>
      <c r="C17" s="36"/>
      <c r="D17" s="36"/>
      <c r="E17" s="36"/>
      <c r="F17" s="36"/>
      <c r="G17" s="36"/>
      <c r="H17" s="37" t="str">
        <f>IF('[1]様式95_外来・在宅ベースアップ評価料（Ⅰ）'!H17=0,"",'[1]様式95_外来・在宅ベースアップ評価料（Ⅰ）'!H17)</f>
        <v/>
      </c>
      <c r="I17" s="37"/>
      <c r="J17" s="37"/>
      <c r="K17" s="37"/>
      <c r="L17" s="37"/>
      <c r="M17" s="37"/>
      <c r="N17" s="37"/>
      <c r="O17" s="37"/>
      <c r="P17" s="37"/>
      <c r="Q17" s="37"/>
      <c r="R17" s="37"/>
      <c r="S17" s="37"/>
      <c r="T17" s="37"/>
    </row>
    <row r="18" spans="1:64" ht="24.95" customHeight="1">
      <c r="B18" s="36" t="s">
        <v>15</v>
      </c>
      <c r="C18" s="36"/>
      <c r="D18" s="36"/>
      <c r="E18" s="36"/>
      <c r="F18" s="36"/>
      <c r="G18" s="36"/>
      <c r="H18" s="38" t="str">
        <f>'[1]様式95_外来・在宅ベースアップ評価料（Ⅰ）'!H18</f>
        <v/>
      </c>
      <c r="I18" s="38"/>
      <c r="J18" s="38"/>
      <c r="K18" s="38"/>
      <c r="L18" s="38"/>
      <c r="M18" s="38"/>
      <c r="N18" s="38"/>
      <c r="O18" s="38"/>
      <c r="P18" s="38"/>
      <c r="Q18" s="38"/>
      <c r="R18" s="38"/>
      <c r="S18" s="38"/>
      <c r="T18" s="38"/>
    </row>
    <row r="19" spans="1:64" ht="15" customHeight="1">
      <c r="A19" s="21"/>
      <c r="B19" s="2"/>
      <c r="D19" s="6"/>
      <c r="E19" s="6"/>
      <c r="G19" s="6"/>
      <c r="H19" s="6"/>
      <c r="I19" s="6"/>
      <c r="J19" s="6"/>
      <c r="K19" s="6"/>
      <c r="L19" s="6"/>
      <c r="M19" s="6"/>
      <c r="N19" s="6"/>
      <c r="O19" s="6"/>
      <c r="P19" s="6"/>
      <c r="Q19" s="6"/>
      <c r="R19" s="6"/>
      <c r="S19" s="6"/>
    </row>
    <row r="20" spans="1:64" ht="24.95" customHeight="1">
      <c r="A20" s="21" t="s">
        <v>16</v>
      </c>
      <c r="B20" s="2" t="s">
        <v>17</v>
      </c>
      <c r="D20" s="6"/>
      <c r="E20" s="6"/>
      <c r="G20" s="6"/>
      <c r="H20" s="6"/>
      <c r="I20" s="6"/>
      <c r="J20" s="6"/>
      <c r="K20" s="6"/>
      <c r="L20" s="6"/>
      <c r="M20" s="6"/>
      <c r="N20" s="6"/>
      <c r="O20" s="6"/>
      <c r="P20" s="6"/>
      <c r="Q20" s="6"/>
      <c r="R20" s="6"/>
      <c r="S20" s="6"/>
    </row>
    <row r="21" spans="1:64" ht="15" customHeight="1">
      <c r="A21" s="21"/>
      <c r="B21" s="2"/>
      <c r="D21" s="6"/>
      <c r="E21" s="6"/>
      <c r="G21" s="6"/>
      <c r="H21" s="6"/>
      <c r="I21" s="6"/>
      <c r="J21" s="6"/>
      <c r="K21" s="6"/>
      <c r="L21" s="6"/>
      <c r="M21" s="6"/>
      <c r="N21" s="6"/>
      <c r="O21" s="6"/>
      <c r="P21" s="6"/>
      <c r="Q21" s="6"/>
      <c r="R21" s="6"/>
      <c r="S21" s="6"/>
    </row>
    <row r="22" spans="1:64" ht="24.95" customHeight="1">
      <c r="A22" s="21"/>
      <c r="B22" s="2"/>
      <c r="D22" s="6"/>
      <c r="E22" s="6"/>
      <c r="F22" s="39"/>
      <c r="G22" s="2" t="s">
        <v>18</v>
      </c>
      <c r="H22" s="6"/>
      <c r="I22" s="6"/>
      <c r="J22" s="6"/>
      <c r="K22" s="6"/>
      <c r="L22" s="6"/>
      <c r="M22" s="6"/>
      <c r="N22" s="6"/>
      <c r="O22" s="6"/>
      <c r="P22" s="6"/>
      <c r="Q22" s="6"/>
      <c r="R22" s="6"/>
      <c r="S22" s="6"/>
      <c r="AK22" s="4" t="b">
        <v>0</v>
      </c>
    </row>
    <row r="23" spans="1:64" ht="24.95" customHeight="1">
      <c r="A23" s="21"/>
      <c r="B23" s="2"/>
      <c r="D23" s="6"/>
      <c r="E23" s="6"/>
      <c r="F23" s="39"/>
      <c r="G23" s="2" t="s">
        <v>19</v>
      </c>
      <c r="H23" s="6"/>
      <c r="I23" s="6"/>
      <c r="J23" s="6"/>
      <c r="K23" s="6"/>
      <c r="L23" s="6"/>
      <c r="M23" s="6"/>
      <c r="N23" s="6"/>
      <c r="O23" s="6"/>
      <c r="P23" s="6"/>
      <c r="Q23" s="6"/>
      <c r="R23" s="6"/>
      <c r="S23" s="6"/>
      <c r="AK23" s="4" t="b">
        <v>0</v>
      </c>
    </row>
    <row r="24" spans="1:64" ht="15" customHeight="1">
      <c r="A24" s="21"/>
      <c r="B24" s="2"/>
      <c r="D24" s="6"/>
      <c r="E24" s="6"/>
      <c r="G24" s="6"/>
      <c r="H24" s="6"/>
      <c r="I24" s="6"/>
      <c r="J24" s="6"/>
      <c r="K24" s="6"/>
      <c r="L24" s="6"/>
      <c r="M24" s="6"/>
      <c r="N24" s="6"/>
      <c r="O24" s="6"/>
      <c r="P24" s="6"/>
      <c r="Q24" s="6"/>
      <c r="R24" s="6"/>
      <c r="S24" s="6"/>
    </row>
    <row r="25" spans="1:64" ht="24.95" customHeight="1">
      <c r="A25" s="21" t="s">
        <v>20</v>
      </c>
      <c r="B25" s="2" t="s">
        <v>21</v>
      </c>
      <c r="C25" s="6"/>
      <c r="D25" s="6"/>
      <c r="E25" s="6"/>
      <c r="H25" s="6"/>
      <c r="I25" s="6"/>
      <c r="J25" s="6"/>
      <c r="K25" s="6"/>
      <c r="L25" s="6"/>
      <c r="M25" s="6"/>
      <c r="N25" s="6"/>
      <c r="O25" s="6"/>
      <c r="P25" s="6"/>
      <c r="Q25" s="6"/>
      <c r="R25" s="6"/>
      <c r="S25" s="6"/>
    </row>
    <row r="26" spans="1:64" ht="15" customHeight="1">
      <c r="A26" s="21"/>
      <c r="B26" s="2"/>
      <c r="C26" s="6"/>
      <c r="D26" s="6"/>
      <c r="E26" s="6"/>
      <c r="H26" s="6"/>
      <c r="AX26" s="6"/>
      <c r="AY26" s="6"/>
      <c r="AZ26" s="2"/>
      <c r="BA26" s="6"/>
      <c r="BB26" s="6"/>
      <c r="BC26" s="6"/>
      <c r="BD26" s="6"/>
      <c r="BE26" s="6"/>
      <c r="BF26" s="6"/>
      <c r="BG26" s="6"/>
      <c r="BH26" s="6"/>
    </row>
    <row r="27" spans="1:64" ht="24.95" customHeight="1">
      <c r="A27" s="21"/>
      <c r="B27" s="6"/>
      <c r="C27" s="6"/>
      <c r="D27" s="6"/>
      <c r="E27" s="6"/>
      <c r="F27" s="39"/>
      <c r="G27" s="2" t="s">
        <v>22</v>
      </c>
      <c r="H27" s="6"/>
      <c r="AK27" s="4" t="b">
        <v>0</v>
      </c>
      <c r="AX27" s="6"/>
      <c r="AY27" s="40"/>
      <c r="AZ27" s="41"/>
      <c r="BA27" s="40"/>
      <c r="BB27" s="40"/>
      <c r="BC27" s="41"/>
      <c r="BD27" s="40"/>
      <c r="BE27" s="40"/>
      <c r="BF27" s="41"/>
      <c r="BG27" s="40"/>
      <c r="BH27" s="40"/>
      <c r="BI27" s="41"/>
      <c r="BJ27" s="40"/>
      <c r="BK27" s="40"/>
      <c r="BL27" s="40"/>
    </row>
    <row r="28" spans="1:64" ht="24.95" customHeight="1">
      <c r="A28" s="21"/>
      <c r="B28" s="6"/>
      <c r="C28" s="6"/>
      <c r="D28" s="6"/>
      <c r="E28" s="6"/>
      <c r="F28" s="39"/>
      <c r="G28" s="2" t="s">
        <v>23</v>
      </c>
      <c r="H28" s="6"/>
      <c r="X28" s="2"/>
      <c r="Y28" s="2"/>
      <c r="AK28" s="3" t="b">
        <v>0</v>
      </c>
      <c r="AX28" s="6"/>
      <c r="AY28" s="40"/>
      <c r="AZ28" s="41"/>
      <c r="BA28" s="40"/>
      <c r="BB28" s="40"/>
      <c r="BC28" s="41"/>
      <c r="BD28" s="40"/>
      <c r="BE28" s="40"/>
      <c r="BF28" s="41"/>
      <c r="BG28" s="40"/>
      <c r="BH28" s="40"/>
      <c r="BI28" s="41"/>
      <c r="BJ28" s="40"/>
      <c r="BK28" s="40"/>
      <c r="BL28" s="40"/>
    </row>
    <row r="29" spans="1:64" ht="15" customHeight="1">
      <c r="A29" s="21"/>
      <c r="B29" s="6"/>
      <c r="C29" s="6"/>
      <c r="D29" s="6"/>
      <c r="E29" s="6"/>
      <c r="F29" s="42"/>
      <c r="G29" s="2"/>
      <c r="H29" s="6"/>
      <c r="X29" s="2"/>
      <c r="Y29" s="2"/>
      <c r="AX29" s="6"/>
      <c r="AY29" s="6"/>
      <c r="AZ29" s="43"/>
      <c r="BA29" s="6"/>
      <c r="BB29" s="6"/>
      <c r="BC29" s="43"/>
      <c r="BD29" s="6"/>
      <c r="BE29" s="6"/>
      <c r="BF29" s="43"/>
      <c r="BG29" s="6"/>
      <c r="BH29" s="6"/>
      <c r="BI29" s="43"/>
      <c r="BJ29" s="6"/>
      <c r="BK29" s="6"/>
      <c r="BL29" s="6"/>
    </row>
    <row r="30" spans="1:64" ht="24.95" customHeight="1">
      <c r="A30" s="44"/>
      <c r="B30" s="1" t="s">
        <v>24</v>
      </c>
      <c r="D30" s="6"/>
      <c r="E30" s="6"/>
      <c r="H30" s="6"/>
      <c r="I30" s="6"/>
      <c r="R30" s="6"/>
      <c r="S30" s="6"/>
      <c r="T30" s="10" t="s">
        <v>25</v>
      </c>
    </row>
    <row r="31" spans="1:64" ht="24.95" customHeight="1">
      <c r="A31" s="21"/>
      <c r="B31" s="2"/>
      <c r="D31" s="6"/>
      <c r="E31" s="6"/>
      <c r="H31" s="6"/>
      <c r="I31" s="6"/>
      <c r="J31" s="45"/>
      <c r="K31" s="45"/>
      <c r="L31" s="45"/>
      <c r="M31" s="45"/>
      <c r="N31" s="45"/>
      <c r="O31" s="45"/>
      <c r="P31" s="45"/>
      <c r="Q31" s="6" t="s">
        <v>26</v>
      </c>
      <c r="R31" s="6"/>
      <c r="S31" s="6"/>
      <c r="T31" s="2" t="s">
        <v>27</v>
      </c>
      <c r="V31" s="6"/>
      <c r="X31" s="45"/>
      <c r="Y31" s="45"/>
      <c r="Z31" s="45"/>
      <c r="AA31" s="45"/>
      <c r="AB31" s="45"/>
      <c r="AC31" s="45"/>
      <c r="AD31" s="45"/>
      <c r="AE31" s="2" t="s">
        <v>28</v>
      </c>
      <c r="AL31" s="46" t="s">
        <v>29</v>
      </c>
      <c r="AM31" s="47"/>
      <c r="AN31" s="47"/>
      <c r="AO31" s="48"/>
      <c r="AP31" s="49" t="str">
        <f>IF(OR(X31=0,""), "", (J31-X31)/X31)</f>
        <v/>
      </c>
    </row>
    <row r="32" spans="1:64" ht="24.95" customHeight="1">
      <c r="A32" s="21"/>
      <c r="B32" s="2"/>
      <c r="D32" s="6"/>
      <c r="E32" s="6"/>
      <c r="F32" s="50"/>
      <c r="G32" s="51"/>
      <c r="H32" s="52"/>
      <c r="I32" s="53"/>
      <c r="J32" s="54"/>
      <c r="K32" s="54"/>
      <c r="L32" s="54"/>
      <c r="M32" s="54"/>
      <c r="N32" s="54"/>
      <c r="O32" s="54"/>
      <c r="P32" s="54"/>
      <c r="Q32" s="53"/>
      <c r="R32" s="53"/>
      <c r="S32" s="53"/>
      <c r="T32" s="55"/>
      <c r="U32" s="56"/>
      <c r="V32" s="53"/>
      <c r="W32" s="56"/>
      <c r="X32" s="54"/>
      <c r="Y32" s="1" t="s">
        <v>30</v>
      </c>
      <c r="AD32" s="57" t="str">
        <f>IFERROR(IF(ABS(AP31)&gt;=0.1,"☑",""),"")</f>
        <v/>
      </c>
      <c r="AE32" s="55"/>
      <c r="AF32" s="56"/>
      <c r="AG32" s="51"/>
      <c r="AH32" s="51"/>
      <c r="AL32" s="58"/>
      <c r="AM32" s="59"/>
      <c r="AN32" s="59"/>
      <c r="AO32" s="59"/>
      <c r="AP32" s="60"/>
    </row>
    <row r="33" spans="1:64" ht="24.75" customHeight="1">
      <c r="A33" s="21"/>
      <c r="B33" s="10"/>
      <c r="C33" s="10" t="s">
        <v>31</v>
      </c>
      <c r="D33" s="6"/>
      <c r="E33" s="6"/>
      <c r="H33" s="6"/>
      <c r="I33" s="6"/>
      <c r="J33" s="6"/>
      <c r="K33" s="6"/>
      <c r="L33" s="6"/>
      <c r="M33" s="6"/>
      <c r="N33" s="6"/>
      <c r="O33" s="6"/>
      <c r="P33" s="6"/>
      <c r="Q33" s="6"/>
      <c r="R33" s="6"/>
      <c r="S33" s="6"/>
    </row>
    <row r="34" spans="1:64" ht="24.95" customHeight="1">
      <c r="A34" s="21"/>
      <c r="C34" s="2" t="s">
        <v>32</v>
      </c>
      <c r="D34" s="6"/>
      <c r="E34" s="6"/>
      <c r="H34" s="6"/>
      <c r="I34" s="6"/>
      <c r="J34" s="6"/>
      <c r="K34" s="6"/>
      <c r="L34" s="6"/>
      <c r="M34" s="6"/>
      <c r="N34" s="6"/>
      <c r="O34" s="6"/>
      <c r="P34" s="6"/>
      <c r="Q34" s="6"/>
      <c r="R34" s="6"/>
      <c r="S34" s="6"/>
    </row>
    <row r="35" spans="1:64" ht="15" customHeight="1">
      <c r="A35" s="21"/>
      <c r="C35" s="2"/>
      <c r="D35" s="6"/>
      <c r="E35" s="6"/>
      <c r="H35" s="6"/>
      <c r="I35" s="6"/>
      <c r="J35" s="6"/>
      <c r="K35" s="6"/>
      <c r="L35" s="6"/>
      <c r="M35" s="6"/>
      <c r="N35" s="6"/>
      <c r="O35" s="6"/>
      <c r="P35" s="6"/>
      <c r="Q35" s="6"/>
      <c r="R35" s="6"/>
      <c r="S35" s="6"/>
    </row>
    <row r="36" spans="1:64" ht="24.95" customHeight="1">
      <c r="A36" s="21"/>
      <c r="C36" s="2" t="s">
        <v>33</v>
      </c>
      <c r="D36" s="6"/>
      <c r="E36" s="6"/>
      <c r="H36" s="6"/>
      <c r="I36" s="6"/>
      <c r="J36" s="6"/>
      <c r="K36" s="6"/>
      <c r="L36" s="6"/>
      <c r="M36" s="6"/>
      <c r="N36" s="6"/>
      <c r="O36" s="6"/>
      <c r="P36" s="6"/>
      <c r="Q36" s="6"/>
      <c r="R36" s="6"/>
      <c r="S36" s="6"/>
      <c r="AE36" s="39"/>
      <c r="AK36" s="3" t="b">
        <v>0</v>
      </c>
      <c r="AL36" s="3">
        <f>IF(AK36=TRUE,1,0)</f>
        <v>0</v>
      </c>
    </row>
    <row r="37" spans="1:64" ht="24.95" customHeight="1">
      <c r="A37" s="21"/>
      <c r="C37" s="10" t="s">
        <v>34</v>
      </c>
      <c r="E37" s="6"/>
      <c r="H37" s="6"/>
      <c r="I37" s="6"/>
      <c r="J37" s="6"/>
      <c r="K37" s="6"/>
      <c r="L37" s="6"/>
      <c r="M37" s="6"/>
      <c r="N37" s="6"/>
      <c r="O37" s="6"/>
      <c r="P37" s="6"/>
      <c r="Q37" s="6"/>
      <c r="R37" s="6"/>
      <c r="S37" s="61"/>
    </row>
    <row r="38" spans="1:64" ht="15" customHeight="1">
      <c r="A38" s="21"/>
      <c r="B38" s="6"/>
      <c r="C38" s="6"/>
      <c r="D38" s="6"/>
      <c r="E38" s="6"/>
      <c r="F38" s="42"/>
      <c r="G38" s="2"/>
      <c r="H38" s="6"/>
      <c r="X38" s="2"/>
      <c r="Y38" s="2"/>
      <c r="AK38" s="4"/>
      <c r="AX38" s="6"/>
      <c r="AY38" s="6"/>
      <c r="AZ38" s="43"/>
      <c r="BA38" s="6"/>
      <c r="BB38" s="6"/>
      <c r="BC38" s="43"/>
      <c r="BD38" s="6"/>
      <c r="BE38" s="6"/>
      <c r="BF38" s="43"/>
      <c r="BG38" s="6"/>
      <c r="BH38" s="6"/>
      <c r="BI38" s="43"/>
      <c r="BJ38" s="6"/>
      <c r="BK38" s="6"/>
      <c r="BL38" s="6"/>
    </row>
    <row r="39" spans="1:64" s="16" customFormat="1" ht="30" customHeight="1">
      <c r="A39" s="21"/>
      <c r="B39" s="2" t="s">
        <v>35</v>
      </c>
      <c r="C39" s="6"/>
      <c r="D39" s="6"/>
      <c r="E39" s="6"/>
      <c r="F39" s="2"/>
      <c r="J39" s="16" t="s">
        <v>36</v>
      </c>
      <c r="L39" s="62"/>
      <c r="M39" s="16" t="s">
        <v>8</v>
      </c>
      <c r="N39" s="63"/>
      <c r="O39" s="63"/>
      <c r="P39" s="6" t="s">
        <v>37</v>
      </c>
      <c r="Q39" s="6"/>
      <c r="R39" s="6"/>
      <c r="S39" s="6"/>
      <c r="T39" s="6"/>
      <c r="U39" s="6"/>
      <c r="V39" s="6"/>
      <c r="W39" s="6"/>
      <c r="X39" s="6"/>
      <c r="Y39" s="6"/>
      <c r="Z39" s="6"/>
      <c r="AA39" s="6"/>
      <c r="AB39" s="6"/>
      <c r="AG39" s="64"/>
      <c r="AH39" s="65"/>
      <c r="AI39" s="6"/>
      <c r="AK39" s="16">
        <f>IF(DATE(2018+L39,N39+1,1) &lt;= DATE(2018+9,5,1),1,2)</f>
        <v>1</v>
      </c>
      <c r="AM39" s="16" t="s">
        <v>38</v>
      </c>
      <c r="AR39" s="64">
        <f>DATE(2018+L39,N39,1)</f>
        <v>43070</v>
      </c>
    </row>
    <row r="40" spans="1:64" ht="24.95" customHeight="1">
      <c r="A40" s="44"/>
      <c r="B40" s="2"/>
      <c r="C40" s="66" t="s">
        <v>39</v>
      </c>
      <c r="D40" s="19"/>
      <c r="E40" s="6"/>
      <c r="H40" s="6"/>
      <c r="I40" s="6"/>
      <c r="Q40" s="67" t="s">
        <v>40</v>
      </c>
      <c r="R40" s="67"/>
      <c r="S40" s="67"/>
      <c r="T40" s="67"/>
      <c r="U40" s="67"/>
      <c r="V40" s="67"/>
      <c r="W40" s="67"/>
      <c r="X40" s="67"/>
      <c r="Y40" s="67"/>
      <c r="Z40" s="67"/>
      <c r="AA40" s="67"/>
      <c r="AB40" s="67"/>
      <c r="AC40" s="67"/>
      <c r="AD40" s="67"/>
      <c r="AE40" s="67"/>
      <c r="AF40" s="67"/>
      <c r="AG40" s="67"/>
      <c r="AH40" s="67"/>
      <c r="AI40" s="67"/>
      <c r="AJ40" s="67"/>
      <c r="AM40" s="16" t="s">
        <v>41</v>
      </c>
    </row>
    <row r="41" spans="1:64" ht="15" customHeight="1">
      <c r="A41" s="44"/>
      <c r="B41" s="2"/>
      <c r="C41" s="2"/>
      <c r="D41" s="6"/>
      <c r="E41" s="6"/>
      <c r="H41" s="6"/>
      <c r="I41" s="6"/>
      <c r="R41" s="68" t="s">
        <v>42</v>
      </c>
      <c r="S41" s="6"/>
      <c r="AM41" s="16"/>
    </row>
    <row r="42" spans="1:64" s="16" customFormat="1" ht="30" customHeight="1">
      <c r="A42" s="21"/>
      <c r="B42" s="2" t="s">
        <v>43</v>
      </c>
      <c r="C42" s="6"/>
      <c r="D42" s="6"/>
      <c r="E42" s="6"/>
      <c r="F42" s="2"/>
      <c r="J42" s="16" t="s">
        <v>36</v>
      </c>
      <c r="L42" s="62"/>
      <c r="M42" s="16" t="s">
        <v>44</v>
      </c>
      <c r="N42" s="63"/>
      <c r="O42" s="63"/>
      <c r="P42" s="16" t="s">
        <v>37</v>
      </c>
      <c r="Q42" s="6"/>
      <c r="R42" s="6"/>
      <c r="S42" s="6"/>
      <c r="T42" s="6"/>
      <c r="U42" s="6"/>
      <c r="V42" s="6"/>
      <c r="W42" s="6"/>
      <c r="X42" s="6"/>
      <c r="Y42" s="6"/>
      <c r="Z42" s="6"/>
      <c r="AA42" s="6"/>
      <c r="AB42" s="6"/>
      <c r="AG42" s="64"/>
      <c r="AH42" s="65"/>
      <c r="AI42" s="6"/>
      <c r="AK42" s="16">
        <f>IF(DATE(2018+L42,N42,1) &lt;= DATE(2018+9,5,1),1,2)</f>
        <v>1</v>
      </c>
      <c r="AM42" s="16" t="s">
        <v>38</v>
      </c>
    </row>
    <row r="43" spans="1:64" ht="30" customHeight="1">
      <c r="A43" s="44"/>
      <c r="B43" s="2"/>
      <c r="C43" s="2" t="s">
        <v>45</v>
      </c>
      <c r="D43" s="6"/>
      <c r="E43" s="6"/>
      <c r="H43" s="6"/>
      <c r="I43" s="6"/>
      <c r="R43" s="6"/>
      <c r="S43" s="6"/>
      <c r="AM43" s="16" t="s">
        <v>41</v>
      </c>
    </row>
    <row r="44" spans="1:64" ht="15" customHeight="1">
      <c r="A44" s="44"/>
      <c r="B44" s="2"/>
      <c r="D44" s="6"/>
      <c r="E44" s="6"/>
      <c r="H44" s="6"/>
      <c r="I44" s="6"/>
      <c r="R44" s="6"/>
      <c r="S44" s="6"/>
      <c r="AM44" s="16"/>
    </row>
    <row r="45" spans="1:64" ht="24.95" customHeight="1">
      <c r="A45" s="21" t="s">
        <v>46</v>
      </c>
      <c r="B45" s="2" t="s">
        <v>47</v>
      </c>
      <c r="D45" s="6"/>
      <c r="E45" s="6"/>
      <c r="H45" s="6"/>
      <c r="I45" s="6"/>
      <c r="R45" s="6"/>
      <c r="S45" s="6"/>
    </row>
    <row r="46" spans="1:64" ht="24.95" customHeight="1">
      <c r="A46" s="21"/>
      <c r="B46" s="2" t="s">
        <v>48</v>
      </c>
      <c r="C46" s="2"/>
      <c r="D46" s="6"/>
      <c r="E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K46" s="69"/>
      <c r="AQ46" s="4"/>
      <c r="AR46" s="4"/>
      <c r="AS46" s="4"/>
      <c r="AT46" s="4"/>
    </row>
    <row r="47" spans="1:64" ht="24.95" customHeight="1">
      <c r="A47" s="21"/>
      <c r="B47" s="2"/>
      <c r="D47" s="6"/>
      <c r="E47" s="6"/>
      <c r="G47" s="6"/>
      <c r="H47" s="6"/>
      <c r="I47" s="6"/>
      <c r="J47" s="6"/>
      <c r="K47" s="6"/>
      <c r="L47" s="6"/>
      <c r="M47" s="45"/>
      <c r="N47" s="45"/>
      <c r="O47" s="45"/>
      <c r="P47" s="45"/>
      <c r="Q47" s="45"/>
      <c r="R47" s="45"/>
      <c r="S47" s="45"/>
      <c r="T47" s="2" t="s">
        <v>49</v>
      </c>
      <c r="V47" s="6"/>
      <c r="W47" s="6"/>
      <c r="X47" s="6"/>
      <c r="Y47" s="6"/>
      <c r="Z47" s="6"/>
      <c r="AA47" s="6"/>
      <c r="AB47" s="6"/>
      <c r="AC47" s="6"/>
      <c r="AD47" s="6"/>
      <c r="AE47" s="6"/>
      <c r="AF47" s="6"/>
      <c r="AG47" s="6"/>
      <c r="AH47" s="6"/>
      <c r="AK47" s="69"/>
      <c r="AQ47" s="4"/>
      <c r="AR47" s="4"/>
      <c r="AS47" s="4"/>
      <c r="AT47" s="4"/>
    </row>
    <row r="48" spans="1:64" ht="24.95" customHeight="1">
      <c r="A48" s="21"/>
      <c r="B48" s="16"/>
      <c r="C48" s="10" t="s">
        <v>50</v>
      </c>
      <c r="D48" s="6"/>
      <c r="E48" s="6"/>
      <c r="F48" s="1"/>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16"/>
      <c r="AJ48" s="16"/>
      <c r="AK48" s="69"/>
      <c r="AQ48" s="4"/>
      <c r="AR48" s="4"/>
      <c r="AS48" s="4"/>
      <c r="AT48" s="4"/>
    </row>
    <row r="49" spans="1:64" s="4" customFormat="1" ht="24.95" customHeight="1" thickBot="1">
      <c r="A49" s="21"/>
      <c r="B49" s="2"/>
      <c r="C49" s="1"/>
      <c r="D49" s="10"/>
      <c r="E49" s="6"/>
      <c r="F49" s="10"/>
      <c r="G49" s="6"/>
      <c r="I49" s="7" t="s">
        <v>51</v>
      </c>
      <c r="J49" s="70"/>
      <c r="K49" s="70"/>
      <c r="L49" s="70"/>
      <c r="M49" s="71" t="s">
        <v>52</v>
      </c>
      <c r="N49" s="72" t="str">
        <f>IF(OR($L$39="",$N$39=""),"","令和" &amp; (YEAR(EDATE($AR$39,-3))-2018) &amp; "年" &amp; MONTH(EDATE($AR$39,-3)) &amp; "月")</f>
        <v/>
      </c>
      <c r="O49" s="71"/>
      <c r="P49" s="73"/>
      <c r="Q49" s="73"/>
      <c r="R49" s="73"/>
      <c r="S49" s="73" t="s">
        <v>53</v>
      </c>
      <c r="T49" s="73" t="str">
        <f>IF(OR($L$39="",$N$39=""),"","令和" &amp; (YEAR(EDATE($AR$39,-2))-2018) &amp; "年" &amp; MONTH(EDATE($AR$39,-2)) &amp; "月")</f>
        <v/>
      </c>
      <c r="U49" s="73"/>
      <c r="V49" s="73"/>
      <c r="W49" s="73"/>
      <c r="X49" s="73"/>
      <c r="Y49" s="73" t="s">
        <v>53</v>
      </c>
      <c r="Z49" s="73" t="str">
        <f>IF(OR($L$39="",$N$39=""),"","令和" &amp; (YEAR(EDATE($AR$39,-1))-2018) &amp; "年" &amp; MONTH(EDATE($AR$39,-1)) &amp; "月")</f>
        <v/>
      </c>
      <c r="AA49" s="74"/>
      <c r="AB49" s="74"/>
      <c r="AC49" s="73"/>
      <c r="AD49" s="73"/>
      <c r="AE49" s="73" t="s">
        <v>54</v>
      </c>
      <c r="AF49" s="73"/>
      <c r="AG49" s="71"/>
      <c r="AH49" s="70"/>
      <c r="AI49" s="3"/>
      <c r="AJ49" s="1"/>
      <c r="AK49" s="3"/>
      <c r="AQ49" s="1"/>
      <c r="AR49" s="1"/>
      <c r="AS49" s="1"/>
      <c r="AT49" s="1"/>
      <c r="AU49" s="1"/>
      <c r="AV49" s="1"/>
      <c r="AW49" s="1"/>
      <c r="AX49" s="1"/>
      <c r="AY49" s="1"/>
      <c r="AZ49" s="1"/>
      <c r="BA49" s="1"/>
      <c r="BB49" s="1"/>
      <c r="BC49" s="1"/>
      <c r="BD49" s="1"/>
      <c r="BE49" s="1"/>
      <c r="BF49" s="1"/>
      <c r="BG49" s="1"/>
      <c r="BH49" s="1"/>
      <c r="BI49" s="1"/>
      <c r="BJ49" s="1"/>
      <c r="BK49" s="1"/>
      <c r="BL49" s="1"/>
    </row>
    <row r="50" spans="1:64" ht="24.95" customHeight="1" thickTop="1">
      <c r="A50" s="21"/>
      <c r="B50" s="2" t="s">
        <v>55</v>
      </c>
      <c r="C50" s="2"/>
      <c r="D50" s="6"/>
      <c r="E50" s="6"/>
      <c r="G50" s="6"/>
      <c r="H50" s="6"/>
      <c r="I50" s="6"/>
      <c r="J50" s="6"/>
      <c r="K50" s="6"/>
      <c r="L50" s="6"/>
      <c r="M50" s="6"/>
      <c r="N50" s="6"/>
      <c r="O50" s="6"/>
      <c r="P50" s="6"/>
      <c r="Q50" s="6"/>
      <c r="R50" s="6"/>
      <c r="S50" s="6"/>
      <c r="T50" s="6"/>
      <c r="U50" s="6"/>
      <c r="V50" s="10" t="s">
        <v>25</v>
      </c>
      <c r="AK50" s="1"/>
      <c r="AL50" s="1"/>
      <c r="AM50" s="3"/>
      <c r="AQ50" s="4"/>
      <c r="AR50" s="4"/>
      <c r="AT50" s="4"/>
    </row>
    <row r="51" spans="1:64" ht="24.95" customHeight="1">
      <c r="A51" s="21"/>
      <c r="B51" s="2"/>
      <c r="D51" s="6"/>
      <c r="E51" s="6"/>
      <c r="G51" s="6"/>
      <c r="H51" s="6"/>
      <c r="I51" s="6"/>
      <c r="J51" s="6"/>
      <c r="K51" s="6"/>
      <c r="L51" s="6"/>
      <c r="M51" s="45"/>
      <c r="N51" s="45"/>
      <c r="O51" s="45"/>
      <c r="P51" s="45"/>
      <c r="Q51" s="45"/>
      <c r="R51" s="45"/>
      <c r="S51" s="45"/>
      <c r="T51" s="2" t="s">
        <v>49</v>
      </c>
      <c r="V51" s="2" t="s">
        <v>27</v>
      </c>
      <c r="X51" s="6"/>
      <c r="Z51" s="45"/>
      <c r="AA51" s="45"/>
      <c r="AB51" s="45"/>
      <c r="AC51" s="45"/>
      <c r="AD51" s="45"/>
      <c r="AE51" s="45"/>
      <c r="AF51" s="45"/>
      <c r="AG51" s="2" t="s">
        <v>28</v>
      </c>
      <c r="AL51" s="58" t="s">
        <v>29</v>
      </c>
      <c r="AM51" s="59"/>
      <c r="AN51" s="59"/>
      <c r="AO51" s="75"/>
      <c r="AP51" s="49" t="str">
        <f>IF(OR(Z51=0,""), "", (M51-Z51)/Z51)</f>
        <v/>
      </c>
    </row>
    <row r="52" spans="1:64" ht="24.95" customHeight="1">
      <c r="A52" s="21"/>
      <c r="B52" s="16"/>
      <c r="C52" s="10"/>
      <c r="D52" s="6"/>
      <c r="E52" s="6"/>
      <c r="F52" s="1"/>
      <c r="G52" s="6"/>
      <c r="H52" s="6"/>
      <c r="I52" s="6"/>
      <c r="J52" s="6"/>
      <c r="K52" s="6"/>
      <c r="L52" s="6"/>
      <c r="M52" s="6"/>
      <c r="N52" s="6"/>
      <c r="O52" s="6"/>
      <c r="P52" s="6"/>
      <c r="Q52" s="6"/>
      <c r="R52" s="6"/>
      <c r="S52" s="6"/>
      <c r="T52" s="6"/>
      <c r="U52" s="6"/>
      <c r="V52" s="55"/>
      <c r="W52" s="56"/>
      <c r="X52" s="53"/>
      <c r="Y52" s="56"/>
      <c r="Z52" s="54"/>
      <c r="AA52" s="1" t="s">
        <v>30</v>
      </c>
      <c r="AF52" s="57" t="str">
        <f>IFERROR(IF(ABS(AP51)&gt;=0.1,"☑",""),"")</f>
        <v/>
      </c>
      <c r="AG52" s="55"/>
      <c r="AH52" s="56"/>
      <c r="AI52" s="51"/>
      <c r="AJ52" s="51"/>
      <c r="AK52" s="1"/>
      <c r="AL52" s="1"/>
      <c r="AM52" s="3"/>
      <c r="AN52" s="58"/>
      <c r="AO52" s="59"/>
      <c r="AP52" s="59"/>
      <c r="AQ52" s="59"/>
      <c r="AR52" s="60"/>
      <c r="AT52" s="4"/>
    </row>
    <row r="53" spans="1:64" ht="24.95" customHeight="1">
      <c r="A53" s="21"/>
      <c r="B53" s="16"/>
      <c r="C53" s="10" t="s">
        <v>56</v>
      </c>
      <c r="D53" s="6"/>
      <c r="E53" s="6"/>
      <c r="F53" s="1"/>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16"/>
      <c r="AJ53" s="16"/>
      <c r="AK53" s="69"/>
      <c r="AQ53" s="4"/>
      <c r="AR53" s="4"/>
      <c r="AS53" s="4"/>
      <c r="AT53" s="4"/>
    </row>
    <row r="54" spans="1:64" ht="24.95" customHeight="1" thickBot="1">
      <c r="A54" s="21"/>
      <c r="B54" s="16"/>
      <c r="C54" s="10" t="s">
        <v>57</v>
      </c>
      <c r="D54" s="6"/>
      <c r="E54" s="6"/>
      <c r="F54" s="10"/>
      <c r="G54" s="6"/>
      <c r="H54" s="6"/>
      <c r="I54" s="6"/>
      <c r="J54" s="6"/>
      <c r="K54" s="6"/>
      <c r="L54" s="6"/>
      <c r="M54" s="6"/>
      <c r="N54" s="7" t="s">
        <v>51</v>
      </c>
      <c r="O54" s="6"/>
      <c r="P54" s="6"/>
      <c r="Q54" s="6"/>
      <c r="R54" s="76" t="s">
        <v>52</v>
      </c>
      <c r="S54" s="77" t="str">
        <f>IF(OR($L$39="",$N$39=""),"","令和" &amp; (YEAR(EDATE($AR$39,-3))-2018) &amp; "年" &amp; MONTH(EDATE($AR$39,-3)) &amp; "月")</f>
        <v/>
      </c>
      <c r="T54" s="76"/>
      <c r="U54" s="78"/>
      <c r="V54" s="78"/>
      <c r="W54" s="78" t="s">
        <v>53</v>
      </c>
      <c r="X54" s="78" t="str">
        <f>IF(OR($L$39="",$N$39=""),"","令和" &amp; (YEAR(EDATE($AR$39,-2))-2018) &amp; "年" &amp; MONTH(EDATE($AR$39,-2)) &amp; "月")</f>
        <v/>
      </c>
      <c r="Y54" s="79"/>
      <c r="Z54" s="78"/>
      <c r="AA54" s="78"/>
      <c r="AB54" s="78" t="s">
        <v>53</v>
      </c>
      <c r="AC54" s="78" t="str">
        <f>IF(OR($L$39="",$N$39=""),"","令和" &amp; (YEAR(EDATE($AR$39,-1))-2018) &amp; "年" &amp; MONTH(EDATE($AR$39,-1)) &amp; "月")</f>
        <v/>
      </c>
      <c r="AD54" s="80"/>
      <c r="AE54" s="80"/>
      <c r="AF54" s="78"/>
      <c r="AG54" s="78" t="s">
        <v>54</v>
      </c>
      <c r="AH54" s="78"/>
      <c r="AI54" s="78"/>
      <c r="AJ54" s="81"/>
      <c r="AL54" s="82"/>
      <c r="AQ54" s="4"/>
      <c r="AR54" s="4"/>
      <c r="AS54" s="4"/>
      <c r="AT54" s="4"/>
    </row>
    <row r="55" spans="1:64" ht="24.95" customHeight="1" thickTop="1">
      <c r="A55" s="21"/>
      <c r="B55" s="2"/>
      <c r="C55" s="10" t="s">
        <v>58</v>
      </c>
      <c r="D55" s="6"/>
      <c r="E55" s="6"/>
      <c r="F55" s="10"/>
      <c r="G55" s="6"/>
      <c r="H55" s="6"/>
      <c r="I55" s="6"/>
      <c r="J55" s="6"/>
      <c r="K55" s="6"/>
      <c r="L55" s="6"/>
      <c r="M55" s="6"/>
      <c r="N55" s="6"/>
      <c r="O55" s="6"/>
      <c r="P55" s="6"/>
      <c r="Q55" s="6"/>
      <c r="R55" s="6"/>
      <c r="S55" s="6"/>
      <c r="AE55" s="83"/>
      <c r="AF55" s="83"/>
      <c r="AK55" s="69"/>
      <c r="AQ55" s="4"/>
      <c r="AR55" s="4"/>
      <c r="AS55" s="4"/>
      <c r="AT55" s="4"/>
    </row>
    <row r="56" spans="1:64" ht="24.95" customHeight="1">
      <c r="A56" s="21"/>
      <c r="B56" s="2"/>
      <c r="C56" s="84" t="s">
        <v>59</v>
      </c>
      <c r="D56" s="6"/>
      <c r="E56" s="6"/>
      <c r="F56" s="10"/>
      <c r="G56" s="6"/>
      <c r="H56" s="6"/>
      <c r="I56" s="6"/>
      <c r="J56" s="6"/>
      <c r="K56" s="6"/>
      <c r="L56" s="6"/>
      <c r="M56" s="6"/>
      <c r="N56" s="6"/>
      <c r="O56" s="6"/>
      <c r="P56" s="6"/>
      <c r="Q56" s="6"/>
      <c r="R56" s="6"/>
      <c r="S56" s="6"/>
      <c r="AE56" s="83"/>
      <c r="AF56" s="83"/>
      <c r="AK56" s="69"/>
      <c r="AQ56" s="4"/>
      <c r="AR56" s="4"/>
      <c r="AS56" s="4"/>
      <c r="AT56" s="4"/>
    </row>
    <row r="57" spans="1:64" ht="15" customHeight="1">
      <c r="A57" s="21"/>
      <c r="B57" s="2"/>
      <c r="C57" s="84" t="s">
        <v>60</v>
      </c>
      <c r="D57" s="6"/>
      <c r="E57" s="6"/>
      <c r="F57" s="10"/>
      <c r="G57" s="6"/>
      <c r="H57" s="6"/>
      <c r="I57" s="6"/>
      <c r="J57" s="6"/>
      <c r="K57" s="6"/>
      <c r="L57" s="6"/>
      <c r="M57" s="6"/>
      <c r="N57" s="6"/>
      <c r="O57" s="6"/>
      <c r="P57" s="6"/>
      <c r="Q57" s="6"/>
      <c r="R57" s="6"/>
      <c r="S57" s="6"/>
      <c r="Z57" s="85"/>
      <c r="AA57" s="16"/>
      <c r="AB57" s="16"/>
      <c r="AC57" s="16"/>
      <c r="AD57" s="16"/>
      <c r="AE57" s="83"/>
      <c r="AF57" s="83"/>
      <c r="AG57" s="16"/>
      <c r="AH57" s="16"/>
      <c r="AI57" s="16"/>
      <c r="AJ57" s="16"/>
      <c r="AK57" s="69"/>
      <c r="AQ57" s="4"/>
      <c r="AR57" s="4"/>
      <c r="AS57" s="4"/>
      <c r="AT57" s="4"/>
    </row>
    <row r="58" spans="1:64" s="4" customFormat="1" ht="15" customHeight="1">
      <c r="A58" s="21"/>
      <c r="B58" s="2"/>
      <c r="C58" s="1"/>
      <c r="D58" s="10"/>
      <c r="E58" s="6"/>
      <c r="F58" s="10"/>
      <c r="G58" s="6"/>
      <c r="H58" s="6"/>
      <c r="I58" s="6"/>
      <c r="J58" s="6"/>
      <c r="K58" s="6"/>
      <c r="L58" s="6"/>
      <c r="M58" s="6"/>
      <c r="N58" s="6"/>
      <c r="O58" s="6"/>
      <c r="P58" s="6"/>
      <c r="Q58" s="6"/>
      <c r="R58" s="6"/>
      <c r="S58" s="6"/>
      <c r="T58" s="1"/>
      <c r="U58" s="1"/>
      <c r="V58" s="1"/>
      <c r="W58" s="1"/>
      <c r="X58" s="1"/>
      <c r="Y58" s="1"/>
      <c r="Z58" s="1"/>
      <c r="AA58" s="1"/>
      <c r="AB58" s="1"/>
      <c r="AC58" s="1"/>
      <c r="AD58" s="1"/>
      <c r="AE58" s="83"/>
      <c r="AF58" s="83"/>
      <c r="AG58" s="1"/>
      <c r="AH58" s="1"/>
      <c r="AI58" s="1"/>
      <c r="AJ58" s="1"/>
      <c r="AK58" s="3"/>
      <c r="AQ58" s="1"/>
      <c r="AR58" s="1"/>
      <c r="AS58" s="1"/>
      <c r="AT58" s="1"/>
      <c r="AU58" s="1"/>
      <c r="AV58" s="1"/>
      <c r="AW58" s="1"/>
      <c r="AX58" s="1"/>
      <c r="AY58" s="1"/>
      <c r="AZ58" s="1"/>
      <c r="BA58" s="1"/>
      <c r="BB58" s="1"/>
      <c r="BC58" s="1"/>
      <c r="BD58" s="1"/>
      <c r="BE58" s="1"/>
      <c r="BF58" s="1"/>
      <c r="BG58" s="1"/>
      <c r="BH58" s="1"/>
      <c r="BI58" s="1"/>
      <c r="BJ58" s="1"/>
      <c r="BK58" s="1"/>
      <c r="BL58" s="1"/>
    </row>
    <row r="59" spans="1:64" ht="24.95" customHeight="1">
      <c r="A59" s="21"/>
      <c r="B59" s="2" t="s">
        <v>61</v>
      </c>
      <c r="D59" s="6"/>
      <c r="E59" s="6"/>
      <c r="H59" s="6"/>
      <c r="I59" s="6"/>
      <c r="R59" s="6"/>
      <c r="S59" s="6"/>
    </row>
    <row r="60" spans="1:64" ht="30" customHeight="1">
      <c r="A60" s="21"/>
      <c r="B60" s="2"/>
      <c r="C60" s="1" t="s">
        <v>62</v>
      </c>
      <c r="D60" s="6"/>
      <c r="E60" s="6"/>
      <c r="F60" s="6"/>
      <c r="G60" s="86"/>
      <c r="H60" s="86"/>
      <c r="I60" s="86"/>
      <c r="J60" s="86"/>
      <c r="K60" s="86"/>
      <c r="L60" s="86"/>
      <c r="M60" s="86"/>
      <c r="N60" s="6"/>
      <c r="U60" s="87"/>
      <c r="V60" s="88"/>
      <c r="W60" s="89" t="s">
        <v>63</v>
      </c>
      <c r="X60" s="88"/>
      <c r="Y60" s="88"/>
      <c r="Z60" s="88"/>
      <c r="AK60" s="3" t="b">
        <v>0</v>
      </c>
    </row>
    <row r="61" spans="1:64" ht="30" customHeight="1">
      <c r="A61" s="21"/>
      <c r="B61" s="2"/>
      <c r="D61" s="6"/>
      <c r="E61" s="6"/>
      <c r="F61" s="6"/>
      <c r="G61" s="86"/>
      <c r="H61" s="86"/>
      <c r="I61" s="86"/>
      <c r="J61" s="86"/>
      <c r="K61" s="86"/>
      <c r="L61" s="86"/>
      <c r="M61" s="86"/>
      <c r="N61" s="6"/>
      <c r="T61" s="88"/>
      <c r="U61" s="89"/>
      <c r="V61" s="88"/>
      <c r="W61" s="88"/>
      <c r="X61" s="88"/>
      <c r="Y61" s="88"/>
      <c r="Z61" s="88"/>
    </row>
    <row r="62" spans="1:64" ht="24.95" customHeight="1">
      <c r="A62" s="21"/>
      <c r="B62" s="2" t="s">
        <v>64</v>
      </c>
      <c r="D62" s="6"/>
      <c r="E62" s="6"/>
      <c r="H62" s="6"/>
      <c r="I62" s="16"/>
      <c r="J62" s="16"/>
      <c r="K62" s="16"/>
      <c r="L62" s="16"/>
      <c r="M62" s="16"/>
      <c r="N62" s="16"/>
      <c r="O62" s="16"/>
      <c r="P62" s="16"/>
      <c r="Q62" s="16"/>
      <c r="R62" s="16"/>
      <c r="S62" s="6"/>
    </row>
    <row r="63" spans="1:64" ht="24.95" customHeight="1">
      <c r="A63" s="21"/>
      <c r="B63" s="2" t="s">
        <v>65</v>
      </c>
      <c r="D63" s="6"/>
      <c r="E63" s="6"/>
      <c r="H63" s="6"/>
      <c r="I63" s="16"/>
      <c r="J63" s="16"/>
      <c r="K63" s="16"/>
      <c r="L63" s="16"/>
      <c r="M63" s="16"/>
      <c r="N63" s="16"/>
      <c r="O63" s="16"/>
      <c r="P63" s="16"/>
      <c r="Q63" s="16"/>
      <c r="R63" s="16"/>
      <c r="S63" s="6"/>
    </row>
    <row r="64" spans="1:64" ht="24.95" customHeight="1">
      <c r="A64" s="21"/>
      <c r="B64" s="2"/>
      <c r="C64" s="1" t="s">
        <v>66</v>
      </c>
      <c r="D64" s="2"/>
      <c r="E64" s="6"/>
      <c r="H64" s="6"/>
      <c r="I64" s="6"/>
      <c r="J64" s="6"/>
      <c r="K64" s="6"/>
      <c r="L64" s="6"/>
      <c r="M64" s="6"/>
      <c r="N64" s="6"/>
      <c r="O64" s="6"/>
      <c r="P64" s="6"/>
      <c r="Q64" s="6"/>
      <c r="R64" s="6"/>
      <c r="S64" s="6"/>
      <c r="AK64" s="42" t="s">
        <v>67</v>
      </c>
      <c r="AP64" s="4" t="s">
        <v>68</v>
      </c>
    </row>
    <row r="65" spans="1:43" ht="24.95" customHeight="1">
      <c r="A65" s="21"/>
      <c r="C65" s="2"/>
      <c r="D65" s="6"/>
      <c r="E65" s="6"/>
      <c r="G65" s="6"/>
      <c r="H65" s="6"/>
      <c r="I65" s="6"/>
      <c r="J65" s="6"/>
      <c r="K65" s="6"/>
      <c r="L65" s="6"/>
      <c r="M65" s="90"/>
      <c r="N65" s="90"/>
      <c r="O65" s="90"/>
      <c r="P65" s="90"/>
      <c r="Q65" s="90"/>
      <c r="R65" s="90"/>
      <c r="S65" s="90"/>
      <c r="T65" s="6" t="s">
        <v>69</v>
      </c>
      <c r="AK65" s="91">
        <f>IF(AM71=TRUE,IF(AK42=1,M65*AP65,M65*AP66),IF(AK39=1,M65*AP65,M65*AP66))</f>
        <v>0</v>
      </c>
      <c r="AL65" s="92"/>
      <c r="AP65" s="93">
        <f>1.29*0.032</f>
        <v>4.1280000000000004E-2</v>
      </c>
      <c r="AQ65" s="1" t="s">
        <v>70</v>
      </c>
    </row>
    <row r="66" spans="1:43" ht="15" customHeight="1">
      <c r="A66" s="21"/>
      <c r="B66" s="2"/>
      <c r="D66" s="6"/>
      <c r="E66" s="6"/>
      <c r="H66" s="6"/>
      <c r="I66" s="6"/>
      <c r="J66" s="6"/>
      <c r="K66" s="6"/>
      <c r="L66" s="6"/>
      <c r="M66" s="6"/>
      <c r="N66" s="6"/>
      <c r="O66" s="6"/>
      <c r="P66" s="6"/>
      <c r="Q66" s="6"/>
      <c r="R66" s="6"/>
      <c r="S66" s="6"/>
      <c r="AK66" s="94"/>
      <c r="AL66" s="95"/>
      <c r="AP66" s="96">
        <f>1.29*0.064</f>
        <v>8.2560000000000008E-2</v>
      </c>
      <c r="AQ66" s="1" t="s">
        <v>71</v>
      </c>
    </row>
    <row r="67" spans="1:43" ht="24.95" customHeight="1">
      <c r="A67" s="21"/>
      <c r="B67" s="2"/>
      <c r="C67" s="1" t="s">
        <v>72</v>
      </c>
      <c r="D67" s="2"/>
      <c r="E67" s="6"/>
      <c r="H67" s="6"/>
      <c r="I67" s="6"/>
      <c r="J67" s="6"/>
      <c r="K67" s="6"/>
      <c r="L67" s="6"/>
      <c r="M67" s="6"/>
      <c r="N67" s="6"/>
      <c r="O67" s="6"/>
      <c r="P67" s="6"/>
      <c r="Q67" s="6"/>
      <c r="R67" s="6"/>
      <c r="S67" s="6"/>
      <c r="AK67" s="94"/>
      <c r="AL67" s="95"/>
      <c r="AP67" s="97"/>
    </row>
    <row r="68" spans="1:43" ht="24.95" customHeight="1">
      <c r="A68" s="21"/>
      <c r="C68" s="2"/>
      <c r="D68" s="6"/>
      <c r="E68" s="6"/>
      <c r="G68" s="6"/>
      <c r="H68" s="6"/>
      <c r="I68" s="6"/>
      <c r="J68" s="6"/>
      <c r="K68" s="6"/>
      <c r="L68" s="6"/>
      <c r="M68" s="90"/>
      <c r="N68" s="90"/>
      <c r="O68" s="90"/>
      <c r="P68" s="90"/>
      <c r="Q68" s="90"/>
      <c r="R68" s="90"/>
      <c r="S68" s="90"/>
      <c r="T68" s="6" t="s">
        <v>69</v>
      </c>
      <c r="AK68" s="94">
        <f>IF(AM71=TRUE,IF(AK42=1,M68*AP68,M68*AP69),IF(AK39=1,M68*AP68,M68*AP69))</f>
        <v>0</v>
      </c>
      <c r="AL68" s="95"/>
      <c r="AP68" s="96">
        <f>1.29*0.057</f>
        <v>7.3529999999999998E-2</v>
      </c>
      <c r="AQ68" s="1" t="s">
        <v>73</v>
      </c>
    </row>
    <row r="69" spans="1:43" ht="24.95" customHeight="1" thickBot="1">
      <c r="A69" s="2"/>
      <c r="B69" s="2"/>
      <c r="C69" s="2"/>
      <c r="D69" s="2" t="s">
        <v>74</v>
      </c>
      <c r="E69" s="2"/>
      <c r="H69" s="6"/>
      <c r="I69" s="6"/>
      <c r="J69" s="6"/>
      <c r="K69" s="6"/>
      <c r="L69" s="6"/>
      <c r="M69" s="6"/>
      <c r="N69" s="6"/>
      <c r="O69" s="6"/>
      <c r="P69" s="6"/>
      <c r="Q69" s="6"/>
      <c r="R69" s="6"/>
      <c r="S69" s="6"/>
      <c r="W69" s="98" t="s">
        <v>51</v>
      </c>
      <c r="X69" s="73"/>
      <c r="Y69" s="73"/>
      <c r="Z69" s="73"/>
      <c r="AA69" s="71" t="s">
        <v>52</v>
      </c>
      <c r="AB69" s="73" t="str">
        <f>IF(OR($L$39="",$N$39=""),"","令和" &amp; (YEAR(EDATE($AR$39,-1))-2018) &amp; "年" &amp; MONTH(EDATE($AR$39,-1)) &amp; "月")</f>
        <v/>
      </c>
      <c r="AC69" s="71"/>
      <c r="AD69" s="73"/>
      <c r="AE69" s="73"/>
      <c r="AF69" s="73" t="s">
        <v>75</v>
      </c>
      <c r="AG69" s="79"/>
      <c r="AK69" s="94"/>
      <c r="AL69" s="95"/>
      <c r="AP69" s="96">
        <f>1.29*0.114</f>
        <v>0.14706</v>
      </c>
      <c r="AQ69" s="1" t="s">
        <v>76</v>
      </c>
    </row>
    <row r="70" spans="1:43" ht="24.95" customHeight="1" thickTop="1">
      <c r="A70" s="2"/>
      <c r="B70" s="2"/>
      <c r="C70" s="2"/>
      <c r="D70" s="66" t="s">
        <v>77</v>
      </c>
      <c r="E70" s="2"/>
      <c r="H70" s="6"/>
      <c r="I70" s="6"/>
      <c r="J70" s="6"/>
      <c r="K70" s="6"/>
      <c r="L70" s="6"/>
      <c r="M70" s="6"/>
      <c r="N70" s="6"/>
      <c r="O70" s="6"/>
      <c r="P70" s="6"/>
      <c r="Q70" s="6"/>
      <c r="R70" s="6"/>
      <c r="S70" s="6"/>
      <c r="AH70" s="99"/>
      <c r="AK70" s="94"/>
      <c r="AL70" s="95"/>
      <c r="AP70" s="97"/>
    </row>
    <row r="71" spans="1:43" ht="24.95" customHeight="1" thickBot="1">
      <c r="A71" s="2"/>
      <c r="B71" s="2"/>
      <c r="C71" s="2"/>
      <c r="D71" s="100"/>
      <c r="E71" s="2"/>
      <c r="H71" s="6"/>
      <c r="I71" s="6"/>
      <c r="J71" s="6"/>
      <c r="K71" s="6"/>
      <c r="L71" s="6"/>
      <c r="M71" s="6"/>
      <c r="N71" s="6"/>
      <c r="O71" s="6"/>
      <c r="P71" s="6"/>
      <c r="Q71" s="7" t="str">
        <f>IF(AM71=TRUE,"当該賃金改善を開始する前月( 3 (2) の前月)の総額","")</f>
        <v/>
      </c>
      <c r="R71" s="6"/>
      <c r="S71" s="6"/>
      <c r="AH71" s="101"/>
      <c r="AK71" s="94"/>
      <c r="AL71" s="95"/>
      <c r="AM71" s="4" t="b">
        <v>0</v>
      </c>
      <c r="AP71" s="97"/>
    </row>
    <row r="72" spans="1:43" ht="15" customHeight="1">
      <c r="A72" s="21"/>
      <c r="C72" s="2"/>
      <c r="D72" s="6"/>
      <c r="E72" s="6"/>
      <c r="G72" s="6"/>
      <c r="H72" s="6"/>
      <c r="I72" s="6"/>
      <c r="J72" s="6"/>
      <c r="K72" s="6"/>
      <c r="L72" s="6"/>
      <c r="M72" s="102"/>
      <c r="N72" s="102"/>
      <c r="O72" s="102"/>
      <c r="P72" s="102"/>
      <c r="Q72" s="102"/>
      <c r="R72" s="102"/>
      <c r="S72" s="102"/>
      <c r="T72" s="6"/>
      <c r="V72" s="2"/>
      <c r="W72" s="16"/>
      <c r="X72" s="6"/>
      <c r="Y72" s="16"/>
      <c r="Z72" s="103"/>
      <c r="AA72" s="103"/>
      <c r="AB72" s="103"/>
      <c r="AC72" s="103"/>
      <c r="AD72" s="103"/>
      <c r="AE72" s="103"/>
      <c r="AF72" s="103"/>
      <c r="AG72" s="6"/>
      <c r="AK72" s="94"/>
      <c r="AL72" s="95"/>
      <c r="AP72" s="97"/>
    </row>
    <row r="73" spans="1:43" ht="24.95" customHeight="1">
      <c r="A73" s="21"/>
      <c r="B73" s="2"/>
      <c r="C73" s="1" t="s">
        <v>78</v>
      </c>
      <c r="D73" s="2"/>
      <c r="E73" s="6"/>
      <c r="H73" s="6"/>
      <c r="I73" s="6"/>
      <c r="J73" s="6"/>
      <c r="K73" s="6"/>
      <c r="L73" s="6"/>
      <c r="M73" s="6"/>
      <c r="N73" s="6"/>
      <c r="O73" s="6"/>
      <c r="P73" s="6"/>
      <c r="Q73" s="6"/>
      <c r="R73" s="6"/>
      <c r="S73" s="6"/>
      <c r="AK73" s="94"/>
      <c r="AL73" s="95"/>
      <c r="AP73" s="97"/>
    </row>
    <row r="74" spans="1:43" ht="24.95" customHeight="1">
      <c r="A74" s="21"/>
      <c r="B74" s="2"/>
      <c r="D74" s="6"/>
      <c r="E74" s="6"/>
      <c r="F74" s="45"/>
      <c r="G74" s="45"/>
      <c r="H74" s="45"/>
      <c r="I74" s="45"/>
      <c r="J74" s="45"/>
      <c r="K74" s="45"/>
      <c r="L74" s="45"/>
      <c r="M74" s="6" t="s">
        <v>26</v>
      </c>
      <c r="N74" s="6"/>
      <c r="O74" s="2" t="s">
        <v>79</v>
      </c>
      <c r="P74" s="6"/>
      <c r="Q74" s="6"/>
      <c r="R74" s="6"/>
      <c r="S74" s="6"/>
      <c r="T74" s="6"/>
      <c r="U74" s="6"/>
      <c r="V74" s="6"/>
      <c r="W74" s="16"/>
      <c r="X74" s="6"/>
      <c r="Y74" s="16"/>
      <c r="Z74" s="104"/>
      <c r="AA74" s="104"/>
      <c r="AB74" s="104"/>
      <c r="AC74" s="104"/>
      <c r="AD74" s="104"/>
      <c r="AE74" s="104"/>
      <c r="AF74" s="104"/>
      <c r="AG74" s="6"/>
      <c r="AK74" s="94">
        <f>IF(AK39=1,F74*AP74,F74*AP75)</f>
        <v>0</v>
      </c>
      <c r="AL74" s="95"/>
      <c r="AP74" s="105">
        <v>27021</v>
      </c>
      <c r="AQ74" s="1" t="s">
        <v>80</v>
      </c>
    </row>
    <row r="75" spans="1:43" ht="24.95" customHeight="1">
      <c r="A75" s="21"/>
      <c r="B75" s="2"/>
      <c r="D75" s="2"/>
      <c r="E75" s="6"/>
      <c r="H75" s="6"/>
      <c r="I75" s="6"/>
      <c r="J75" s="6"/>
      <c r="K75" s="6"/>
      <c r="L75" s="6"/>
      <c r="M75" s="6"/>
      <c r="N75" s="6"/>
      <c r="O75" s="6"/>
      <c r="P75" s="6"/>
      <c r="Q75" s="6"/>
      <c r="R75" s="6"/>
      <c r="S75" s="6"/>
      <c r="AK75" s="94"/>
      <c r="AL75" s="95"/>
      <c r="AP75" s="97">
        <v>54041</v>
      </c>
    </row>
    <row r="76" spans="1:43" ht="24.95" customHeight="1">
      <c r="A76" s="21"/>
      <c r="B76" s="2"/>
      <c r="C76" s="1" t="s">
        <v>81</v>
      </c>
      <c r="D76" s="2"/>
      <c r="E76" s="6"/>
      <c r="H76" s="6"/>
      <c r="I76" s="6"/>
      <c r="J76" s="6"/>
      <c r="K76" s="6"/>
      <c r="L76" s="6"/>
      <c r="M76" s="6"/>
      <c r="N76" s="6"/>
      <c r="O76" s="6"/>
      <c r="P76" s="6"/>
      <c r="Q76" s="6"/>
      <c r="R76" s="6"/>
      <c r="S76" s="6"/>
      <c r="AK76" s="94"/>
      <c r="AL76" s="95"/>
      <c r="AP76" s="97"/>
    </row>
    <row r="77" spans="1:43" ht="24.95" customHeight="1">
      <c r="A77" s="21"/>
      <c r="B77" s="2"/>
      <c r="D77" s="6"/>
      <c r="E77" s="6"/>
      <c r="F77" s="45"/>
      <c r="G77" s="45"/>
      <c r="H77" s="45"/>
      <c r="I77" s="45"/>
      <c r="J77" s="45"/>
      <c r="K77" s="45"/>
      <c r="L77" s="45"/>
      <c r="M77" s="6" t="s">
        <v>26</v>
      </c>
      <c r="N77" s="6"/>
      <c r="O77" s="1" t="s">
        <v>82</v>
      </c>
      <c r="P77" s="16"/>
      <c r="Q77" s="6"/>
      <c r="R77" s="6"/>
      <c r="S77" s="6"/>
      <c r="T77" s="6"/>
      <c r="U77" s="6"/>
      <c r="V77" s="6"/>
      <c r="W77" s="6"/>
      <c r="X77" s="6"/>
      <c r="Y77" s="6"/>
      <c r="Z77" s="104"/>
      <c r="AA77" s="104"/>
      <c r="AB77" s="104"/>
      <c r="AC77" s="104"/>
      <c r="AD77" s="104"/>
      <c r="AE77" s="104"/>
      <c r="AF77" s="104"/>
      <c r="AG77" s="6"/>
      <c r="AK77" s="106">
        <f>IF(AK39=1,F77*AP77,F77*AP78)</f>
        <v>0</v>
      </c>
      <c r="AL77" s="107"/>
      <c r="AP77" s="105">
        <v>9244</v>
      </c>
      <c r="AQ77" s="1" t="s">
        <v>80</v>
      </c>
    </row>
    <row r="78" spans="1:43" ht="24.95" customHeight="1">
      <c r="A78" s="21"/>
      <c r="B78" s="2"/>
      <c r="D78" s="2"/>
      <c r="E78" s="6"/>
      <c r="F78" s="6"/>
      <c r="G78" s="6"/>
      <c r="H78" s="6"/>
      <c r="I78" s="6"/>
      <c r="J78" s="6"/>
      <c r="K78" s="6"/>
      <c r="L78" s="6"/>
      <c r="O78" s="108" t="s">
        <v>83</v>
      </c>
      <c r="Q78" s="6"/>
      <c r="R78" s="6"/>
      <c r="S78" s="6"/>
      <c r="T78" s="6"/>
      <c r="U78" s="6"/>
      <c r="V78" s="6"/>
      <c r="W78" s="6"/>
      <c r="X78" s="6"/>
      <c r="Y78" s="6"/>
      <c r="AK78" s="94"/>
      <c r="AP78" s="109">
        <v>18487</v>
      </c>
    </row>
    <row r="79" spans="1:43" ht="24.95" customHeight="1">
      <c r="A79" s="2"/>
      <c r="B79" s="2"/>
      <c r="C79" s="2" t="s">
        <v>84</v>
      </c>
      <c r="E79" s="2"/>
      <c r="H79" s="6"/>
      <c r="I79" s="6"/>
      <c r="J79" s="6"/>
      <c r="K79" s="6"/>
      <c r="L79" s="6"/>
      <c r="M79" s="6"/>
      <c r="N79" s="6"/>
      <c r="O79" s="6"/>
      <c r="P79" s="6"/>
      <c r="Q79" s="6"/>
      <c r="R79" s="6"/>
      <c r="S79" s="6"/>
    </row>
    <row r="80" spans="1:43" ht="24.95" customHeight="1" thickBot="1">
      <c r="A80" s="110"/>
      <c r="B80" s="111"/>
      <c r="C80" s="112"/>
      <c r="D80" s="113"/>
      <c r="E80" s="111"/>
      <c r="F80" s="112"/>
      <c r="G80" s="113"/>
      <c r="H80" s="113"/>
      <c r="I80" s="113"/>
      <c r="J80" s="113"/>
      <c r="K80" s="113"/>
      <c r="L80" s="19"/>
      <c r="M80" s="114" t="s">
        <v>51</v>
      </c>
      <c r="N80" s="115"/>
      <c r="O80" s="115"/>
      <c r="P80" s="115"/>
      <c r="Q80" s="115" t="s">
        <v>52</v>
      </c>
      <c r="R80" s="116" t="str">
        <f>IF(OR($L$39="",$N$39=""),"","令和" &amp; (YEAR(EDATE($AR$39,-3))-2018) &amp; "年" &amp; MONTH(EDATE($AR$39,-3)) &amp; "月")</f>
        <v/>
      </c>
      <c r="S80" s="115"/>
      <c r="T80" s="117"/>
      <c r="U80" s="118"/>
      <c r="V80" s="119" t="s">
        <v>53</v>
      </c>
      <c r="W80" s="118" t="str">
        <f>IF(OR($L$39="",$N$39=""),"","令和" &amp; (YEAR(EDATE($AR$39,-2))-2018) &amp; "年" &amp; MONTH(EDATE($AR$39,-2)) &amp; "月")</f>
        <v/>
      </c>
      <c r="X80" s="117"/>
      <c r="Y80" s="118"/>
      <c r="Z80" s="120"/>
      <c r="AA80" s="120" t="s">
        <v>53</v>
      </c>
      <c r="AB80" s="121" t="str">
        <f>IF(OR($L$39="",$N$39=""),"","令和" &amp; (YEAR(EDATE($AR$39,-1))-2018) &amp; "年" &amp; MONTH(EDATE($AR$39,-1)) &amp; "月")</f>
        <v/>
      </c>
      <c r="AC80" s="120"/>
      <c r="AD80" s="120"/>
      <c r="AE80" s="120"/>
      <c r="AF80" s="118"/>
      <c r="AG80" s="120" t="s">
        <v>54</v>
      </c>
      <c r="AH80" s="118"/>
      <c r="AI80" s="111"/>
      <c r="AJ80" s="111"/>
    </row>
    <row r="81" spans="1:44" ht="30" customHeight="1" thickBot="1">
      <c r="A81" s="21"/>
      <c r="B81" s="2"/>
      <c r="D81" s="122" t="s">
        <v>85</v>
      </c>
      <c r="E81" s="123" t="s">
        <v>86</v>
      </c>
      <c r="H81" s="6"/>
      <c r="I81" s="6"/>
      <c r="J81" s="6"/>
      <c r="K81" s="6"/>
      <c r="L81" s="6"/>
      <c r="N81" s="124" t="str">
        <f>IF(AK60=TRUE,[1]新様式99_同一法人内複数医療機関届出用補助計算書!R57,IF(SUM(AK65,AK68,AK74,AK77)=0,"",SUM(AK65,AK68,AK74,AK77)))</f>
        <v/>
      </c>
      <c r="O81" s="125"/>
      <c r="P81" s="125"/>
      <c r="Q81" s="125"/>
      <c r="R81" s="125"/>
      <c r="S81" s="125"/>
      <c r="T81" s="126"/>
      <c r="U81" s="6" t="s">
        <v>69</v>
      </c>
      <c r="W81" s="2" t="str">
        <f>IF(AK60=TRUE,"(様式99より転記)","")</f>
        <v/>
      </c>
    </row>
    <row r="82" spans="1:44" ht="24.95" customHeight="1">
      <c r="A82" s="21"/>
      <c r="E82" s="6"/>
      <c r="G82" s="6"/>
      <c r="H82" s="6"/>
      <c r="I82" s="6"/>
      <c r="J82" s="6"/>
      <c r="K82" s="6"/>
      <c r="L82" s="26"/>
      <c r="M82" s="6"/>
      <c r="N82" s="6"/>
      <c r="O82" s="6"/>
      <c r="P82" s="6"/>
      <c r="Q82" s="6"/>
      <c r="R82" s="6"/>
      <c r="S82" s="6"/>
    </row>
    <row r="83" spans="1:44" ht="24.95" customHeight="1">
      <c r="A83" s="21"/>
      <c r="B83" s="1" t="s">
        <v>87</v>
      </c>
      <c r="E83" s="6"/>
      <c r="G83" s="6"/>
      <c r="H83" s="6"/>
      <c r="I83" s="6"/>
      <c r="J83" s="6"/>
      <c r="K83" s="6"/>
      <c r="L83" s="26"/>
      <c r="M83" s="6"/>
      <c r="N83" s="6"/>
      <c r="O83" s="6"/>
      <c r="P83" s="6"/>
      <c r="Q83" s="6"/>
      <c r="R83" s="6"/>
      <c r="S83" s="6"/>
    </row>
    <row r="84" spans="1:44" ht="24.95" customHeight="1">
      <c r="A84" s="21"/>
      <c r="C84" s="16" t="s">
        <v>88</v>
      </c>
      <c r="E84" s="6"/>
      <c r="G84" s="6"/>
      <c r="H84" s="6"/>
      <c r="I84" s="6"/>
      <c r="J84" s="6"/>
      <c r="K84" s="6"/>
      <c r="L84" s="26"/>
      <c r="M84" s="6"/>
      <c r="N84" s="6"/>
      <c r="O84" s="6"/>
      <c r="P84" s="6"/>
      <c r="Q84" s="6"/>
      <c r="R84" s="6"/>
      <c r="S84" s="6"/>
    </row>
    <row r="85" spans="1:44" ht="24.95" customHeight="1">
      <c r="A85" s="21"/>
      <c r="B85" s="2" t="s">
        <v>89</v>
      </c>
      <c r="C85" s="16"/>
      <c r="D85" s="6"/>
      <c r="E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row>
    <row r="86" spans="1:44" ht="24.95" customHeight="1">
      <c r="A86" s="21"/>
      <c r="B86" s="16" t="s">
        <v>90</v>
      </c>
      <c r="H86" s="6"/>
      <c r="I86" s="6"/>
      <c r="J86" s="6"/>
      <c r="K86" s="6"/>
      <c r="L86" s="6"/>
      <c r="M86" s="6"/>
      <c r="N86" s="6"/>
      <c r="O86" s="6"/>
      <c r="P86" s="6"/>
      <c r="Q86" s="6"/>
      <c r="R86" s="6"/>
      <c r="S86" s="6"/>
    </row>
    <row r="87" spans="1:44" ht="24.95" customHeight="1">
      <c r="A87" s="21"/>
      <c r="F87" s="6"/>
      <c r="G87" s="6"/>
      <c r="H87" s="6"/>
      <c r="I87" s="6"/>
      <c r="J87" s="6"/>
      <c r="K87" s="6"/>
      <c r="L87" s="6"/>
      <c r="M87" s="6"/>
      <c r="N87" s="6"/>
      <c r="O87" s="2" t="s">
        <v>91</v>
      </c>
      <c r="Q87" s="6"/>
    </row>
    <row r="88" spans="1:44" ht="15" customHeight="1">
      <c r="A88" s="21"/>
      <c r="F88" s="6"/>
      <c r="G88" s="6"/>
      <c r="H88" s="6"/>
      <c r="I88" s="6"/>
      <c r="J88" s="6"/>
      <c r="K88" s="6"/>
      <c r="L88" s="6"/>
      <c r="M88" s="6"/>
      <c r="N88" s="6"/>
      <c r="O88" s="2"/>
      <c r="Q88" s="6"/>
      <c r="AK88" s="6" t="s">
        <v>92</v>
      </c>
    </row>
    <row r="89" spans="1:44" s="16" customFormat="1" ht="39.950000000000003" customHeight="1">
      <c r="A89" s="21"/>
      <c r="B89" s="2"/>
      <c r="C89" s="127" t="s">
        <v>93</v>
      </c>
      <c r="D89" s="40"/>
      <c r="E89" s="40"/>
      <c r="F89" s="40"/>
      <c r="G89" s="40"/>
      <c r="H89" s="40"/>
      <c r="I89" s="40"/>
      <c r="J89" s="40"/>
      <c r="K89" s="40"/>
      <c r="L89" s="40"/>
      <c r="M89" s="40"/>
      <c r="O89" s="128" t="str">
        <f>"算定回数"&amp;CHAR(10)&amp;IF(N39="","",MONTH(DATE(2000, N39-3, 1)))&amp;"月"</f>
        <v>算定回数
月</v>
      </c>
      <c r="P89" s="128"/>
      <c r="Q89" s="128"/>
      <c r="R89" s="128"/>
      <c r="S89" s="128" t="str">
        <f>"算定回数"&amp;CHAR(10)&amp;IF(N39="","",MONTH(DATE(2000, N39-2, 1)))&amp;"月"</f>
        <v>算定回数
月</v>
      </c>
      <c r="T89" s="128"/>
      <c r="U89" s="128"/>
      <c r="V89" s="128"/>
      <c r="W89" s="128" t="str">
        <f>"算定回数"&amp;CHAR(10)&amp;IF(N39="","",MONTH(DATE(2000, N39-1, 1)))&amp;"月"</f>
        <v>算定回数
月</v>
      </c>
      <c r="X89" s="129"/>
      <c r="Y89" s="129"/>
      <c r="Z89" s="129"/>
      <c r="AC89" s="128" t="s">
        <v>94</v>
      </c>
      <c r="AD89" s="129"/>
      <c r="AE89" s="129"/>
      <c r="AF89" s="129"/>
      <c r="AK89" s="6" t="s">
        <v>95</v>
      </c>
      <c r="AM89" s="6" t="s">
        <v>96</v>
      </c>
    </row>
    <row r="90" spans="1:44" s="16" customFormat="1" ht="30" customHeight="1">
      <c r="A90" s="21"/>
      <c r="B90" s="130" t="s">
        <v>97</v>
      </c>
      <c r="C90" s="131" t="s">
        <v>98</v>
      </c>
      <c r="D90" s="132" t="s">
        <v>99</v>
      </c>
      <c r="E90" s="132"/>
      <c r="F90" s="132"/>
      <c r="G90" s="132"/>
      <c r="H90" s="132"/>
      <c r="I90" s="132"/>
      <c r="J90" s="132"/>
      <c r="K90" s="132"/>
      <c r="L90" s="132"/>
      <c r="M90" s="132"/>
      <c r="N90" s="133"/>
      <c r="O90" s="134"/>
      <c r="P90" s="135"/>
      <c r="Q90" s="135"/>
      <c r="R90" s="136" t="s">
        <v>100</v>
      </c>
      <c r="S90" s="134"/>
      <c r="T90" s="135"/>
      <c r="U90" s="135"/>
      <c r="V90" s="136" t="s">
        <v>100</v>
      </c>
      <c r="W90" s="134"/>
      <c r="X90" s="135"/>
      <c r="Y90" s="135"/>
      <c r="Z90" s="136" t="s">
        <v>100</v>
      </c>
      <c r="AC90" s="137" t="str">
        <f t="shared" ref="AC90:AC97" si="0">IFERROR(AVERAGE(O90:Y90),"")</f>
        <v/>
      </c>
      <c r="AD90" s="138"/>
      <c r="AE90" s="138"/>
      <c r="AF90" s="136" t="s">
        <v>100</v>
      </c>
      <c r="AH90" s="139">
        <f t="shared" ref="AH90:AH97" si="1">IFERROR(ROUND($AC90,0),0)</f>
        <v>0</v>
      </c>
      <c r="AI90" s="139"/>
      <c r="AJ90" s="139"/>
      <c r="AK90" s="140">
        <v>17</v>
      </c>
      <c r="AM90" s="140">
        <v>34</v>
      </c>
      <c r="AP90" s="16">
        <f>IFERROR($AH90*AK90,0)</f>
        <v>0</v>
      </c>
      <c r="AR90" s="16">
        <f>IFERROR($AH90*AM90,0)</f>
        <v>0</v>
      </c>
    </row>
    <row r="91" spans="1:44" s="16" customFormat="1" ht="30" customHeight="1">
      <c r="A91" s="21"/>
      <c r="B91" s="130"/>
      <c r="C91" s="131" t="s">
        <v>101</v>
      </c>
      <c r="D91" s="132" t="s">
        <v>102</v>
      </c>
      <c r="E91" s="132"/>
      <c r="F91" s="132"/>
      <c r="G91" s="132"/>
      <c r="H91" s="132"/>
      <c r="I91" s="132"/>
      <c r="J91" s="132"/>
      <c r="K91" s="132"/>
      <c r="L91" s="132"/>
      <c r="M91" s="132"/>
      <c r="N91" s="133"/>
      <c r="O91" s="134"/>
      <c r="P91" s="135"/>
      <c r="Q91" s="135"/>
      <c r="R91" s="136" t="s">
        <v>100</v>
      </c>
      <c r="S91" s="134"/>
      <c r="T91" s="135"/>
      <c r="U91" s="135"/>
      <c r="V91" s="136" t="s">
        <v>100</v>
      </c>
      <c r="W91" s="134"/>
      <c r="X91" s="135"/>
      <c r="Y91" s="135"/>
      <c r="Z91" s="136" t="s">
        <v>100</v>
      </c>
      <c r="AC91" s="137" t="str">
        <f t="shared" si="0"/>
        <v/>
      </c>
      <c r="AD91" s="138"/>
      <c r="AE91" s="138"/>
      <c r="AF91" s="136" t="s">
        <v>100</v>
      </c>
      <c r="AH91" s="139">
        <f t="shared" si="1"/>
        <v>0</v>
      </c>
      <c r="AI91" s="139"/>
      <c r="AJ91" s="139"/>
      <c r="AK91" s="140">
        <v>4</v>
      </c>
      <c r="AM91" s="140">
        <v>8</v>
      </c>
      <c r="AP91" s="16">
        <f t="shared" ref="AP91:AP96" si="2">IFERROR($AH91*AK91,0)</f>
        <v>0</v>
      </c>
      <c r="AR91" s="16">
        <f t="shared" ref="AR91:AR96" si="3">IFERROR($AH91*AM91,0)</f>
        <v>0</v>
      </c>
    </row>
    <row r="92" spans="1:44" s="16" customFormat="1" ht="30" customHeight="1">
      <c r="A92" s="21"/>
      <c r="B92" s="130"/>
      <c r="C92" s="131" t="s">
        <v>103</v>
      </c>
      <c r="D92" s="132" t="s">
        <v>104</v>
      </c>
      <c r="E92" s="132"/>
      <c r="F92" s="132"/>
      <c r="G92" s="132"/>
      <c r="H92" s="132"/>
      <c r="I92" s="132"/>
      <c r="J92" s="132"/>
      <c r="K92" s="132"/>
      <c r="L92" s="132"/>
      <c r="M92" s="132"/>
      <c r="N92" s="133"/>
      <c r="O92" s="134"/>
      <c r="P92" s="135"/>
      <c r="Q92" s="135"/>
      <c r="R92" s="136" t="s">
        <v>100</v>
      </c>
      <c r="S92" s="134"/>
      <c r="T92" s="135"/>
      <c r="U92" s="135"/>
      <c r="V92" s="136" t="s">
        <v>100</v>
      </c>
      <c r="W92" s="134"/>
      <c r="X92" s="135"/>
      <c r="Y92" s="135"/>
      <c r="Z92" s="136" t="s">
        <v>100</v>
      </c>
      <c r="AC92" s="137" t="str">
        <f t="shared" si="0"/>
        <v/>
      </c>
      <c r="AD92" s="138"/>
      <c r="AE92" s="138"/>
      <c r="AF92" s="136" t="s">
        <v>100</v>
      </c>
      <c r="AH92" s="139">
        <f t="shared" si="1"/>
        <v>0</v>
      </c>
      <c r="AI92" s="139"/>
      <c r="AJ92" s="139"/>
      <c r="AK92" s="140">
        <v>79</v>
      </c>
      <c r="AM92" s="140">
        <v>158</v>
      </c>
      <c r="AP92" s="16">
        <f t="shared" si="2"/>
        <v>0</v>
      </c>
      <c r="AR92" s="16">
        <f t="shared" si="3"/>
        <v>0</v>
      </c>
    </row>
    <row r="93" spans="1:44" s="16" customFormat="1" ht="30" customHeight="1">
      <c r="A93" s="21"/>
      <c r="B93" s="130"/>
      <c r="C93" s="131" t="s">
        <v>105</v>
      </c>
      <c r="D93" s="132" t="s">
        <v>106</v>
      </c>
      <c r="E93" s="132"/>
      <c r="F93" s="132"/>
      <c r="G93" s="132"/>
      <c r="H93" s="132"/>
      <c r="I93" s="132"/>
      <c r="J93" s="132"/>
      <c r="K93" s="132"/>
      <c r="L93" s="132"/>
      <c r="M93" s="132"/>
      <c r="N93" s="133"/>
      <c r="O93" s="134"/>
      <c r="P93" s="135"/>
      <c r="Q93" s="135"/>
      <c r="R93" s="136" t="s">
        <v>100</v>
      </c>
      <c r="S93" s="134"/>
      <c r="T93" s="135"/>
      <c r="U93" s="135"/>
      <c r="V93" s="136" t="s">
        <v>100</v>
      </c>
      <c r="W93" s="134"/>
      <c r="X93" s="135"/>
      <c r="Y93" s="135"/>
      <c r="Z93" s="136" t="s">
        <v>100</v>
      </c>
      <c r="AC93" s="137" t="str">
        <f t="shared" si="0"/>
        <v/>
      </c>
      <c r="AD93" s="138"/>
      <c r="AE93" s="138"/>
      <c r="AF93" s="136" t="s">
        <v>100</v>
      </c>
      <c r="AH93" s="139">
        <f t="shared" si="1"/>
        <v>0</v>
      </c>
      <c r="AI93" s="139"/>
      <c r="AJ93" s="139"/>
      <c r="AK93" s="140">
        <v>19</v>
      </c>
      <c r="AM93" s="140">
        <v>38</v>
      </c>
      <c r="AP93" s="16">
        <f t="shared" si="2"/>
        <v>0</v>
      </c>
      <c r="AR93" s="16">
        <f t="shared" si="3"/>
        <v>0</v>
      </c>
    </row>
    <row r="94" spans="1:44" s="16" customFormat="1" ht="30" customHeight="1">
      <c r="A94" s="21"/>
      <c r="B94" s="130" t="s">
        <v>107</v>
      </c>
      <c r="C94" s="131" t="s">
        <v>108</v>
      </c>
      <c r="D94" s="132" t="s">
        <v>99</v>
      </c>
      <c r="E94" s="132"/>
      <c r="F94" s="132"/>
      <c r="G94" s="132"/>
      <c r="H94" s="132"/>
      <c r="I94" s="132"/>
      <c r="J94" s="132"/>
      <c r="K94" s="132"/>
      <c r="L94" s="132"/>
      <c r="M94" s="132"/>
      <c r="N94" s="133"/>
      <c r="O94" s="134"/>
      <c r="P94" s="135"/>
      <c r="Q94" s="135"/>
      <c r="R94" s="136" t="s">
        <v>100</v>
      </c>
      <c r="S94" s="134"/>
      <c r="T94" s="135"/>
      <c r="U94" s="135"/>
      <c r="V94" s="136" t="s">
        <v>100</v>
      </c>
      <c r="W94" s="134"/>
      <c r="X94" s="135"/>
      <c r="Y94" s="135"/>
      <c r="Z94" s="136" t="s">
        <v>100</v>
      </c>
      <c r="AC94" s="137" t="str">
        <f>IFERROR(AVERAGE(O94:Y94),"")</f>
        <v/>
      </c>
      <c r="AD94" s="138"/>
      <c r="AE94" s="138"/>
      <c r="AF94" s="136" t="s">
        <v>100</v>
      </c>
      <c r="AH94" s="139">
        <f t="shared" si="1"/>
        <v>0</v>
      </c>
      <c r="AI94" s="139"/>
      <c r="AJ94" s="139"/>
      <c r="AK94" s="140">
        <v>21</v>
      </c>
      <c r="AM94" s="140">
        <v>42</v>
      </c>
      <c r="AP94" s="16">
        <f t="shared" si="2"/>
        <v>0</v>
      </c>
      <c r="AR94" s="16">
        <f t="shared" si="3"/>
        <v>0</v>
      </c>
    </row>
    <row r="95" spans="1:44" s="16" customFormat="1" ht="30" customHeight="1">
      <c r="A95" s="21"/>
      <c r="B95" s="130"/>
      <c r="C95" s="131" t="s">
        <v>109</v>
      </c>
      <c r="D95" s="132" t="s">
        <v>102</v>
      </c>
      <c r="E95" s="132"/>
      <c r="F95" s="132"/>
      <c r="G95" s="132"/>
      <c r="H95" s="132"/>
      <c r="I95" s="132"/>
      <c r="J95" s="132"/>
      <c r="K95" s="132"/>
      <c r="L95" s="132"/>
      <c r="M95" s="132"/>
      <c r="N95" s="133"/>
      <c r="O95" s="134"/>
      <c r="P95" s="135"/>
      <c r="Q95" s="135"/>
      <c r="R95" s="136" t="s">
        <v>100</v>
      </c>
      <c r="S95" s="134"/>
      <c r="T95" s="135"/>
      <c r="U95" s="135"/>
      <c r="V95" s="136" t="s">
        <v>100</v>
      </c>
      <c r="W95" s="134"/>
      <c r="X95" s="135"/>
      <c r="Y95" s="135"/>
      <c r="Z95" s="136" t="s">
        <v>100</v>
      </c>
      <c r="AC95" s="137" t="str">
        <f>IFERROR(AVERAGE(O95:Y95),"")</f>
        <v/>
      </c>
      <c r="AD95" s="138"/>
      <c r="AE95" s="138"/>
      <c r="AF95" s="136" t="s">
        <v>100</v>
      </c>
      <c r="AH95" s="139">
        <f t="shared" si="1"/>
        <v>0</v>
      </c>
      <c r="AI95" s="139"/>
      <c r="AJ95" s="139"/>
      <c r="AK95" s="140">
        <v>4</v>
      </c>
      <c r="AM95" s="140">
        <v>8</v>
      </c>
      <c r="AP95" s="16">
        <f t="shared" si="2"/>
        <v>0</v>
      </c>
      <c r="AR95" s="16">
        <f t="shared" si="3"/>
        <v>0</v>
      </c>
    </row>
    <row r="96" spans="1:44" s="16" customFormat="1" ht="30" customHeight="1">
      <c r="A96" s="21"/>
      <c r="B96" s="130"/>
      <c r="C96" s="131" t="s">
        <v>110</v>
      </c>
      <c r="D96" s="132" t="s">
        <v>111</v>
      </c>
      <c r="E96" s="132"/>
      <c r="F96" s="132"/>
      <c r="G96" s="132"/>
      <c r="H96" s="132"/>
      <c r="I96" s="132"/>
      <c r="J96" s="132"/>
      <c r="K96" s="132"/>
      <c r="L96" s="132"/>
      <c r="M96" s="132"/>
      <c r="N96" s="133"/>
      <c r="O96" s="134"/>
      <c r="P96" s="135"/>
      <c r="Q96" s="135"/>
      <c r="R96" s="136" t="s">
        <v>100</v>
      </c>
      <c r="S96" s="134"/>
      <c r="T96" s="135"/>
      <c r="U96" s="135"/>
      <c r="V96" s="136" t="s">
        <v>100</v>
      </c>
      <c r="W96" s="134"/>
      <c r="X96" s="135"/>
      <c r="Y96" s="135"/>
      <c r="Z96" s="136" t="s">
        <v>100</v>
      </c>
      <c r="AC96" s="137" t="str">
        <f t="shared" si="0"/>
        <v/>
      </c>
      <c r="AD96" s="138"/>
      <c r="AE96" s="138"/>
      <c r="AF96" s="136" t="s">
        <v>100</v>
      </c>
      <c r="AH96" s="139">
        <f t="shared" si="1"/>
        <v>0</v>
      </c>
      <c r="AI96" s="139"/>
      <c r="AJ96" s="139"/>
      <c r="AK96" s="140">
        <v>66</v>
      </c>
      <c r="AL96" s="14"/>
      <c r="AM96" s="140">
        <v>121</v>
      </c>
      <c r="AP96" s="16">
        <f t="shared" si="2"/>
        <v>0</v>
      </c>
      <c r="AR96" s="16">
        <f t="shared" si="3"/>
        <v>0</v>
      </c>
    </row>
    <row r="97" spans="1:64" s="16" customFormat="1" ht="30" customHeight="1">
      <c r="A97" s="21"/>
      <c r="B97" s="130"/>
      <c r="C97" s="131" t="s">
        <v>112</v>
      </c>
      <c r="D97" s="132" t="s">
        <v>113</v>
      </c>
      <c r="E97" s="132"/>
      <c r="F97" s="132"/>
      <c r="G97" s="132"/>
      <c r="H97" s="132"/>
      <c r="I97" s="132"/>
      <c r="J97" s="132"/>
      <c r="K97" s="132"/>
      <c r="L97" s="132"/>
      <c r="M97" s="132"/>
      <c r="N97" s="133"/>
      <c r="O97" s="134"/>
      <c r="P97" s="135"/>
      <c r="Q97" s="135"/>
      <c r="R97" s="136" t="s">
        <v>100</v>
      </c>
      <c r="S97" s="134"/>
      <c r="T97" s="135"/>
      <c r="U97" s="135"/>
      <c r="V97" s="136" t="s">
        <v>100</v>
      </c>
      <c r="W97" s="134"/>
      <c r="X97" s="135"/>
      <c r="Y97" s="135"/>
      <c r="Z97" s="136" t="s">
        <v>100</v>
      </c>
      <c r="AC97" s="137" t="str">
        <f t="shared" si="0"/>
        <v/>
      </c>
      <c r="AD97" s="138"/>
      <c r="AE97" s="138"/>
      <c r="AF97" s="136" t="s">
        <v>100</v>
      </c>
      <c r="AH97" s="139">
        <f t="shared" si="1"/>
        <v>0</v>
      </c>
      <c r="AI97" s="139"/>
      <c r="AJ97" s="139"/>
      <c r="AK97" s="140">
        <v>11</v>
      </c>
      <c r="AL97" s="14"/>
      <c r="AM97" s="140">
        <v>22</v>
      </c>
      <c r="AP97" s="16">
        <f>IFERROR($AH97*AK97,0)</f>
        <v>0</v>
      </c>
      <c r="AR97" s="16">
        <f>IFERROR($AH97*AM97,0)</f>
        <v>0</v>
      </c>
    </row>
    <row r="98" spans="1:64" s="4" customFormat="1" ht="24.95" customHeight="1">
      <c r="A98" s="21"/>
      <c r="B98" s="1"/>
      <c r="C98" s="10" t="s">
        <v>114</v>
      </c>
      <c r="D98" s="6"/>
      <c r="E98" s="6"/>
      <c r="F98" s="1"/>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1"/>
      <c r="AJ98" s="1"/>
      <c r="AK98" s="3"/>
      <c r="AP98" s="16">
        <f>SUM(AP90:AP97)</f>
        <v>0</v>
      </c>
      <c r="AQ98" s="1"/>
      <c r="AR98" s="16">
        <f>SUM(AR90:AR97)</f>
        <v>0</v>
      </c>
      <c r="AS98" s="1"/>
      <c r="AT98" s="1"/>
      <c r="AU98" s="1"/>
      <c r="AV98" s="1"/>
      <c r="AW98" s="1"/>
      <c r="AX98" s="1"/>
      <c r="AY98" s="1"/>
      <c r="AZ98" s="1"/>
      <c r="BA98" s="1"/>
      <c r="BB98" s="1"/>
      <c r="BC98" s="1"/>
      <c r="BD98" s="1"/>
      <c r="BE98" s="1"/>
      <c r="BF98" s="1"/>
      <c r="BG98" s="1"/>
      <c r="BH98" s="1"/>
      <c r="BI98" s="1"/>
      <c r="BJ98" s="1"/>
      <c r="BK98" s="1"/>
      <c r="BL98" s="1"/>
    </row>
    <row r="99" spans="1:64" ht="24.95" customHeight="1">
      <c r="A99" s="21"/>
      <c r="C99" s="141" t="s">
        <v>115</v>
      </c>
      <c r="D99" s="142"/>
      <c r="E99" s="142"/>
      <c r="F99" s="1"/>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row>
    <row r="100" spans="1:64" ht="24.95" customHeight="1">
      <c r="A100" s="21"/>
      <c r="C100" s="141" t="s">
        <v>116</v>
      </c>
      <c r="D100" s="142"/>
      <c r="E100" s="142"/>
      <c r="F100" s="1"/>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row>
    <row r="101" spans="1:64" s="4" customFormat="1" ht="24.95" customHeight="1">
      <c r="A101" s="21"/>
      <c r="B101" s="1"/>
      <c r="C101" s="10" t="s">
        <v>57</v>
      </c>
      <c r="D101" s="6"/>
      <c r="E101" s="6"/>
      <c r="F101" s="1"/>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1"/>
      <c r="AJ101" s="1"/>
      <c r="AK101" s="3"/>
      <c r="AP101" s="4" t="str">
        <f>_xlfn.LET(_xlpm.x,IF(AK39=1,AP98,AR98),IF(_xlpm.x=0,"",_xlpm.x))</f>
        <v/>
      </c>
      <c r="AQ101" s="1"/>
      <c r="AR101" s="1"/>
      <c r="AS101" s="1"/>
      <c r="AT101" s="1"/>
      <c r="AU101" s="1"/>
      <c r="AV101" s="1"/>
      <c r="AW101" s="1"/>
      <c r="AX101" s="1"/>
      <c r="AY101" s="1"/>
      <c r="AZ101" s="1"/>
      <c r="BA101" s="1"/>
      <c r="BB101" s="1"/>
      <c r="BC101" s="1"/>
      <c r="BD101" s="1"/>
      <c r="BE101" s="1"/>
      <c r="BF101" s="1"/>
      <c r="BG101" s="1"/>
      <c r="BH101" s="1"/>
      <c r="BI101" s="1"/>
      <c r="BJ101" s="1"/>
      <c r="BK101" s="1"/>
      <c r="BL101" s="1"/>
    </row>
    <row r="102" spans="1:64" s="4" customFormat="1" ht="24.95" customHeight="1">
      <c r="A102" s="21"/>
      <c r="B102" s="1"/>
      <c r="C102" s="10" t="s">
        <v>117</v>
      </c>
      <c r="D102" s="6"/>
      <c r="E102" s="6"/>
      <c r="F102" s="1"/>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1"/>
      <c r="AJ102" s="1"/>
      <c r="AK102" s="3"/>
      <c r="AQ102" s="1"/>
      <c r="AR102" s="1"/>
      <c r="AS102" s="1"/>
      <c r="AT102" s="1"/>
      <c r="AU102" s="1"/>
      <c r="AV102" s="1"/>
      <c r="AW102" s="1"/>
      <c r="AX102" s="1"/>
      <c r="AY102" s="1"/>
      <c r="AZ102" s="1"/>
      <c r="BA102" s="1"/>
      <c r="BB102" s="1"/>
      <c r="BC102" s="1"/>
      <c r="BD102" s="1"/>
      <c r="BE102" s="1"/>
      <c r="BF102" s="1"/>
      <c r="BG102" s="1"/>
      <c r="BH102" s="1"/>
      <c r="BI102" s="1"/>
      <c r="BJ102" s="1"/>
      <c r="BK102" s="1"/>
      <c r="BL102" s="1"/>
    </row>
    <row r="103" spans="1:64" s="4" customFormat="1" ht="24.95" customHeight="1">
      <c r="A103" s="21"/>
      <c r="B103" s="2" t="s">
        <v>118</v>
      </c>
      <c r="C103" s="10"/>
      <c r="D103" s="6"/>
      <c r="E103" s="6"/>
      <c r="F103" s="1"/>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1"/>
      <c r="AJ103" s="1"/>
      <c r="AK103" s="3"/>
      <c r="AQ103" s="1"/>
      <c r="AR103" s="1"/>
      <c r="AS103" s="1"/>
      <c r="AT103" s="1"/>
      <c r="AU103" s="1"/>
      <c r="AV103" s="1"/>
      <c r="AW103" s="1"/>
      <c r="AX103" s="1"/>
      <c r="AY103" s="1"/>
      <c r="AZ103" s="1"/>
      <c r="BA103" s="1"/>
      <c r="BB103" s="1"/>
      <c r="BC103" s="1"/>
      <c r="BD103" s="1"/>
      <c r="BE103" s="1"/>
      <c r="BF103" s="1"/>
      <c r="BG103" s="1"/>
      <c r="BH103" s="1"/>
      <c r="BI103" s="1"/>
      <c r="BJ103" s="1"/>
      <c r="BK103" s="1"/>
      <c r="BL103" s="1"/>
    </row>
    <row r="104" spans="1:64" s="4" customFormat="1" ht="24.95" customHeight="1">
      <c r="A104" s="21"/>
      <c r="B104" s="2" t="s">
        <v>119</v>
      </c>
      <c r="C104" s="2"/>
      <c r="D104" s="6"/>
      <c r="E104" s="6"/>
      <c r="F104" s="2"/>
      <c r="G104" s="6"/>
      <c r="H104" s="6"/>
      <c r="I104" s="6"/>
      <c r="J104" s="6"/>
      <c r="K104" s="6"/>
      <c r="L104" s="6"/>
      <c r="M104" s="6"/>
      <c r="N104" s="6"/>
      <c r="O104" s="6"/>
      <c r="P104" s="6"/>
      <c r="Q104" s="6"/>
      <c r="R104" s="6"/>
      <c r="S104" s="6"/>
      <c r="T104" s="6"/>
      <c r="U104" s="6"/>
      <c r="V104" s="1"/>
      <c r="W104" s="1"/>
      <c r="X104" s="1"/>
      <c r="Y104" s="1"/>
      <c r="Z104" s="1"/>
      <c r="AA104" s="1"/>
      <c r="AB104" s="1"/>
      <c r="AC104" s="1"/>
      <c r="AD104" s="1"/>
      <c r="AE104" s="1"/>
      <c r="AF104" s="1"/>
      <c r="AG104" s="1"/>
      <c r="AH104" s="1"/>
      <c r="AI104" s="1"/>
      <c r="AJ104" s="1"/>
      <c r="AK104" s="1"/>
      <c r="AL104" s="1"/>
      <c r="AM104" s="1"/>
      <c r="AN104" s="1"/>
      <c r="AO104" s="1"/>
    </row>
    <row r="105" spans="1:64" s="4" customFormat="1" ht="24.95" customHeight="1">
      <c r="A105" s="21"/>
      <c r="B105" s="1"/>
      <c r="C105" s="2"/>
      <c r="D105" s="6"/>
      <c r="E105" s="6"/>
      <c r="F105" s="2"/>
      <c r="G105" s="6"/>
      <c r="H105" s="6"/>
      <c r="I105" s="6"/>
      <c r="J105" s="6"/>
      <c r="K105" s="6"/>
      <c r="L105" s="6"/>
      <c r="M105" s="143" t="str">
        <f>IF(SUM(AC90:AE97)=0,"",SUM(AC90:AE97))</f>
        <v/>
      </c>
      <c r="N105" s="143"/>
      <c r="O105" s="143"/>
      <c r="P105" s="143"/>
      <c r="Q105" s="143"/>
      <c r="R105" s="143"/>
      <c r="S105" s="143"/>
      <c r="T105" s="6" t="s">
        <v>120</v>
      </c>
      <c r="U105" s="16"/>
      <c r="V105" s="1"/>
      <c r="W105" s="1"/>
      <c r="X105" s="1"/>
      <c r="Y105" s="1"/>
      <c r="Z105" s="1"/>
      <c r="AA105" s="1"/>
      <c r="AB105" s="1"/>
      <c r="AC105" s="1"/>
      <c r="AD105" s="1"/>
      <c r="AE105" s="1"/>
      <c r="AF105" s="1"/>
      <c r="AG105" s="1"/>
      <c r="AH105" s="1"/>
      <c r="AI105" s="1"/>
      <c r="AJ105" s="1"/>
      <c r="AK105" s="1"/>
      <c r="AL105" s="1"/>
      <c r="AM105" s="1"/>
      <c r="AN105" s="1"/>
      <c r="AO105" s="1"/>
    </row>
    <row r="106" spans="1:64" s="4" customFormat="1" ht="24.95" customHeight="1">
      <c r="A106" s="21"/>
      <c r="B106" s="1"/>
      <c r="C106" s="2"/>
      <c r="D106" s="6"/>
      <c r="E106" s="6"/>
      <c r="F106" s="2"/>
      <c r="G106" s="6"/>
      <c r="H106" s="6"/>
      <c r="I106" s="6"/>
      <c r="J106" s="6"/>
      <c r="K106" s="6"/>
      <c r="L106" s="6"/>
      <c r="M106" s="144"/>
      <c r="N106" s="144"/>
      <c r="O106" s="144"/>
      <c r="P106" s="144"/>
      <c r="Q106" s="144"/>
      <c r="R106" s="144"/>
      <c r="S106" s="144"/>
      <c r="T106" s="6"/>
      <c r="U106" s="16"/>
      <c r="V106" s="1"/>
      <c r="W106" s="1"/>
      <c r="X106" s="1"/>
      <c r="Y106" s="1"/>
      <c r="Z106" s="1"/>
      <c r="AA106" s="1"/>
      <c r="AB106" s="1"/>
      <c r="AC106" s="1"/>
      <c r="AD106" s="1"/>
      <c r="AE106" s="1"/>
      <c r="AF106" s="1"/>
      <c r="AG106" s="1"/>
      <c r="AH106" s="1"/>
      <c r="AI106" s="1"/>
      <c r="AJ106" s="1"/>
      <c r="AK106" s="1"/>
      <c r="AL106" s="1"/>
      <c r="AM106" s="1"/>
      <c r="AN106" s="1"/>
      <c r="AO106" s="1"/>
    </row>
    <row r="107" spans="1:64" s="4" customFormat="1" ht="24.95" customHeight="1">
      <c r="A107" s="21"/>
      <c r="B107" s="2" t="s">
        <v>121</v>
      </c>
      <c r="C107" s="2"/>
      <c r="D107" s="6"/>
      <c r="E107" s="6"/>
      <c r="F107" s="2"/>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1"/>
      <c r="AI107" s="1"/>
      <c r="AJ107" s="1"/>
      <c r="AK107" s="3"/>
      <c r="AQ107" s="1"/>
      <c r="AR107" s="1"/>
      <c r="AS107" s="1"/>
      <c r="AT107" s="1"/>
      <c r="AU107" s="1"/>
      <c r="AV107" s="1"/>
      <c r="AW107" s="1"/>
      <c r="AX107" s="1"/>
      <c r="AY107" s="1"/>
      <c r="AZ107" s="1"/>
      <c r="BA107" s="1"/>
      <c r="BB107" s="1"/>
      <c r="BC107" s="1"/>
      <c r="BD107" s="1"/>
      <c r="BE107" s="1"/>
      <c r="BF107" s="1"/>
      <c r="BG107" s="1"/>
      <c r="BH107" s="1"/>
      <c r="BI107" s="1"/>
      <c r="BJ107" s="1"/>
      <c r="BK107" s="1"/>
      <c r="BL107" s="1"/>
    </row>
    <row r="108" spans="1:64" s="4" customFormat="1" ht="24.95" customHeight="1">
      <c r="A108" s="21"/>
      <c r="B108" s="1"/>
      <c r="C108" s="2"/>
      <c r="D108" s="6"/>
      <c r="E108" s="6"/>
      <c r="F108" s="2"/>
      <c r="G108" s="6"/>
      <c r="H108" s="6"/>
      <c r="I108" s="6"/>
      <c r="J108" s="6"/>
      <c r="K108" s="6"/>
      <c r="L108" s="6"/>
      <c r="M108" s="143" t="str">
        <f>IF(OR($AP$98=0,$AR$98=0),"",IF($AK$39=1,$AP$98,$AR$98))</f>
        <v/>
      </c>
      <c r="N108" s="143"/>
      <c r="O108" s="143"/>
      <c r="P108" s="143"/>
      <c r="Q108" s="143"/>
      <c r="R108" s="143"/>
      <c r="S108" s="143"/>
      <c r="T108" s="6" t="s">
        <v>122</v>
      </c>
      <c r="U108" s="16"/>
      <c r="V108" s="3"/>
      <c r="AB108" s="1"/>
      <c r="AC108" s="1"/>
      <c r="AD108" s="1"/>
      <c r="AE108" s="3"/>
      <c r="AI108" s="1"/>
      <c r="AJ108" s="1"/>
      <c r="AK108" s="3"/>
      <c r="AQ108" s="1"/>
      <c r="AR108" s="1"/>
      <c r="AS108" s="1"/>
      <c r="AT108" s="1"/>
      <c r="AU108" s="1"/>
      <c r="AV108" s="1"/>
      <c r="AW108" s="1"/>
      <c r="AX108" s="1"/>
      <c r="AY108" s="1"/>
      <c r="AZ108" s="1"/>
      <c r="BA108" s="1"/>
      <c r="BB108" s="1"/>
      <c r="BC108" s="1"/>
      <c r="BD108" s="1"/>
      <c r="BE108" s="1"/>
      <c r="BF108" s="1"/>
      <c r="BG108" s="1"/>
      <c r="BH108" s="1"/>
      <c r="BI108" s="1"/>
      <c r="BJ108" s="1"/>
      <c r="BK108" s="1"/>
      <c r="BL108" s="1"/>
    </row>
    <row r="109" spans="1:64" s="4" customFormat="1" ht="15" customHeight="1">
      <c r="A109" s="21"/>
      <c r="B109" s="1"/>
      <c r="C109" s="2"/>
      <c r="D109" s="6"/>
      <c r="E109" s="6"/>
      <c r="F109" s="2"/>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1"/>
      <c r="AI109" s="1"/>
      <c r="AJ109" s="1"/>
      <c r="AK109" s="3"/>
      <c r="AQ109" s="1"/>
      <c r="AR109" s="1"/>
      <c r="AS109" s="1"/>
      <c r="AT109" s="1"/>
      <c r="AU109" s="1"/>
      <c r="AV109" s="1"/>
      <c r="AW109" s="1"/>
      <c r="AX109" s="1"/>
      <c r="AY109" s="1"/>
      <c r="AZ109" s="1"/>
      <c r="BA109" s="1"/>
      <c r="BB109" s="1"/>
      <c r="BC109" s="1"/>
      <c r="BD109" s="1"/>
      <c r="BE109" s="1"/>
      <c r="BF109" s="1"/>
      <c r="BG109" s="1"/>
      <c r="BH109" s="1"/>
      <c r="BI109" s="1"/>
      <c r="BJ109" s="1"/>
      <c r="BK109" s="1"/>
      <c r="BL109" s="1"/>
    </row>
    <row r="110" spans="1:64" s="148" customFormat="1" ht="24.95" customHeight="1">
      <c r="A110" s="145"/>
      <c r="B110" s="146" t="s">
        <v>123</v>
      </c>
      <c r="C110" s="12"/>
      <c r="D110" s="8"/>
      <c r="E110" s="8"/>
      <c r="F110" s="146"/>
      <c r="G110" s="8"/>
      <c r="H110" s="8"/>
      <c r="I110" s="8"/>
      <c r="J110" s="8"/>
      <c r="K110" s="8"/>
      <c r="L110" s="8"/>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47"/>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row>
    <row r="111" spans="1:64" ht="24.95" customHeight="1">
      <c r="A111" s="21"/>
      <c r="C111" s="2"/>
      <c r="D111" s="6"/>
      <c r="E111" s="6"/>
      <c r="I111" s="1" t="s">
        <v>124</v>
      </c>
      <c r="M111" s="149" t="str">
        <f>IFERROR(IF((M47*12000*1.165)/(M51*10)&lt;=0,0,(M47*12000*1.165)/(M51*10)),"")</f>
        <v/>
      </c>
      <c r="N111" s="149"/>
      <c r="O111" s="149"/>
      <c r="P111" s="149"/>
      <c r="Q111" s="149"/>
      <c r="R111" s="149"/>
      <c r="S111" s="149"/>
      <c r="T111" s="6"/>
      <c r="U111" s="16"/>
      <c r="V111" s="3"/>
      <c r="W111" s="4"/>
      <c r="X111" s="4"/>
      <c r="Y111" s="4"/>
      <c r="Z111" s="4"/>
      <c r="AA111" s="4"/>
      <c r="AE111" s="3"/>
      <c r="AF111" s="4"/>
      <c r="AG111" s="4"/>
    </row>
    <row r="112" spans="1:64" ht="24.95" customHeight="1">
      <c r="A112" s="21"/>
      <c r="C112" s="2"/>
      <c r="D112" s="6"/>
      <c r="E112" s="6"/>
      <c r="G112" s="6"/>
      <c r="H112" s="6"/>
      <c r="I112" s="6"/>
      <c r="J112" s="6"/>
      <c r="K112" s="6"/>
      <c r="L112" s="6"/>
      <c r="M112" s="6"/>
      <c r="N112" s="6"/>
      <c r="O112" s="6"/>
      <c r="P112" s="6"/>
      <c r="Q112" s="6"/>
      <c r="R112" s="6"/>
      <c r="S112" s="6"/>
      <c r="AP112" s="150"/>
    </row>
    <row r="113" spans="1:46" s="154" customFormat="1" ht="30" customHeight="1">
      <c r="A113" s="151"/>
      <c r="B113" s="152" t="s">
        <v>125</v>
      </c>
      <c r="C113" s="152"/>
      <c r="D113" s="152"/>
      <c r="E113" s="152"/>
      <c r="F113" s="153" t="s">
        <v>126</v>
      </c>
      <c r="G113" s="153"/>
      <c r="H113" s="153"/>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3"/>
      <c r="AF113" s="153"/>
      <c r="AG113" s="153"/>
      <c r="AH113" s="153"/>
      <c r="AK113" s="155"/>
      <c r="AL113" s="156"/>
      <c r="AM113" s="156"/>
      <c r="AN113" s="156"/>
      <c r="AO113" s="156"/>
      <c r="AP113" s="156"/>
    </row>
    <row r="114" spans="1:46" s="154" customFormat="1" ht="30" customHeight="1">
      <c r="A114" s="151"/>
      <c r="B114" s="152"/>
      <c r="C114" s="152"/>
      <c r="D114" s="152"/>
      <c r="E114" s="152"/>
      <c r="F114" s="157" t="s">
        <v>127</v>
      </c>
      <c r="G114" s="157"/>
      <c r="H114" s="157"/>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E114" s="157"/>
      <c r="AF114" s="157"/>
      <c r="AG114" s="157"/>
      <c r="AH114" s="157"/>
      <c r="AK114" s="155"/>
      <c r="AL114" s="156"/>
      <c r="AM114" s="156"/>
      <c r="AN114" s="156"/>
      <c r="AO114" s="156"/>
      <c r="AP114" s="158"/>
    </row>
    <row r="115" spans="1:46" s="154" customFormat="1" ht="30" customHeight="1">
      <c r="A115" s="151"/>
      <c r="B115" s="152"/>
      <c r="C115" s="152"/>
      <c r="D115" s="152"/>
      <c r="E115" s="152"/>
      <c r="F115" s="123"/>
      <c r="G115" s="159"/>
      <c r="H115" s="159"/>
      <c r="I115" s="159"/>
      <c r="J115" s="160" t="s">
        <v>128</v>
      </c>
      <c r="K115" s="160"/>
      <c r="L115" s="160"/>
      <c r="M115" s="160"/>
      <c r="N115" s="160"/>
      <c r="O115" s="160"/>
      <c r="P115" s="160"/>
      <c r="Q115" s="160"/>
      <c r="R115" s="160"/>
      <c r="S115" s="160"/>
      <c r="T115" s="160"/>
      <c r="U115" s="160"/>
      <c r="V115" s="160"/>
      <c r="W115" s="160"/>
      <c r="X115" s="160"/>
      <c r="Y115" s="160"/>
      <c r="Z115" s="160"/>
      <c r="AA115" s="160"/>
      <c r="AB115" s="160"/>
      <c r="AC115" s="160"/>
      <c r="AD115" s="160"/>
      <c r="AE115" s="159"/>
      <c r="AF115" s="159"/>
      <c r="AG115" s="159"/>
      <c r="AH115" s="159"/>
      <c r="AK115" s="155"/>
      <c r="AL115" s="156"/>
      <c r="AM115" s="156"/>
      <c r="AN115" s="156"/>
      <c r="AO115" s="156"/>
      <c r="AP115" s="156"/>
    </row>
    <row r="116" spans="1:46" ht="15" customHeight="1">
      <c r="A116" s="21"/>
      <c r="B116" s="2"/>
      <c r="C116" s="84"/>
      <c r="D116" s="6"/>
      <c r="E116" s="6"/>
      <c r="F116" s="10"/>
      <c r="G116" s="6"/>
      <c r="H116" s="6"/>
      <c r="I116" s="6"/>
      <c r="J116" s="6"/>
      <c r="K116" s="6"/>
      <c r="L116" s="6"/>
      <c r="M116" s="6"/>
      <c r="N116" s="6"/>
      <c r="O116" s="6"/>
      <c r="P116" s="6"/>
      <c r="Q116" s="6"/>
      <c r="R116" s="6"/>
      <c r="S116" s="6"/>
      <c r="Z116" s="85"/>
      <c r="AA116" s="16"/>
      <c r="AB116" s="16"/>
      <c r="AC116" s="16"/>
      <c r="AD116" s="16"/>
      <c r="AE116" s="83"/>
      <c r="AF116" s="83"/>
      <c r="AG116" s="16"/>
      <c r="AH116" s="16"/>
      <c r="AI116" s="16"/>
      <c r="AJ116" s="16"/>
      <c r="AK116" s="69"/>
      <c r="AQ116" s="4"/>
      <c r="AR116" s="4"/>
      <c r="AS116" s="4"/>
      <c r="AT116" s="4"/>
    </row>
    <row r="117" spans="1:46" ht="24.95" customHeight="1">
      <c r="A117" s="21"/>
      <c r="C117" s="2"/>
      <c r="D117" s="6"/>
      <c r="E117" s="6"/>
      <c r="I117" s="1" t="s">
        <v>129</v>
      </c>
      <c r="M117" s="161" t="str">
        <f>IFERROR(IF((N81-(M108*10))/(M51*10)&lt;=0,0,(N81-(M108*10))/(M51*10)),"")</f>
        <v/>
      </c>
      <c r="N117" s="161"/>
      <c r="O117" s="161"/>
      <c r="P117" s="161"/>
      <c r="Q117" s="161"/>
      <c r="R117" s="161"/>
      <c r="S117" s="161"/>
      <c r="T117" s="6"/>
      <c r="U117" s="16"/>
      <c r="V117" s="3"/>
      <c r="W117" s="4"/>
      <c r="X117" s="4"/>
      <c r="Y117" s="4"/>
      <c r="Z117" s="4"/>
      <c r="AA117" s="4"/>
      <c r="AE117" s="3"/>
      <c r="AF117" s="4"/>
      <c r="AG117" s="4"/>
    </row>
    <row r="118" spans="1:46" ht="24.95" customHeight="1">
      <c r="A118" s="21"/>
      <c r="C118" s="2"/>
      <c r="D118" s="6"/>
      <c r="E118" s="6"/>
      <c r="G118" s="6"/>
      <c r="H118" s="6"/>
      <c r="I118" s="6"/>
      <c r="J118" s="6"/>
      <c r="K118" s="6"/>
      <c r="L118" s="6"/>
      <c r="M118" s="6"/>
      <c r="N118" s="6"/>
      <c r="O118" s="6"/>
      <c r="P118" s="6"/>
      <c r="Q118" s="6"/>
      <c r="R118" s="6"/>
      <c r="S118" s="6"/>
      <c r="AP118" s="150"/>
    </row>
    <row r="119" spans="1:46" s="154" customFormat="1" ht="30" customHeight="1">
      <c r="A119" s="151"/>
      <c r="B119" s="152" t="s">
        <v>130</v>
      </c>
      <c r="C119" s="152"/>
      <c r="D119" s="152"/>
      <c r="E119" s="152"/>
      <c r="F119" s="162" t="s">
        <v>131</v>
      </c>
      <c r="G119" s="162"/>
      <c r="H119" s="162"/>
      <c r="I119" s="162"/>
      <c r="J119" s="162"/>
      <c r="K119" s="162"/>
      <c r="L119" s="162"/>
      <c r="M119" s="162"/>
      <c r="N119" s="162"/>
      <c r="O119" s="162"/>
      <c r="P119" s="162"/>
      <c r="Q119" s="162"/>
      <c r="R119" s="162"/>
      <c r="S119" s="162"/>
      <c r="T119" s="162"/>
      <c r="U119" s="162"/>
      <c r="V119" s="162"/>
      <c r="W119" s="162"/>
      <c r="X119" s="162"/>
      <c r="Y119" s="162"/>
      <c r="Z119" s="162"/>
      <c r="AA119" s="162"/>
      <c r="AB119" s="162"/>
      <c r="AC119" s="162"/>
      <c r="AD119" s="162"/>
      <c r="AE119" s="162"/>
      <c r="AF119" s="162"/>
      <c r="AG119" s="162"/>
      <c r="AH119" s="162"/>
      <c r="AK119" s="155"/>
      <c r="AL119" s="156"/>
      <c r="AM119" s="156"/>
      <c r="AN119" s="156"/>
      <c r="AO119" s="156"/>
      <c r="AP119" s="156"/>
    </row>
    <row r="120" spans="1:46" s="154" customFormat="1" ht="30" customHeight="1">
      <c r="A120" s="151"/>
      <c r="B120" s="152"/>
      <c r="C120" s="152"/>
      <c r="D120" s="152"/>
      <c r="E120" s="152"/>
      <c r="F120" s="157" t="s">
        <v>132</v>
      </c>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7"/>
      <c r="AG120" s="157"/>
      <c r="AH120" s="157"/>
      <c r="AK120" s="155"/>
      <c r="AL120" s="156"/>
      <c r="AM120" s="156"/>
      <c r="AN120" s="156"/>
      <c r="AO120" s="156"/>
      <c r="AP120" s="158"/>
    </row>
    <row r="121" spans="1:46" s="154" customFormat="1" ht="30" customHeight="1">
      <c r="A121" s="151"/>
      <c r="B121" s="152"/>
      <c r="C121" s="152"/>
      <c r="D121" s="152"/>
      <c r="E121" s="152"/>
      <c r="F121" s="123"/>
      <c r="G121" s="159"/>
      <c r="H121" s="159"/>
      <c r="I121" s="159"/>
      <c r="J121" s="160" t="s">
        <v>128</v>
      </c>
      <c r="K121" s="160"/>
      <c r="L121" s="160"/>
      <c r="M121" s="160"/>
      <c r="N121" s="160"/>
      <c r="O121" s="160"/>
      <c r="P121" s="160"/>
      <c r="Q121" s="160"/>
      <c r="R121" s="160"/>
      <c r="S121" s="160"/>
      <c r="T121" s="160"/>
      <c r="U121" s="160"/>
      <c r="V121" s="160"/>
      <c r="W121" s="160"/>
      <c r="X121" s="160"/>
      <c r="Y121" s="160"/>
      <c r="Z121" s="160"/>
      <c r="AA121" s="160"/>
      <c r="AB121" s="160"/>
      <c r="AC121" s="160"/>
      <c r="AD121" s="160"/>
      <c r="AE121" s="159"/>
      <c r="AF121" s="159"/>
      <c r="AG121" s="159"/>
      <c r="AH121" s="159"/>
      <c r="AK121" s="155"/>
      <c r="AL121" s="156"/>
      <c r="AM121" s="156"/>
      <c r="AN121" s="156"/>
      <c r="AO121" s="156"/>
      <c r="AP121" s="156"/>
    </row>
    <row r="122" spans="1:46" ht="15" customHeight="1">
      <c r="A122" s="21"/>
      <c r="B122" s="2"/>
      <c r="C122" s="84"/>
      <c r="D122" s="6"/>
      <c r="E122" s="6"/>
      <c r="F122" s="10"/>
      <c r="G122" s="6"/>
      <c r="H122" s="6"/>
      <c r="I122" s="6"/>
      <c r="J122" s="6"/>
      <c r="K122" s="6"/>
      <c r="L122" s="6"/>
      <c r="M122" s="6"/>
      <c r="N122" s="6"/>
      <c r="O122" s="6"/>
      <c r="P122" s="6"/>
      <c r="Q122" s="6"/>
      <c r="R122" s="6"/>
      <c r="S122" s="6"/>
      <c r="Z122" s="85"/>
      <c r="AA122" s="16"/>
      <c r="AB122" s="16"/>
      <c r="AC122" s="16"/>
      <c r="AD122" s="16"/>
      <c r="AE122" s="83"/>
      <c r="AF122" s="83"/>
      <c r="AG122" s="16"/>
      <c r="AH122" s="16"/>
      <c r="AI122" s="16"/>
      <c r="AJ122" s="16"/>
      <c r="AK122" s="69"/>
      <c r="AQ122" s="4"/>
      <c r="AR122" s="4"/>
      <c r="AS122" s="4"/>
      <c r="AT122" s="4"/>
    </row>
    <row r="123" spans="1:46" ht="24.95" customHeight="1">
      <c r="A123" s="21" t="s">
        <v>133</v>
      </c>
      <c r="B123" s="2" t="s">
        <v>134</v>
      </c>
      <c r="D123" s="6"/>
      <c r="E123" s="6"/>
      <c r="G123" s="6"/>
      <c r="H123" s="6"/>
      <c r="I123" s="6"/>
      <c r="J123" s="6"/>
      <c r="K123" s="6"/>
      <c r="L123" s="6"/>
      <c r="M123" s="6"/>
      <c r="N123" s="6"/>
      <c r="O123" s="6"/>
      <c r="P123" s="6"/>
      <c r="Q123" s="6"/>
      <c r="R123" s="6"/>
      <c r="S123" s="6"/>
    </row>
    <row r="124" spans="1:46" s="16" customFormat="1" ht="30" customHeight="1">
      <c r="A124" s="21"/>
      <c r="B124" s="2" t="s">
        <v>135</v>
      </c>
      <c r="D124" s="6"/>
      <c r="E124" s="6"/>
      <c r="F124" s="2"/>
      <c r="G124" s="6"/>
      <c r="H124" s="6"/>
      <c r="I124" s="6"/>
      <c r="J124" s="6"/>
      <c r="K124" s="6"/>
      <c r="L124" s="6"/>
      <c r="M124" s="6"/>
      <c r="N124" s="6"/>
      <c r="O124" s="6"/>
      <c r="P124" s="6"/>
      <c r="Q124" s="6"/>
      <c r="R124" s="6"/>
      <c r="S124" s="6"/>
    </row>
    <row r="125" spans="1:46" s="16" customFormat="1" ht="24.95" customHeight="1">
      <c r="A125" s="21"/>
      <c r="B125" s="2"/>
      <c r="C125" s="2" t="s">
        <v>136</v>
      </c>
      <c r="D125" s="6"/>
      <c r="E125" s="6"/>
      <c r="H125" s="6"/>
      <c r="I125" s="6"/>
      <c r="J125" s="6"/>
      <c r="K125" s="6"/>
      <c r="L125" s="6"/>
      <c r="M125" s="6"/>
      <c r="N125" s="6"/>
      <c r="O125" s="6"/>
      <c r="P125" s="6"/>
      <c r="Q125" s="6"/>
      <c r="R125" s="6"/>
      <c r="S125" s="6"/>
    </row>
    <row r="126" spans="1:46" s="16" customFormat="1" ht="24.95" customHeight="1">
      <c r="A126" s="21"/>
      <c r="B126" s="2"/>
      <c r="C126" s="16" t="s">
        <v>137</v>
      </c>
      <c r="D126" s="6"/>
      <c r="E126" s="6"/>
      <c r="F126" s="2"/>
      <c r="H126" s="6"/>
      <c r="I126" s="6"/>
      <c r="J126" s="6"/>
      <c r="K126" s="6"/>
      <c r="L126" s="6"/>
      <c r="M126" s="6"/>
      <c r="N126" s="6"/>
      <c r="O126" s="6"/>
      <c r="P126" s="6"/>
      <c r="Q126" s="6"/>
      <c r="R126" s="6"/>
      <c r="S126" s="6"/>
      <c r="AE126" s="39"/>
      <c r="AK126" s="163" t="b">
        <v>0</v>
      </c>
      <c r="AL126" s="16">
        <f>IF(AK126=TRUE,1,0)</f>
        <v>0</v>
      </c>
    </row>
    <row r="127" spans="1:46" s="16" customFormat="1" ht="24.95" customHeight="1">
      <c r="A127" s="21"/>
      <c r="B127" s="2"/>
      <c r="C127" s="16" t="s">
        <v>138</v>
      </c>
      <c r="E127" s="6"/>
      <c r="F127" s="2"/>
      <c r="H127" s="6"/>
      <c r="I127" s="6"/>
      <c r="J127" s="6"/>
      <c r="K127" s="6"/>
      <c r="L127" s="6"/>
      <c r="M127" s="6"/>
      <c r="N127" s="6"/>
      <c r="O127" s="6"/>
      <c r="P127" s="6"/>
      <c r="Q127" s="6"/>
      <c r="R127" s="6"/>
      <c r="S127" s="6"/>
    </row>
    <row r="128" spans="1:46" s="16" customFormat="1" ht="30" customHeight="1">
      <c r="A128" s="21"/>
      <c r="B128" s="2"/>
      <c r="D128" s="6"/>
      <c r="E128" s="2" t="s">
        <v>139</v>
      </c>
      <c r="F128" s="6"/>
      <c r="G128" s="6"/>
      <c r="H128" s="6"/>
      <c r="I128" s="6"/>
      <c r="J128" s="6"/>
      <c r="K128" s="164"/>
      <c r="L128" s="90"/>
      <c r="M128" s="90"/>
      <c r="N128" s="90"/>
      <c r="O128" s="16" t="s">
        <v>140</v>
      </c>
      <c r="P128" s="16" t="s">
        <v>141</v>
      </c>
      <c r="T128" s="165" t="str">
        <f>IF(L42="","",L42-2)</f>
        <v/>
      </c>
      <c r="U128" s="16" t="s">
        <v>142</v>
      </c>
      <c r="V128" s="6"/>
      <c r="AD128" s="6"/>
      <c r="AE128" s="165" t="str">
        <f>IF(L128="","□",IF(L128&gt;=200,"☑","□"))</f>
        <v>□</v>
      </c>
      <c r="AF128" s="6"/>
      <c r="AL128" s="16">
        <f>IF(AE128="☑",1,0)</f>
        <v>0</v>
      </c>
    </row>
    <row r="129" spans="1:39" s="16" customFormat="1" ht="15" customHeight="1">
      <c r="A129" s="21"/>
      <c r="B129" s="2"/>
      <c r="D129" s="6"/>
      <c r="E129" s="6"/>
      <c r="F129" s="2"/>
      <c r="H129" s="6"/>
      <c r="I129" s="6"/>
      <c r="J129" s="6"/>
      <c r="K129" s="6"/>
      <c r="L129" s="6"/>
      <c r="M129" s="6"/>
      <c r="N129" s="6"/>
      <c r="O129" s="6"/>
      <c r="P129" s="6"/>
      <c r="Q129" s="6"/>
      <c r="R129" s="6"/>
      <c r="S129" s="6"/>
    </row>
    <row r="130" spans="1:39" s="16" customFormat="1" ht="30" customHeight="1">
      <c r="A130" s="21"/>
      <c r="B130" s="2"/>
      <c r="C130" s="16" t="s">
        <v>143</v>
      </c>
      <c r="D130" s="6"/>
      <c r="E130" s="6"/>
      <c r="H130" s="6"/>
      <c r="I130" s="6"/>
      <c r="J130" s="6"/>
      <c r="K130" s="6"/>
      <c r="L130" s="6"/>
      <c r="M130" s="6"/>
      <c r="N130" s="6"/>
      <c r="O130" s="6"/>
      <c r="P130" s="6"/>
      <c r="Q130" s="6"/>
      <c r="R130" s="6"/>
      <c r="S130" s="6"/>
      <c r="AE130" s="39"/>
      <c r="AK130" s="163" t="b">
        <v>0</v>
      </c>
      <c r="AL130" s="16">
        <f>IF(AK130=TRUE,1,0)</f>
        <v>0</v>
      </c>
    </row>
    <row r="131" spans="1:39" s="16" customFormat="1" ht="40.5" customHeight="1">
      <c r="A131" s="21"/>
      <c r="B131" s="2" t="s">
        <v>144</v>
      </c>
      <c r="D131" s="6"/>
      <c r="E131" s="6"/>
      <c r="F131" s="2"/>
      <c r="G131" s="6"/>
      <c r="H131" s="6"/>
      <c r="I131" s="6"/>
      <c r="J131" s="6"/>
      <c r="K131" s="6"/>
      <c r="L131" s="6"/>
      <c r="M131" s="6"/>
      <c r="N131" s="6"/>
      <c r="O131" s="6"/>
      <c r="P131" s="6"/>
      <c r="Q131" s="6"/>
      <c r="R131" s="6"/>
      <c r="S131" s="6"/>
    </row>
    <row r="132" spans="1:39" ht="24.75" customHeight="1">
      <c r="A132" s="21"/>
      <c r="B132" s="2" t="s">
        <v>145</v>
      </c>
      <c r="D132" s="6"/>
      <c r="E132" s="6"/>
      <c r="H132" s="6"/>
      <c r="I132" s="6"/>
      <c r="J132" s="6"/>
      <c r="K132" s="6"/>
      <c r="L132" s="6"/>
      <c r="M132" s="6"/>
      <c r="N132" s="6"/>
      <c r="O132" s="6"/>
      <c r="P132" s="6"/>
      <c r="Q132" s="6"/>
      <c r="R132" s="6"/>
      <c r="S132" s="6"/>
      <c r="AE132" s="165" t="str">
        <f>IF(J31&gt;=2,"☑",IF(AL36=1,"☑","□"))</f>
        <v>□</v>
      </c>
      <c r="AK132" s="3" t="b">
        <f>IF(AE132="☑",TRUE,FALSE)</f>
        <v>0</v>
      </c>
      <c r="AM132" s="3">
        <f>IF(AK132=TRUE,1,0)</f>
        <v>0</v>
      </c>
    </row>
    <row r="133" spans="1:39" ht="15" customHeight="1">
      <c r="A133" s="21"/>
      <c r="B133" s="2"/>
      <c r="D133" s="6"/>
      <c r="E133" s="6"/>
      <c r="H133" s="6"/>
      <c r="I133" s="6"/>
      <c r="J133" s="6"/>
      <c r="K133" s="6"/>
      <c r="L133" s="6"/>
      <c r="M133" s="6"/>
      <c r="N133" s="6"/>
      <c r="O133" s="6"/>
      <c r="P133" s="6"/>
      <c r="Q133" s="6"/>
      <c r="R133" s="6"/>
      <c r="S133" s="6"/>
      <c r="AE133" s="42"/>
    </row>
    <row r="134" spans="1:39" ht="24.75" customHeight="1">
      <c r="A134" s="21"/>
      <c r="B134" s="2" t="s">
        <v>146</v>
      </c>
      <c r="D134" s="6"/>
      <c r="E134" s="6"/>
      <c r="H134" s="6"/>
      <c r="I134" s="6"/>
      <c r="J134" s="6"/>
      <c r="K134" s="6"/>
      <c r="L134" s="6"/>
      <c r="M134" s="6"/>
      <c r="N134" s="6"/>
      <c r="O134" s="6"/>
      <c r="P134" s="6"/>
      <c r="Q134" s="6"/>
      <c r="R134" s="6"/>
      <c r="S134" s="6"/>
      <c r="AE134" s="39"/>
      <c r="AK134" s="3" t="b">
        <v>0</v>
      </c>
      <c r="AM134" s="3">
        <f>IF(AK134=TRUE,1,0)</f>
        <v>0</v>
      </c>
    </row>
    <row r="135" spans="1:39" ht="24.75" customHeight="1">
      <c r="A135" s="21"/>
      <c r="B135" s="2" t="s">
        <v>147</v>
      </c>
      <c r="D135" s="6"/>
      <c r="E135" s="6"/>
      <c r="H135" s="6"/>
      <c r="I135" s="6"/>
      <c r="J135" s="6"/>
      <c r="K135" s="6"/>
      <c r="L135" s="6"/>
      <c r="M135" s="6"/>
      <c r="N135" s="6"/>
      <c r="O135" s="6"/>
      <c r="P135" s="6"/>
      <c r="Q135" s="6"/>
      <c r="R135" s="6"/>
      <c r="S135" s="6"/>
      <c r="AE135" s="42"/>
    </row>
    <row r="136" spans="1:39" ht="24.75" customHeight="1">
      <c r="A136" s="21"/>
      <c r="B136" s="2" t="s">
        <v>148</v>
      </c>
      <c r="E136" s="6"/>
      <c r="H136" s="6"/>
      <c r="I136" s="6"/>
      <c r="J136" s="6"/>
      <c r="K136" s="6"/>
      <c r="L136" s="6"/>
      <c r="M136" s="6"/>
      <c r="N136" s="6"/>
      <c r="O136" s="6"/>
      <c r="P136" s="6"/>
      <c r="Q136" s="6"/>
      <c r="R136" s="6"/>
      <c r="S136" s="6"/>
      <c r="AE136" s="42"/>
    </row>
    <row r="137" spans="1:39" ht="15" customHeight="1">
      <c r="A137" s="21"/>
      <c r="B137" s="2"/>
      <c r="D137" s="6"/>
      <c r="E137" s="6"/>
      <c r="H137" s="6"/>
      <c r="I137" s="6"/>
      <c r="J137" s="6"/>
      <c r="K137" s="6"/>
      <c r="L137" s="6"/>
      <c r="M137" s="6"/>
      <c r="N137" s="6"/>
      <c r="O137" s="6"/>
      <c r="P137" s="6"/>
      <c r="Q137" s="6"/>
      <c r="R137" s="6"/>
      <c r="S137" s="6"/>
      <c r="AE137" s="42"/>
    </row>
    <row r="138" spans="1:39" ht="24.75" customHeight="1">
      <c r="A138" s="21"/>
      <c r="B138" s="2" t="s">
        <v>149</v>
      </c>
      <c r="D138" s="6"/>
      <c r="E138" s="6"/>
      <c r="H138" s="6"/>
      <c r="I138" s="6"/>
      <c r="J138" s="6"/>
      <c r="K138" s="6"/>
      <c r="L138" s="6"/>
      <c r="M138" s="6"/>
      <c r="N138" s="6"/>
      <c r="O138" s="6"/>
      <c r="P138" s="6"/>
      <c r="Q138" s="6"/>
      <c r="R138" s="6"/>
      <c r="S138" s="6"/>
      <c r="AE138" s="39"/>
      <c r="AK138" s="3" t="b">
        <v>0</v>
      </c>
      <c r="AL138" s="3">
        <f>IF(AK138=TRUE,1,0)</f>
        <v>0</v>
      </c>
    </row>
    <row r="139" spans="1:39" ht="24.75" customHeight="1">
      <c r="A139" s="21"/>
      <c r="B139" s="2" t="s">
        <v>150</v>
      </c>
      <c r="D139" s="6"/>
      <c r="E139" s="6"/>
      <c r="H139" s="6"/>
      <c r="I139" s="6"/>
      <c r="J139" s="6"/>
      <c r="K139" s="6"/>
      <c r="L139" s="6"/>
      <c r="M139" s="6"/>
      <c r="N139" s="6"/>
      <c r="O139" s="6"/>
      <c r="P139" s="6"/>
      <c r="Q139" s="6"/>
      <c r="R139" s="6"/>
      <c r="S139" s="6"/>
      <c r="AE139" s="42"/>
    </row>
    <row r="140" spans="1:39" ht="24.75" customHeight="1">
      <c r="A140" s="21"/>
      <c r="B140" s="2" t="s">
        <v>151</v>
      </c>
      <c r="D140" s="6"/>
      <c r="E140" s="6"/>
      <c r="H140" s="6"/>
      <c r="I140" s="6"/>
      <c r="J140" s="6"/>
      <c r="K140" s="6"/>
      <c r="L140" s="6"/>
      <c r="M140" s="6"/>
      <c r="N140" s="6"/>
      <c r="O140" s="6"/>
      <c r="P140" s="6"/>
      <c r="Q140" s="6"/>
      <c r="R140" s="6"/>
      <c r="S140" s="6"/>
      <c r="AE140" s="42"/>
    </row>
    <row r="141" spans="1:39" ht="15" customHeight="1">
      <c r="A141" s="21"/>
      <c r="B141" s="2"/>
      <c r="D141" s="6"/>
      <c r="E141" s="6"/>
      <c r="H141" s="6"/>
      <c r="I141" s="6"/>
      <c r="J141" s="6"/>
      <c r="K141" s="6"/>
      <c r="L141" s="6"/>
      <c r="M141" s="6"/>
      <c r="N141" s="6"/>
      <c r="O141" s="6"/>
      <c r="P141" s="6"/>
      <c r="Q141" s="6"/>
      <c r="R141" s="6"/>
      <c r="S141" s="6"/>
      <c r="AE141" s="42"/>
    </row>
    <row r="142" spans="1:39" ht="24.75" customHeight="1">
      <c r="A142" s="21"/>
      <c r="B142" s="2" t="s">
        <v>152</v>
      </c>
      <c r="D142" s="6"/>
      <c r="E142" s="6"/>
      <c r="H142" s="6"/>
      <c r="I142" s="6"/>
      <c r="J142" s="6"/>
      <c r="K142" s="6"/>
      <c r="L142" s="6"/>
      <c r="M142" s="6"/>
      <c r="N142" s="6"/>
      <c r="O142" s="6"/>
      <c r="P142" s="6"/>
      <c r="Q142" s="6"/>
      <c r="R142" s="6"/>
      <c r="S142" s="6"/>
      <c r="AE142" s="39"/>
      <c r="AK142" s="3" t="b">
        <v>0</v>
      </c>
      <c r="AL142" s="3">
        <f>IF(AK142=TRUE,1,0)</f>
        <v>0</v>
      </c>
    </row>
    <row r="143" spans="1:39" ht="24.75" customHeight="1">
      <c r="A143" s="21"/>
      <c r="B143" s="10"/>
      <c r="C143" s="10" t="s">
        <v>153</v>
      </c>
      <c r="D143" s="6"/>
      <c r="E143" s="6"/>
      <c r="H143" s="6"/>
      <c r="I143" s="6"/>
      <c r="J143" s="6"/>
      <c r="K143" s="6"/>
      <c r="L143" s="6"/>
      <c r="M143" s="6"/>
      <c r="N143" s="6"/>
      <c r="O143" s="6"/>
      <c r="P143" s="6"/>
      <c r="Q143" s="6"/>
      <c r="R143" s="6"/>
      <c r="S143" s="6"/>
    </row>
    <row r="144" spans="1:39" ht="15" customHeight="1">
      <c r="A144" s="21"/>
      <c r="B144" s="2"/>
      <c r="D144" s="6"/>
      <c r="E144" s="6"/>
      <c r="G144" s="6"/>
      <c r="H144" s="6"/>
      <c r="I144" s="6"/>
      <c r="J144" s="6"/>
      <c r="K144" s="6"/>
      <c r="L144" s="6"/>
      <c r="M144" s="6"/>
      <c r="N144" s="6"/>
      <c r="O144" s="6"/>
      <c r="P144" s="6"/>
      <c r="Q144" s="6"/>
      <c r="R144" s="6"/>
      <c r="S144" s="6"/>
    </row>
    <row r="145" spans="1:64" ht="24.95" customHeight="1">
      <c r="A145" s="21" t="s">
        <v>154</v>
      </c>
      <c r="B145" s="2" t="s">
        <v>155</v>
      </c>
      <c r="D145" s="6"/>
      <c r="E145" s="6"/>
      <c r="G145" s="6"/>
      <c r="H145" s="6"/>
      <c r="I145" s="6"/>
      <c r="J145" s="6"/>
      <c r="K145" s="6"/>
      <c r="L145" s="6"/>
      <c r="M145" s="6"/>
      <c r="N145" s="6"/>
      <c r="O145" s="6"/>
      <c r="P145" s="6"/>
      <c r="Q145" s="6"/>
      <c r="R145" s="6"/>
      <c r="S145" s="6"/>
    </row>
    <row r="146" spans="1:64" ht="24.95" customHeight="1">
      <c r="A146" s="21"/>
      <c r="B146" s="1" t="s">
        <v>156</v>
      </c>
      <c r="E146" s="6"/>
      <c r="F146" s="6"/>
      <c r="G146" s="6"/>
      <c r="H146" s="6"/>
      <c r="I146" s="6"/>
      <c r="J146" s="6"/>
      <c r="K146" s="6"/>
      <c r="L146" s="6"/>
      <c r="M146" s="6"/>
      <c r="N146" s="6"/>
      <c r="O146" s="6"/>
    </row>
    <row r="147" spans="1:64" s="166" customFormat="1" ht="35.1" customHeight="1">
      <c r="A147" s="145"/>
      <c r="F147" s="146"/>
      <c r="L147" s="167" t="str">
        <f>IFERROR(IF(AND(AL126*AL128=0,AL130=0),"",IF(M111&lt;=0,"算定不可",VLOOKUP("該当",'[1]リスト（看護処遇）'!I:K,3,FALSE))),"")</f>
        <v/>
      </c>
      <c r="M147" s="167"/>
      <c r="N147" s="167"/>
      <c r="O147" s="167"/>
      <c r="P147" s="167"/>
      <c r="Q147" s="167"/>
      <c r="R147" s="167"/>
      <c r="S147" s="167"/>
      <c r="T147" s="167"/>
      <c r="U147" s="167"/>
      <c r="V147" s="167"/>
      <c r="W147" s="167"/>
      <c r="X147" s="167"/>
      <c r="AK147" s="168">
        <f>IFERROR(VLOOKUP(L147,'[1]リスト（外来R9）'!L:N,3,FALSE),0)</f>
        <v>0</v>
      </c>
      <c r="AL147" s="169"/>
      <c r="AM147" s="169"/>
      <c r="AN147" s="169"/>
      <c r="AO147" s="169"/>
      <c r="AP147" s="169"/>
    </row>
    <row r="148" spans="1:64" s="4" customFormat="1" ht="24.95" customHeight="1">
      <c r="A148" s="21"/>
      <c r="B148" s="2"/>
      <c r="C148" s="1"/>
      <c r="D148" s="6"/>
      <c r="E148" s="6"/>
      <c r="F148" s="6"/>
      <c r="G148" s="6"/>
      <c r="H148" s="6"/>
      <c r="I148" s="6"/>
      <c r="J148" s="6"/>
      <c r="K148" s="6"/>
      <c r="L148" s="6"/>
      <c r="M148" s="2" t="str">
        <f>IF(AND(AK28=TRUE,AD32="☑",AF52="☑"),"","※区分変更の必要はありません")</f>
        <v>※区分変更の必要はありません</v>
      </c>
      <c r="N148" s="6"/>
      <c r="O148" s="6"/>
      <c r="P148" s="6"/>
      <c r="Q148" s="6"/>
      <c r="R148" s="1"/>
      <c r="S148" s="6"/>
      <c r="T148" s="6"/>
      <c r="U148" s="6"/>
      <c r="V148" s="6"/>
      <c r="W148" s="6"/>
      <c r="X148" s="6"/>
      <c r="Y148" s="6"/>
      <c r="Z148" s="6"/>
      <c r="AA148" s="6"/>
      <c r="AB148" s="6"/>
      <c r="AC148" s="1"/>
      <c r="AD148" s="1"/>
      <c r="AE148" s="1"/>
      <c r="AF148" s="1"/>
      <c r="AG148" s="1"/>
      <c r="AH148" s="1"/>
      <c r="AI148" s="1"/>
      <c r="AJ148" s="1"/>
      <c r="AK148" s="3"/>
      <c r="AQ148" s="1"/>
      <c r="AR148" s="1"/>
      <c r="AS148" s="1"/>
      <c r="AT148" s="1"/>
      <c r="AU148" s="1"/>
      <c r="AV148" s="1"/>
      <c r="AW148" s="1"/>
      <c r="AX148" s="1"/>
      <c r="AY148" s="1"/>
      <c r="AZ148" s="1"/>
      <c r="BA148" s="1"/>
      <c r="BB148" s="1"/>
      <c r="BC148" s="1"/>
      <c r="BD148" s="1"/>
      <c r="BE148" s="1"/>
      <c r="BF148" s="1"/>
      <c r="BG148" s="1"/>
      <c r="BH148" s="1"/>
      <c r="BI148" s="1"/>
      <c r="BJ148" s="1"/>
      <c r="BK148" s="1"/>
      <c r="BL148" s="1"/>
    </row>
    <row r="149" spans="1:64" ht="24.95" customHeight="1">
      <c r="A149" s="21"/>
      <c r="B149" s="1" t="s">
        <v>157</v>
      </c>
      <c r="E149" s="6"/>
      <c r="F149" s="6"/>
      <c r="G149" s="6"/>
      <c r="H149" s="6"/>
      <c r="I149" s="6"/>
      <c r="J149" s="6"/>
      <c r="K149" s="6"/>
      <c r="L149" s="6"/>
      <c r="M149" s="6"/>
      <c r="N149" s="6"/>
      <c r="O149" s="6"/>
    </row>
    <row r="150" spans="1:64" s="166" customFormat="1" ht="35.1" customHeight="1">
      <c r="A150" s="145"/>
      <c r="F150" s="146"/>
      <c r="L150" s="167" t="str">
        <f>IFERROR(IF(OR(AM132*AM134*AL138*AL142=0),"",IF(M117&lt;=0,"算定不可",VLOOKUP("該当",CHOOSE(AK39,'[1]リスト（入院R8）'!I:K,'[1]リスト（入院R9）'!I:K),3,FALSE))),"")</f>
        <v/>
      </c>
      <c r="M150" s="167"/>
      <c r="N150" s="167"/>
      <c r="O150" s="167"/>
      <c r="P150" s="167"/>
      <c r="Q150" s="167"/>
      <c r="R150" s="167"/>
      <c r="S150" s="167"/>
      <c r="T150" s="167"/>
      <c r="U150" s="167"/>
      <c r="V150" s="167"/>
      <c r="W150" s="167"/>
      <c r="X150" s="167"/>
      <c r="AK150" s="168">
        <f>IFERROR(VLOOKUP(L150,'[1]リスト（外来R9）'!L:N,3,FALSE),0)</f>
        <v>0</v>
      </c>
      <c r="AL150" s="169"/>
      <c r="AM150" s="169"/>
      <c r="AN150" s="169"/>
      <c r="AO150" s="169"/>
      <c r="AP150" s="169"/>
    </row>
    <row r="151" spans="1:64" s="4" customFormat="1" ht="24.95" customHeight="1">
      <c r="A151" s="21"/>
      <c r="B151" s="2"/>
      <c r="C151" s="1"/>
      <c r="D151" s="6"/>
      <c r="E151" s="6"/>
      <c r="F151" s="6"/>
      <c r="G151" s="6"/>
      <c r="H151" s="6"/>
      <c r="I151" s="6"/>
      <c r="J151" s="6"/>
      <c r="K151" s="6"/>
      <c r="L151" s="6"/>
      <c r="M151" s="2" t="str">
        <f>IF(AND(AK28=TRUE,AD32="☑",AF52="☑"),"","※区分変更の必要はありません")</f>
        <v>※区分変更の必要はありません</v>
      </c>
      <c r="N151" s="6"/>
      <c r="O151" s="6"/>
      <c r="P151" s="6"/>
      <c r="Q151" s="6"/>
      <c r="R151" s="1"/>
      <c r="S151" s="6"/>
      <c r="T151" s="6"/>
      <c r="U151" s="6"/>
      <c r="V151" s="6"/>
      <c r="W151" s="6"/>
      <c r="X151" s="6"/>
      <c r="Y151" s="6"/>
      <c r="Z151" s="6"/>
      <c r="AA151" s="6"/>
      <c r="AB151" s="6"/>
      <c r="AC151" s="1"/>
      <c r="AD151" s="1"/>
      <c r="AE151" s="1"/>
      <c r="AF151" s="1"/>
      <c r="AG151" s="1"/>
      <c r="AH151" s="1"/>
      <c r="AI151" s="1"/>
      <c r="AJ151" s="1"/>
      <c r="AK151" s="3"/>
      <c r="AQ151" s="1"/>
      <c r="AR151" s="1"/>
      <c r="AS151" s="1"/>
      <c r="AT151" s="1"/>
      <c r="AU151" s="1"/>
      <c r="AV151" s="1"/>
      <c r="AW151" s="1"/>
      <c r="AX151" s="1"/>
      <c r="AY151" s="1"/>
      <c r="AZ151" s="1"/>
      <c r="BA151" s="1"/>
      <c r="BB151" s="1"/>
      <c r="BC151" s="1"/>
      <c r="BD151" s="1"/>
      <c r="BE151" s="1"/>
      <c r="BF151" s="1"/>
      <c r="BG151" s="1"/>
      <c r="BH151" s="1"/>
      <c r="BI151" s="1"/>
      <c r="BJ151" s="1"/>
      <c r="BK151" s="1"/>
      <c r="BL151" s="1"/>
    </row>
    <row r="152" spans="1:64" s="4" customFormat="1" ht="24.95" customHeight="1">
      <c r="A152" s="1" t="s">
        <v>158</v>
      </c>
      <c r="B152" s="1"/>
      <c r="C152" s="1"/>
      <c r="D152" s="1"/>
      <c r="E152" s="1"/>
      <c r="F152" s="2"/>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3"/>
      <c r="AQ152" s="1"/>
      <c r="AR152" s="1"/>
      <c r="AS152" s="1"/>
      <c r="AT152" s="1"/>
      <c r="AU152" s="1"/>
      <c r="AV152" s="1"/>
      <c r="AW152" s="1"/>
      <c r="AX152" s="1"/>
      <c r="AY152" s="1"/>
      <c r="AZ152" s="1"/>
      <c r="BA152" s="1"/>
      <c r="BB152" s="1"/>
      <c r="BC152" s="1"/>
      <c r="BD152" s="1"/>
      <c r="BE152" s="1"/>
      <c r="BF152" s="1"/>
      <c r="BG152" s="1"/>
      <c r="BH152" s="1"/>
      <c r="BI152" s="1"/>
      <c r="BJ152" s="1"/>
      <c r="BK152" s="1"/>
      <c r="BL152" s="1"/>
    </row>
    <row r="153" spans="1:64" ht="24.95" customHeight="1">
      <c r="A153" s="1" t="s">
        <v>159</v>
      </c>
    </row>
    <row r="154" spans="1:64" ht="24.95" customHeight="1">
      <c r="A154" s="1" t="s">
        <v>160</v>
      </c>
    </row>
    <row r="155" spans="1:64" ht="24.95" customHeight="1">
      <c r="A155" s="1" t="s">
        <v>161</v>
      </c>
    </row>
    <row r="156" spans="1:64" ht="24.95" customHeight="1">
      <c r="A156" s="1" t="s">
        <v>162</v>
      </c>
    </row>
    <row r="157" spans="1:64" ht="24.95" customHeight="1">
      <c r="A157" s="1" t="s">
        <v>163</v>
      </c>
    </row>
    <row r="158" spans="1:64" ht="24.95" customHeight="1">
      <c r="A158" s="1" t="s">
        <v>164</v>
      </c>
    </row>
    <row r="159" spans="1:64" ht="24.95" customHeight="1">
      <c r="A159" s="1" t="s">
        <v>165</v>
      </c>
    </row>
    <row r="160" spans="1:64" ht="24.95" customHeight="1">
      <c r="A160" s="1" t="s">
        <v>166</v>
      </c>
    </row>
    <row r="161" spans="1:64" ht="24.95" customHeight="1">
      <c r="A161" s="16" t="s">
        <v>167</v>
      </c>
    </row>
    <row r="162" spans="1:64" ht="24.95" customHeight="1">
      <c r="A162" s="16" t="s">
        <v>168</v>
      </c>
    </row>
    <row r="163" spans="1:64" ht="24.95" customHeight="1">
      <c r="A163" s="16" t="s">
        <v>169</v>
      </c>
    </row>
    <row r="164" spans="1:64" ht="24.95" customHeight="1">
      <c r="A164" s="16" t="s">
        <v>170</v>
      </c>
    </row>
    <row r="165" spans="1:64" ht="24.95" customHeight="1">
      <c r="A165" s="16" t="s">
        <v>171</v>
      </c>
    </row>
    <row r="166" spans="1:64" ht="24.95" customHeight="1">
      <c r="A166" s="16" t="s">
        <v>172</v>
      </c>
    </row>
    <row r="167" spans="1:64" ht="24.95" customHeight="1">
      <c r="A167" s="16" t="s">
        <v>173</v>
      </c>
    </row>
    <row r="168" spans="1:64" ht="24.95" customHeight="1">
      <c r="A168" s="16" t="s">
        <v>174</v>
      </c>
    </row>
    <row r="169" spans="1:64" ht="24.95" customHeight="1">
      <c r="A169" s="16" t="s">
        <v>175</v>
      </c>
    </row>
    <row r="170" spans="1:64" ht="24.95" customHeight="1">
      <c r="A170" s="1" t="s">
        <v>176</v>
      </c>
    </row>
    <row r="171" spans="1:64" ht="24.95" customHeight="1">
      <c r="A171" s="1" t="s">
        <v>177</v>
      </c>
    </row>
    <row r="172" spans="1:64" ht="24.95" customHeight="1">
      <c r="A172" s="1" t="s">
        <v>178</v>
      </c>
    </row>
    <row r="173" spans="1:64" ht="24.95" customHeight="1">
      <c r="A173" s="1" t="s">
        <v>179</v>
      </c>
    </row>
    <row r="174" spans="1:64" ht="24.95" customHeight="1">
      <c r="A174" s="16" t="s">
        <v>180</v>
      </c>
    </row>
    <row r="175" spans="1:64" ht="24.95" customHeight="1">
      <c r="A175" s="16" t="s">
        <v>181</v>
      </c>
    </row>
    <row r="176" spans="1:64" s="4" customFormat="1" ht="24.95" customHeight="1">
      <c r="A176" s="1" t="s">
        <v>182</v>
      </c>
      <c r="B176" s="1"/>
      <c r="C176" s="1"/>
      <c r="D176" s="1"/>
      <c r="E176" s="1"/>
      <c r="F176" s="2"/>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3"/>
      <c r="AQ176" s="1"/>
      <c r="AR176" s="1"/>
      <c r="AS176" s="1"/>
      <c r="AT176" s="1"/>
      <c r="AU176" s="1"/>
      <c r="AV176" s="1"/>
      <c r="AW176" s="1"/>
      <c r="AX176" s="1"/>
      <c r="AY176" s="1"/>
      <c r="AZ176" s="1"/>
      <c r="BA176" s="1"/>
      <c r="BB176" s="1"/>
      <c r="BC176" s="1"/>
      <c r="BD176" s="1"/>
      <c r="BE176" s="1"/>
      <c r="BF176" s="1"/>
      <c r="BG176" s="1"/>
      <c r="BH176" s="1"/>
      <c r="BI176" s="1"/>
      <c r="BJ176" s="1"/>
      <c r="BK176" s="1"/>
      <c r="BL176" s="1"/>
    </row>
    <row r="177" spans="1:64" s="4" customFormat="1" ht="24.95" customHeight="1">
      <c r="A177" s="1" t="s">
        <v>183</v>
      </c>
      <c r="B177" s="1"/>
      <c r="C177" s="1"/>
      <c r="D177" s="1"/>
      <c r="E177" s="1"/>
      <c r="F177" s="2"/>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3"/>
      <c r="AQ177" s="1"/>
      <c r="AR177" s="1"/>
      <c r="AS177" s="1"/>
      <c r="AT177" s="1"/>
      <c r="AU177" s="1"/>
      <c r="AV177" s="1"/>
      <c r="AW177" s="1"/>
      <c r="AX177" s="1"/>
      <c r="AY177" s="1"/>
      <c r="AZ177" s="1"/>
      <c r="BA177" s="1"/>
      <c r="BB177" s="1"/>
      <c r="BC177" s="1"/>
      <c r="BD177" s="1"/>
      <c r="BE177" s="1"/>
      <c r="BF177" s="1"/>
      <c r="BG177" s="1"/>
      <c r="BH177" s="1"/>
      <c r="BI177" s="1"/>
      <c r="BJ177" s="1"/>
      <c r="BK177" s="1"/>
      <c r="BL177" s="1"/>
    </row>
    <row r="178" spans="1:64" s="4" customFormat="1" ht="24.95" customHeight="1">
      <c r="A178" s="1" t="s">
        <v>184</v>
      </c>
      <c r="B178" s="1"/>
      <c r="C178" s="1"/>
      <c r="D178" s="1"/>
      <c r="E178" s="1"/>
      <c r="F178" s="2"/>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3"/>
      <c r="AQ178" s="1"/>
      <c r="AR178" s="1"/>
      <c r="AS178" s="1"/>
      <c r="AT178" s="1"/>
      <c r="AU178" s="1"/>
      <c r="AV178" s="1"/>
      <c r="AW178" s="1"/>
      <c r="AX178" s="1"/>
      <c r="AY178" s="1"/>
      <c r="AZ178" s="1"/>
      <c r="BA178" s="1"/>
      <c r="BB178" s="1"/>
      <c r="BC178" s="1"/>
      <c r="BD178" s="1"/>
      <c r="BE178" s="1"/>
      <c r="BF178" s="1"/>
      <c r="BG178" s="1"/>
      <c r="BH178" s="1"/>
      <c r="BI178" s="1"/>
      <c r="BJ178" s="1"/>
      <c r="BK178" s="1"/>
      <c r="BL178" s="1"/>
    </row>
    <row r="179" spans="1:64" s="4" customFormat="1" ht="24.95" customHeight="1">
      <c r="A179" s="1" t="s">
        <v>185</v>
      </c>
      <c r="B179" s="1"/>
      <c r="C179" s="1"/>
      <c r="D179" s="1"/>
      <c r="E179" s="1"/>
      <c r="F179" s="2"/>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3"/>
      <c r="AQ179" s="1"/>
      <c r="AR179" s="1"/>
      <c r="AS179" s="1"/>
      <c r="AT179" s="1"/>
      <c r="AU179" s="1"/>
      <c r="AV179" s="1"/>
      <c r="AW179" s="1"/>
      <c r="AX179" s="1"/>
      <c r="AY179" s="1"/>
      <c r="AZ179" s="1"/>
      <c r="BA179" s="1"/>
      <c r="BB179" s="1"/>
      <c r="BC179" s="1"/>
      <c r="BD179" s="1"/>
      <c r="BE179" s="1"/>
      <c r="BF179" s="1"/>
      <c r="BG179" s="1"/>
      <c r="BH179" s="1"/>
      <c r="BI179" s="1"/>
      <c r="BJ179" s="1"/>
      <c r="BK179" s="1"/>
      <c r="BL179" s="1"/>
    </row>
    <row r="180" spans="1:64" s="4" customFormat="1" ht="24.95" customHeight="1">
      <c r="A180" s="1" t="s">
        <v>186</v>
      </c>
      <c r="B180" s="1"/>
      <c r="C180" s="1"/>
      <c r="D180" s="1"/>
      <c r="E180" s="1"/>
      <c r="F180" s="2"/>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3"/>
      <c r="AQ180" s="1"/>
      <c r="AR180" s="1"/>
      <c r="AS180" s="1"/>
      <c r="AT180" s="1"/>
      <c r="AU180" s="1"/>
      <c r="AV180" s="1"/>
      <c r="AW180" s="1"/>
      <c r="AX180" s="1"/>
      <c r="AY180" s="1"/>
      <c r="AZ180" s="1"/>
      <c r="BA180" s="1"/>
      <c r="BB180" s="1"/>
      <c r="BC180" s="1"/>
      <c r="BD180" s="1"/>
      <c r="BE180" s="1"/>
      <c r="BF180" s="1"/>
      <c r="BG180" s="1"/>
      <c r="BH180" s="1"/>
      <c r="BI180" s="1"/>
      <c r="BJ180" s="1"/>
      <c r="BK180" s="1"/>
      <c r="BL180" s="1"/>
    </row>
    <row r="181" spans="1:64" s="4" customFormat="1" ht="24.95" customHeight="1">
      <c r="A181" s="1" t="s">
        <v>187</v>
      </c>
      <c r="B181" s="1"/>
      <c r="C181" s="1"/>
      <c r="D181" s="1"/>
      <c r="E181" s="1"/>
      <c r="F181" s="2"/>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3"/>
      <c r="AQ181" s="1"/>
      <c r="AR181" s="1"/>
      <c r="AS181" s="1"/>
      <c r="AT181" s="1"/>
      <c r="AU181" s="1"/>
      <c r="AV181" s="1"/>
      <c r="AW181" s="1"/>
      <c r="AX181" s="1"/>
      <c r="AY181" s="1"/>
      <c r="AZ181" s="1"/>
      <c r="BA181" s="1"/>
      <c r="BB181" s="1"/>
      <c r="BC181" s="1"/>
      <c r="BD181" s="1"/>
      <c r="BE181" s="1"/>
      <c r="BF181" s="1"/>
      <c r="BG181" s="1"/>
      <c r="BH181" s="1"/>
      <c r="BI181" s="1"/>
      <c r="BJ181" s="1"/>
      <c r="BK181" s="1"/>
      <c r="BL181" s="1"/>
    </row>
    <row r="182" spans="1:64" s="4" customFormat="1" ht="24.95" customHeight="1">
      <c r="A182" s="1" t="s">
        <v>188</v>
      </c>
      <c r="B182" s="1"/>
      <c r="C182" s="1"/>
      <c r="D182" s="1"/>
      <c r="E182" s="1"/>
      <c r="F182" s="2"/>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3"/>
      <c r="AQ182" s="1"/>
      <c r="AR182" s="1"/>
      <c r="AS182" s="1"/>
      <c r="AT182" s="1"/>
      <c r="AU182" s="1"/>
      <c r="AV182" s="1"/>
      <c r="AW182" s="1"/>
      <c r="AX182" s="1"/>
      <c r="AY182" s="1"/>
      <c r="AZ182" s="1"/>
      <c r="BA182" s="1"/>
      <c r="BB182" s="1"/>
      <c r="BC182" s="1"/>
      <c r="BD182" s="1"/>
      <c r="BE182" s="1"/>
      <c r="BF182" s="1"/>
      <c r="BG182" s="1"/>
      <c r="BH182" s="1"/>
      <c r="BI182" s="1"/>
      <c r="BJ182" s="1"/>
      <c r="BK182" s="1"/>
      <c r="BL182" s="1"/>
    </row>
    <row r="183" spans="1:64" s="4" customFormat="1" ht="24.95" customHeight="1">
      <c r="A183" s="1" t="s">
        <v>189</v>
      </c>
      <c r="B183" s="1"/>
      <c r="C183" s="1"/>
      <c r="D183" s="1"/>
      <c r="E183" s="1"/>
      <c r="F183" s="2"/>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3"/>
      <c r="AQ183" s="1"/>
      <c r="AR183" s="1"/>
      <c r="AS183" s="1"/>
      <c r="AT183" s="1"/>
      <c r="AU183" s="1"/>
      <c r="AV183" s="1"/>
      <c r="AW183" s="1"/>
      <c r="AX183" s="1"/>
      <c r="AY183" s="1"/>
      <c r="AZ183" s="1"/>
      <c r="BA183" s="1"/>
      <c r="BB183" s="1"/>
      <c r="BC183" s="1"/>
      <c r="BD183" s="1"/>
      <c r="BE183" s="1"/>
      <c r="BF183" s="1"/>
      <c r="BG183" s="1"/>
      <c r="BH183" s="1"/>
      <c r="BI183" s="1"/>
      <c r="BJ183" s="1"/>
      <c r="BK183" s="1"/>
      <c r="BL183" s="1"/>
    </row>
    <row r="184" spans="1:64" s="4" customFormat="1" ht="24.95" customHeight="1">
      <c r="A184" s="1" t="s">
        <v>190</v>
      </c>
      <c r="B184" s="1"/>
      <c r="C184" s="1"/>
      <c r="D184" s="1"/>
      <c r="E184" s="1"/>
      <c r="F184" s="2"/>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3"/>
      <c r="AQ184" s="1"/>
      <c r="AR184" s="1"/>
      <c r="AS184" s="1"/>
      <c r="AT184" s="1"/>
      <c r="AU184" s="1"/>
      <c r="AV184" s="1"/>
      <c r="AW184" s="1"/>
      <c r="AX184" s="1"/>
      <c r="AY184" s="1"/>
      <c r="AZ184" s="1"/>
      <c r="BA184" s="1"/>
      <c r="BB184" s="1"/>
      <c r="BC184" s="1"/>
      <c r="BD184" s="1"/>
      <c r="BE184" s="1"/>
      <c r="BF184" s="1"/>
      <c r="BG184" s="1"/>
      <c r="BH184" s="1"/>
      <c r="BI184" s="1"/>
      <c r="BJ184" s="1"/>
      <c r="BK184" s="1"/>
      <c r="BL184" s="1"/>
    </row>
    <row r="185" spans="1:64" s="4" customFormat="1" ht="24.95" customHeight="1">
      <c r="A185" s="1" t="s">
        <v>191</v>
      </c>
      <c r="B185" s="1"/>
      <c r="C185" s="1"/>
      <c r="D185" s="1"/>
      <c r="E185" s="1"/>
      <c r="F185" s="2"/>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3"/>
      <c r="AQ185" s="1"/>
      <c r="AR185" s="1"/>
      <c r="AS185" s="1"/>
      <c r="AT185" s="1"/>
      <c r="AU185" s="1"/>
      <c r="AV185" s="1"/>
      <c r="AW185" s="1"/>
      <c r="AX185" s="1"/>
      <c r="AY185" s="1"/>
      <c r="AZ185" s="1"/>
      <c r="BA185" s="1"/>
      <c r="BB185" s="1"/>
      <c r="BC185" s="1"/>
      <c r="BD185" s="1"/>
      <c r="BE185" s="1"/>
      <c r="BF185" s="1"/>
      <c r="BG185" s="1"/>
      <c r="BH185" s="1"/>
      <c r="BI185" s="1"/>
      <c r="BJ185" s="1"/>
      <c r="BK185" s="1"/>
      <c r="BL185" s="1"/>
    </row>
    <row r="186" spans="1:64" s="4" customFormat="1" ht="24.95" customHeight="1">
      <c r="A186" s="1" t="s">
        <v>192</v>
      </c>
      <c r="B186" s="1"/>
      <c r="C186" s="1"/>
      <c r="D186" s="1"/>
      <c r="E186" s="1"/>
      <c r="F186" s="2"/>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3"/>
      <c r="AQ186" s="1"/>
      <c r="AR186" s="1"/>
      <c r="AS186" s="1"/>
      <c r="AT186" s="1"/>
      <c r="AU186" s="1"/>
      <c r="AV186" s="1"/>
      <c r="AW186" s="1"/>
      <c r="AX186" s="1"/>
      <c r="AY186" s="1"/>
      <c r="AZ186" s="1"/>
      <c r="BA186" s="1"/>
      <c r="BB186" s="1"/>
      <c r="BC186" s="1"/>
      <c r="BD186" s="1"/>
      <c r="BE186" s="1"/>
      <c r="BF186" s="1"/>
      <c r="BG186" s="1"/>
      <c r="BH186" s="1"/>
      <c r="BI186" s="1"/>
      <c r="BJ186" s="1"/>
      <c r="BK186" s="1"/>
      <c r="BL186" s="1"/>
    </row>
    <row r="187" spans="1:64" ht="24.95" customHeight="1">
      <c r="A187" s="1" t="s">
        <v>193</v>
      </c>
    </row>
    <row r="188" spans="1:64" ht="24.95" customHeight="1">
      <c r="A188" s="1" t="s">
        <v>194</v>
      </c>
    </row>
    <row r="189" spans="1:64" ht="24.95" customHeight="1">
      <c r="A189" s="1" t="s">
        <v>195</v>
      </c>
    </row>
    <row r="190" spans="1:64" ht="24.95" customHeight="1">
      <c r="A190" s="1" t="s">
        <v>196</v>
      </c>
    </row>
    <row r="191" spans="1:64" ht="24.95" customHeight="1">
      <c r="A191" s="1" t="s">
        <v>197</v>
      </c>
    </row>
    <row r="192" spans="1:64" ht="24.95" customHeight="1">
      <c r="A192" s="1" t="s">
        <v>198</v>
      </c>
    </row>
    <row r="193" spans="1:42" ht="24.95" customHeight="1">
      <c r="A193" s="1" t="s">
        <v>199</v>
      </c>
    </row>
    <row r="194" spans="1:42" ht="24.95" customHeight="1">
      <c r="A194" s="1" t="s">
        <v>200</v>
      </c>
    </row>
    <row r="195" spans="1:42" ht="24.95" customHeight="1">
      <c r="A195" s="1" t="s">
        <v>201</v>
      </c>
    </row>
    <row r="196" spans="1:42" ht="24.95" customHeight="1">
      <c r="A196" s="1" t="s">
        <v>202</v>
      </c>
    </row>
    <row r="197" spans="1:42" ht="24.95" customHeight="1">
      <c r="A197" s="1" t="s">
        <v>203</v>
      </c>
    </row>
    <row r="198" spans="1:42" ht="24.95" customHeight="1">
      <c r="A198" s="1" t="s">
        <v>204</v>
      </c>
    </row>
    <row r="199" spans="1:42" ht="24.95" customHeight="1">
      <c r="A199" s="1" t="s">
        <v>205</v>
      </c>
    </row>
    <row r="200" spans="1:42" s="16" customFormat="1" ht="24.95" customHeight="1">
      <c r="A200" s="16" t="s">
        <v>206</v>
      </c>
      <c r="F200" s="2"/>
      <c r="AK200" s="3"/>
      <c r="AL200" s="163"/>
      <c r="AM200" s="163"/>
      <c r="AN200" s="163"/>
      <c r="AO200" s="163"/>
      <c r="AP200" s="163"/>
    </row>
    <row r="201" spans="1:42" ht="24.95" customHeight="1">
      <c r="A201" s="1" t="s">
        <v>207</v>
      </c>
    </row>
    <row r="202" spans="1:42" ht="24.95" customHeight="1">
      <c r="A202" s="1" t="s">
        <v>208</v>
      </c>
    </row>
    <row r="203" spans="1:42" ht="24.95" customHeight="1">
      <c r="A203" s="1" t="s">
        <v>209</v>
      </c>
    </row>
    <row r="204" spans="1:42" ht="24.95" customHeight="1">
      <c r="A204" s="1" t="s">
        <v>210</v>
      </c>
    </row>
    <row r="205" spans="1:42" ht="24.95" customHeight="1">
      <c r="A205" s="1" t="s">
        <v>211</v>
      </c>
    </row>
    <row r="206" spans="1:42" ht="24.95" customHeight="1">
      <c r="A206" s="1" t="s">
        <v>212</v>
      </c>
    </row>
    <row r="207" spans="1:42" ht="24.95" customHeight="1">
      <c r="A207" s="1" t="s">
        <v>213</v>
      </c>
    </row>
    <row r="208" spans="1:42" ht="24.95" customHeight="1">
      <c r="A208" s="1" t="s">
        <v>214</v>
      </c>
    </row>
    <row r="209" spans="1:64" ht="24.95" customHeight="1">
      <c r="A209" s="1" t="s">
        <v>215</v>
      </c>
    </row>
    <row r="210" spans="1:64" ht="24.95" customHeight="1">
      <c r="A210" s="1" t="s">
        <v>216</v>
      </c>
    </row>
    <row r="211" spans="1:64" ht="24.95" customHeight="1">
      <c r="A211" s="1" t="s">
        <v>217</v>
      </c>
    </row>
    <row r="212" spans="1:64" s="16" customFormat="1" ht="24.95" customHeight="1">
      <c r="A212" s="16" t="s">
        <v>218</v>
      </c>
      <c r="F212" s="2"/>
      <c r="AK212" s="3"/>
      <c r="AL212" s="163"/>
      <c r="AM212" s="163"/>
      <c r="AN212" s="163"/>
      <c r="AO212" s="163"/>
      <c r="AP212" s="163"/>
    </row>
    <row r="213" spans="1:64" s="16" customFormat="1" ht="24.95" customHeight="1">
      <c r="A213" s="16" t="s">
        <v>219</v>
      </c>
      <c r="F213" s="2"/>
      <c r="AK213" s="3"/>
      <c r="AL213" s="163"/>
      <c r="AM213" s="163"/>
      <c r="AN213" s="163"/>
      <c r="AO213" s="163"/>
      <c r="AP213" s="163"/>
    </row>
    <row r="214" spans="1:64" s="4" customFormat="1" ht="24.95" customHeight="1">
      <c r="A214" s="1" t="s">
        <v>220</v>
      </c>
      <c r="B214" s="1"/>
      <c r="C214" s="1"/>
      <c r="D214" s="1"/>
      <c r="E214" s="1"/>
      <c r="F214" s="2"/>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3"/>
      <c r="AQ214" s="1"/>
      <c r="AR214" s="1"/>
      <c r="AS214" s="1"/>
      <c r="AT214" s="1"/>
      <c r="AU214" s="1"/>
      <c r="AV214" s="1"/>
      <c r="AW214" s="1"/>
      <c r="AX214" s="1"/>
      <c r="AY214" s="1"/>
      <c r="AZ214" s="1"/>
      <c r="BA214" s="1"/>
      <c r="BB214" s="1"/>
      <c r="BC214" s="1"/>
      <c r="BD214" s="1"/>
      <c r="BE214" s="1"/>
      <c r="BF214" s="1"/>
      <c r="BG214" s="1"/>
      <c r="BH214" s="1"/>
      <c r="BI214" s="1"/>
      <c r="BJ214" s="1"/>
      <c r="BK214" s="1"/>
      <c r="BL214" s="1"/>
    </row>
    <row r="215" spans="1:64" ht="24.95" customHeight="1">
      <c r="A215" s="16"/>
    </row>
    <row r="216" spans="1:64" ht="24.95" customHeight="1">
      <c r="A216" s="16"/>
    </row>
    <row r="217" spans="1:64" ht="24.95" customHeight="1">
      <c r="F217" s="1"/>
      <c r="AK217" s="4"/>
    </row>
    <row r="218" spans="1:64" ht="24.95" customHeight="1">
      <c r="F218" s="1"/>
      <c r="AK218" s="4"/>
    </row>
    <row r="219" spans="1:64" ht="24.95" customHeight="1">
      <c r="F219" s="1"/>
      <c r="AK219" s="4"/>
    </row>
    <row r="220" spans="1:64" s="4" customFormat="1" ht="24.9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Q220" s="1"/>
      <c r="AR220" s="1"/>
      <c r="AS220" s="1"/>
      <c r="AT220" s="1"/>
      <c r="AU220" s="1"/>
      <c r="AV220" s="1"/>
      <c r="AW220" s="1"/>
      <c r="AX220" s="1"/>
      <c r="AY220" s="1"/>
      <c r="AZ220" s="1"/>
      <c r="BA220" s="1"/>
      <c r="BB220" s="1"/>
      <c r="BC220" s="1"/>
      <c r="BD220" s="1"/>
      <c r="BE220" s="1"/>
      <c r="BF220" s="1"/>
      <c r="BG220" s="1"/>
      <c r="BH220" s="1"/>
      <c r="BI220" s="1"/>
      <c r="BJ220" s="1"/>
      <c r="BK220" s="1"/>
      <c r="BL220" s="1"/>
    </row>
    <row r="221" spans="1:64" s="4" customFormat="1" ht="24.9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Q221" s="1"/>
      <c r="AR221" s="1"/>
      <c r="AS221" s="1"/>
      <c r="AT221" s="1"/>
      <c r="AU221" s="1"/>
      <c r="AV221" s="1"/>
      <c r="AW221" s="1"/>
      <c r="AX221" s="1"/>
      <c r="AY221" s="1"/>
      <c r="AZ221" s="1"/>
      <c r="BA221" s="1"/>
      <c r="BB221" s="1"/>
      <c r="BC221" s="1"/>
      <c r="BD221" s="1"/>
      <c r="BE221" s="1"/>
      <c r="BF221" s="1"/>
      <c r="BG221" s="1"/>
      <c r="BH221" s="1"/>
      <c r="BI221" s="1"/>
      <c r="BJ221" s="1"/>
      <c r="BK221" s="1"/>
      <c r="BL221" s="1"/>
    </row>
    <row r="222" spans="1:64" s="4" customFormat="1" ht="24.9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Q222" s="1"/>
      <c r="AR222" s="1"/>
      <c r="AS222" s="1"/>
      <c r="AT222" s="1"/>
      <c r="AU222" s="1"/>
      <c r="AV222" s="1"/>
      <c r="AW222" s="1"/>
      <c r="AX222" s="1"/>
      <c r="AY222" s="1"/>
      <c r="AZ222" s="1"/>
      <c r="BA222" s="1"/>
      <c r="BB222" s="1"/>
      <c r="BC222" s="1"/>
      <c r="BD222" s="1"/>
      <c r="BE222" s="1"/>
      <c r="BF222" s="1"/>
      <c r="BG222" s="1"/>
      <c r="BH222" s="1"/>
      <c r="BI222" s="1"/>
      <c r="BJ222" s="1"/>
      <c r="BK222" s="1"/>
      <c r="BL222" s="1"/>
    </row>
    <row r="223" spans="1:64" s="4" customFormat="1" ht="24.9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Q223" s="1"/>
      <c r="AR223" s="1"/>
      <c r="AS223" s="1"/>
      <c r="AT223" s="1"/>
      <c r="AU223" s="1"/>
      <c r="AV223" s="1"/>
      <c r="AW223" s="1"/>
      <c r="AX223" s="1"/>
      <c r="AY223" s="1"/>
      <c r="AZ223" s="1"/>
      <c r="BA223" s="1"/>
      <c r="BB223" s="1"/>
      <c r="BC223" s="1"/>
      <c r="BD223" s="1"/>
      <c r="BE223" s="1"/>
      <c r="BF223" s="1"/>
      <c r="BG223" s="1"/>
      <c r="BH223" s="1"/>
      <c r="BI223" s="1"/>
      <c r="BJ223" s="1"/>
      <c r="BK223" s="1"/>
      <c r="BL223" s="1"/>
    </row>
    <row r="224" spans="1:64" s="4" customFormat="1" ht="24.9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Q224" s="1"/>
      <c r="AR224" s="1"/>
      <c r="AS224" s="1"/>
      <c r="AT224" s="1"/>
      <c r="AU224" s="1"/>
      <c r="AV224" s="1"/>
      <c r="AW224" s="1"/>
      <c r="AX224" s="1"/>
      <c r="AY224" s="1"/>
      <c r="AZ224" s="1"/>
      <c r="BA224" s="1"/>
      <c r="BB224" s="1"/>
      <c r="BC224" s="1"/>
      <c r="BD224" s="1"/>
      <c r="BE224" s="1"/>
      <c r="BF224" s="1"/>
      <c r="BG224" s="1"/>
      <c r="BH224" s="1"/>
      <c r="BI224" s="1"/>
      <c r="BJ224" s="1"/>
      <c r="BK224" s="1"/>
      <c r="BL224" s="1"/>
    </row>
    <row r="225" spans="1:64" s="4" customFormat="1" ht="24.9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Q225" s="1"/>
      <c r="AR225" s="1"/>
      <c r="AS225" s="1"/>
      <c r="AT225" s="1"/>
      <c r="AU225" s="1"/>
      <c r="AV225" s="1"/>
      <c r="AW225" s="1"/>
      <c r="AX225" s="1"/>
      <c r="AY225" s="1"/>
      <c r="AZ225" s="1"/>
      <c r="BA225" s="1"/>
      <c r="BB225" s="1"/>
      <c r="BC225" s="1"/>
      <c r="BD225" s="1"/>
      <c r="BE225" s="1"/>
      <c r="BF225" s="1"/>
      <c r="BG225" s="1"/>
      <c r="BH225" s="1"/>
      <c r="BI225" s="1"/>
      <c r="BJ225" s="1"/>
      <c r="BK225" s="1"/>
      <c r="BL225" s="1"/>
    </row>
    <row r="226" spans="1:64" s="4" customFormat="1" ht="24.9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Q226" s="1"/>
      <c r="AR226" s="1"/>
      <c r="AS226" s="1"/>
      <c r="AT226" s="1"/>
      <c r="AU226" s="1"/>
      <c r="AV226" s="1"/>
      <c r="AW226" s="1"/>
      <c r="AX226" s="1"/>
      <c r="AY226" s="1"/>
      <c r="AZ226" s="1"/>
      <c r="BA226" s="1"/>
      <c r="BB226" s="1"/>
      <c r="BC226" s="1"/>
      <c r="BD226" s="1"/>
      <c r="BE226" s="1"/>
      <c r="BF226" s="1"/>
      <c r="BG226" s="1"/>
      <c r="BH226" s="1"/>
      <c r="BI226" s="1"/>
      <c r="BJ226" s="1"/>
      <c r="BK226" s="1"/>
      <c r="BL226" s="1"/>
    </row>
    <row r="227" spans="1:64" s="4" customFormat="1" ht="24.9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Q227" s="1"/>
      <c r="AR227" s="1"/>
      <c r="AS227" s="1"/>
      <c r="AT227" s="1"/>
      <c r="AU227" s="1"/>
      <c r="AV227" s="1"/>
      <c r="AW227" s="1"/>
      <c r="AX227" s="1"/>
      <c r="AY227" s="1"/>
      <c r="AZ227" s="1"/>
      <c r="BA227" s="1"/>
      <c r="BB227" s="1"/>
      <c r="BC227" s="1"/>
      <c r="BD227" s="1"/>
      <c r="BE227" s="1"/>
      <c r="BF227" s="1"/>
      <c r="BG227" s="1"/>
      <c r="BH227" s="1"/>
      <c r="BI227" s="1"/>
      <c r="BJ227" s="1"/>
      <c r="BK227" s="1"/>
      <c r="BL227" s="1"/>
    </row>
    <row r="228" spans="1:64" s="4" customFormat="1" ht="24.9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Q228" s="1"/>
      <c r="AR228" s="1"/>
      <c r="AS228" s="1"/>
      <c r="AT228" s="1"/>
      <c r="AU228" s="1"/>
      <c r="AV228" s="1"/>
      <c r="AW228" s="1"/>
      <c r="AX228" s="1"/>
      <c r="AY228" s="1"/>
      <c r="AZ228" s="1"/>
      <c r="BA228" s="1"/>
      <c r="BB228" s="1"/>
      <c r="BC228" s="1"/>
      <c r="BD228" s="1"/>
      <c r="BE228" s="1"/>
      <c r="BF228" s="1"/>
      <c r="BG228" s="1"/>
      <c r="BH228" s="1"/>
      <c r="BI228" s="1"/>
      <c r="BJ228" s="1"/>
      <c r="BK228" s="1"/>
      <c r="BL228" s="1"/>
    </row>
    <row r="229" spans="1:64" s="4" customFormat="1" ht="24.9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Q229" s="1"/>
      <c r="AR229" s="1"/>
      <c r="AS229" s="1"/>
      <c r="AT229" s="1"/>
      <c r="AU229" s="1"/>
      <c r="AV229" s="1"/>
      <c r="AW229" s="1"/>
      <c r="AX229" s="1"/>
      <c r="AY229" s="1"/>
      <c r="AZ229" s="1"/>
      <c r="BA229" s="1"/>
      <c r="BB229" s="1"/>
      <c r="BC229" s="1"/>
      <c r="BD229" s="1"/>
      <c r="BE229" s="1"/>
      <c r="BF229" s="1"/>
      <c r="BG229" s="1"/>
      <c r="BH229" s="1"/>
      <c r="BI229" s="1"/>
      <c r="BJ229" s="1"/>
      <c r="BK229" s="1"/>
      <c r="BL229" s="1"/>
    </row>
    <row r="230" spans="1:64" s="4" customFormat="1" ht="24.9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Q230" s="1"/>
      <c r="AR230" s="1"/>
      <c r="AS230" s="1"/>
      <c r="AT230" s="1"/>
      <c r="AU230" s="1"/>
      <c r="AV230" s="1"/>
      <c r="AW230" s="1"/>
      <c r="AX230" s="1"/>
      <c r="AY230" s="1"/>
      <c r="AZ230" s="1"/>
      <c r="BA230" s="1"/>
      <c r="BB230" s="1"/>
      <c r="BC230" s="1"/>
      <c r="BD230" s="1"/>
      <c r="BE230" s="1"/>
      <c r="BF230" s="1"/>
      <c r="BG230" s="1"/>
      <c r="BH230" s="1"/>
      <c r="BI230" s="1"/>
      <c r="BJ230" s="1"/>
      <c r="BK230" s="1"/>
      <c r="BL230" s="1"/>
    </row>
    <row r="231" spans="1:64" s="4" customFormat="1" ht="24.9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Q231" s="1"/>
      <c r="AR231" s="1"/>
      <c r="AS231" s="1"/>
      <c r="AT231" s="1"/>
      <c r="AU231" s="1"/>
      <c r="AV231" s="1"/>
      <c r="AW231" s="1"/>
      <c r="AX231" s="1"/>
      <c r="AY231" s="1"/>
      <c r="AZ231" s="1"/>
      <c r="BA231" s="1"/>
      <c r="BB231" s="1"/>
      <c r="BC231" s="1"/>
      <c r="BD231" s="1"/>
      <c r="BE231" s="1"/>
      <c r="BF231" s="1"/>
      <c r="BG231" s="1"/>
      <c r="BH231" s="1"/>
      <c r="BI231" s="1"/>
      <c r="BJ231" s="1"/>
      <c r="BK231" s="1"/>
      <c r="BL231" s="1"/>
    </row>
    <row r="232" spans="1:64" s="4" customFormat="1" ht="24.9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Q232" s="1"/>
      <c r="AR232" s="1"/>
      <c r="AS232" s="1"/>
      <c r="AT232" s="1"/>
      <c r="AU232" s="1"/>
      <c r="AV232" s="1"/>
      <c r="AW232" s="1"/>
      <c r="AX232" s="1"/>
      <c r="AY232" s="1"/>
      <c r="AZ232" s="1"/>
      <c r="BA232" s="1"/>
      <c r="BB232" s="1"/>
      <c r="BC232" s="1"/>
      <c r="BD232" s="1"/>
      <c r="BE232" s="1"/>
      <c r="BF232" s="1"/>
      <c r="BG232" s="1"/>
      <c r="BH232" s="1"/>
      <c r="BI232" s="1"/>
      <c r="BJ232" s="1"/>
      <c r="BK232" s="1"/>
      <c r="BL232" s="1"/>
    </row>
    <row r="233" spans="1:64" s="4" customFormat="1" ht="24.9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Q233" s="1"/>
      <c r="AR233" s="1"/>
      <c r="AS233" s="1"/>
      <c r="AT233" s="1"/>
      <c r="AU233" s="1"/>
      <c r="AV233" s="1"/>
      <c r="AW233" s="1"/>
      <c r="AX233" s="1"/>
      <c r="AY233" s="1"/>
      <c r="AZ233" s="1"/>
      <c r="BA233" s="1"/>
      <c r="BB233" s="1"/>
      <c r="BC233" s="1"/>
      <c r="BD233" s="1"/>
      <c r="BE233" s="1"/>
      <c r="BF233" s="1"/>
      <c r="BG233" s="1"/>
      <c r="BH233" s="1"/>
      <c r="BI233" s="1"/>
      <c r="BJ233" s="1"/>
      <c r="BK233" s="1"/>
      <c r="BL233" s="1"/>
    </row>
    <row r="234" spans="1:64" s="4" customFormat="1" ht="24.9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Q234" s="1"/>
      <c r="AR234" s="1"/>
      <c r="AS234" s="1"/>
      <c r="AT234" s="1"/>
      <c r="AU234" s="1"/>
      <c r="AV234" s="1"/>
      <c r="AW234" s="1"/>
      <c r="AX234" s="1"/>
      <c r="AY234" s="1"/>
      <c r="AZ234" s="1"/>
      <c r="BA234" s="1"/>
      <c r="BB234" s="1"/>
      <c r="BC234" s="1"/>
      <c r="BD234" s="1"/>
      <c r="BE234" s="1"/>
      <c r="BF234" s="1"/>
      <c r="BG234" s="1"/>
      <c r="BH234" s="1"/>
      <c r="BI234" s="1"/>
      <c r="BJ234" s="1"/>
      <c r="BK234" s="1"/>
      <c r="BL234" s="1"/>
    </row>
    <row r="235" spans="1:64" s="4" customFormat="1" ht="24.9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Q235" s="1"/>
      <c r="AR235" s="1"/>
      <c r="AS235" s="1"/>
      <c r="AT235" s="1"/>
      <c r="AU235" s="1"/>
      <c r="AV235" s="1"/>
      <c r="AW235" s="1"/>
      <c r="AX235" s="1"/>
      <c r="AY235" s="1"/>
      <c r="AZ235" s="1"/>
      <c r="BA235" s="1"/>
      <c r="BB235" s="1"/>
      <c r="BC235" s="1"/>
      <c r="BD235" s="1"/>
      <c r="BE235" s="1"/>
      <c r="BF235" s="1"/>
      <c r="BG235" s="1"/>
      <c r="BH235" s="1"/>
      <c r="BI235" s="1"/>
      <c r="BJ235" s="1"/>
      <c r="BK235" s="1"/>
      <c r="BL235" s="1"/>
    </row>
    <row r="236" spans="1:64" s="4" customFormat="1" ht="24.9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Q236" s="1"/>
      <c r="AR236" s="1"/>
      <c r="AS236" s="1"/>
      <c r="AT236" s="1"/>
      <c r="AU236" s="1"/>
      <c r="AV236" s="1"/>
      <c r="AW236" s="1"/>
      <c r="AX236" s="1"/>
      <c r="AY236" s="1"/>
      <c r="AZ236" s="1"/>
      <c r="BA236" s="1"/>
      <c r="BB236" s="1"/>
      <c r="BC236" s="1"/>
      <c r="BD236" s="1"/>
      <c r="BE236" s="1"/>
      <c r="BF236" s="1"/>
      <c r="BG236" s="1"/>
      <c r="BH236" s="1"/>
      <c r="BI236" s="1"/>
      <c r="BJ236" s="1"/>
      <c r="BK236" s="1"/>
      <c r="BL236" s="1"/>
    </row>
    <row r="237" spans="1:64" s="4" customFormat="1" ht="24.9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Q237" s="1"/>
      <c r="AR237" s="1"/>
      <c r="AS237" s="1"/>
      <c r="AT237" s="1"/>
      <c r="AU237" s="1"/>
      <c r="AV237" s="1"/>
      <c r="AW237" s="1"/>
      <c r="AX237" s="1"/>
      <c r="AY237" s="1"/>
      <c r="AZ237" s="1"/>
      <c r="BA237" s="1"/>
      <c r="BB237" s="1"/>
      <c r="BC237" s="1"/>
      <c r="BD237" s="1"/>
      <c r="BE237" s="1"/>
      <c r="BF237" s="1"/>
      <c r="BG237" s="1"/>
      <c r="BH237" s="1"/>
      <c r="BI237" s="1"/>
      <c r="BJ237" s="1"/>
      <c r="BK237" s="1"/>
      <c r="BL237" s="1"/>
    </row>
    <row r="238" spans="1:64" s="4" customFormat="1" ht="24.9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Q238" s="1"/>
      <c r="AR238" s="1"/>
      <c r="AS238" s="1"/>
      <c r="AT238" s="1"/>
      <c r="AU238" s="1"/>
      <c r="AV238" s="1"/>
      <c r="AW238" s="1"/>
      <c r="AX238" s="1"/>
      <c r="AY238" s="1"/>
      <c r="AZ238" s="1"/>
      <c r="BA238" s="1"/>
      <c r="BB238" s="1"/>
      <c r="BC238" s="1"/>
      <c r="BD238" s="1"/>
      <c r="BE238" s="1"/>
      <c r="BF238" s="1"/>
      <c r="BG238" s="1"/>
      <c r="BH238" s="1"/>
      <c r="BI238" s="1"/>
      <c r="BJ238" s="1"/>
      <c r="BK238" s="1"/>
      <c r="BL238" s="1"/>
    </row>
    <row r="239" spans="1:64" s="4" customFormat="1" ht="24.9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Q239" s="1"/>
      <c r="AR239" s="1"/>
      <c r="AS239" s="1"/>
      <c r="AT239" s="1"/>
      <c r="AU239" s="1"/>
      <c r="AV239" s="1"/>
      <c r="AW239" s="1"/>
      <c r="AX239" s="1"/>
      <c r="AY239" s="1"/>
      <c r="AZ239" s="1"/>
      <c r="BA239" s="1"/>
      <c r="BB239" s="1"/>
      <c r="BC239" s="1"/>
      <c r="BD239" s="1"/>
      <c r="BE239" s="1"/>
      <c r="BF239" s="1"/>
      <c r="BG239" s="1"/>
      <c r="BH239" s="1"/>
      <c r="BI239" s="1"/>
      <c r="BJ239" s="1"/>
      <c r="BK239" s="1"/>
      <c r="BL239" s="1"/>
    </row>
    <row r="240" spans="1:64" s="4" customFormat="1" ht="24.9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Q240" s="1"/>
      <c r="AR240" s="1"/>
      <c r="AS240" s="1"/>
      <c r="AT240" s="1"/>
      <c r="AU240" s="1"/>
      <c r="AV240" s="1"/>
      <c r="AW240" s="1"/>
      <c r="AX240" s="1"/>
      <c r="AY240" s="1"/>
      <c r="AZ240" s="1"/>
      <c r="BA240" s="1"/>
      <c r="BB240" s="1"/>
      <c r="BC240" s="1"/>
      <c r="BD240" s="1"/>
      <c r="BE240" s="1"/>
      <c r="BF240" s="1"/>
      <c r="BG240" s="1"/>
      <c r="BH240" s="1"/>
      <c r="BI240" s="1"/>
      <c r="BJ240" s="1"/>
      <c r="BK240" s="1"/>
      <c r="BL240" s="1"/>
    </row>
    <row r="241" spans="1:64" s="4" customFormat="1" ht="24.9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Q241" s="1"/>
      <c r="AR241" s="1"/>
      <c r="AS241" s="1"/>
      <c r="AT241" s="1"/>
      <c r="AU241" s="1"/>
      <c r="AV241" s="1"/>
      <c r="AW241" s="1"/>
      <c r="AX241" s="1"/>
      <c r="AY241" s="1"/>
      <c r="AZ241" s="1"/>
      <c r="BA241" s="1"/>
      <c r="BB241" s="1"/>
      <c r="BC241" s="1"/>
      <c r="BD241" s="1"/>
      <c r="BE241" s="1"/>
      <c r="BF241" s="1"/>
      <c r="BG241" s="1"/>
      <c r="BH241" s="1"/>
      <c r="BI241" s="1"/>
      <c r="BJ241" s="1"/>
      <c r="BK241" s="1"/>
      <c r="BL241" s="1"/>
    </row>
    <row r="242" spans="1:64" s="4" customFormat="1" ht="24.9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Q242" s="1"/>
      <c r="AR242" s="1"/>
      <c r="AS242" s="1"/>
      <c r="AT242" s="1"/>
      <c r="AU242" s="1"/>
      <c r="AV242" s="1"/>
      <c r="AW242" s="1"/>
      <c r="AX242" s="1"/>
      <c r="AY242" s="1"/>
      <c r="AZ242" s="1"/>
      <c r="BA242" s="1"/>
      <c r="BB242" s="1"/>
      <c r="BC242" s="1"/>
      <c r="BD242" s="1"/>
      <c r="BE242" s="1"/>
      <c r="BF242" s="1"/>
      <c r="BG242" s="1"/>
      <c r="BH242" s="1"/>
      <c r="BI242" s="1"/>
      <c r="BJ242" s="1"/>
      <c r="BK242" s="1"/>
      <c r="BL242" s="1"/>
    </row>
    <row r="243" spans="1:64" s="4" customFormat="1" ht="24.9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Q243" s="1"/>
      <c r="AR243" s="1"/>
      <c r="AS243" s="1"/>
      <c r="AT243" s="1"/>
      <c r="AU243" s="1"/>
      <c r="AV243" s="1"/>
      <c r="AW243" s="1"/>
      <c r="AX243" s="1"/>
      <c r="AY243" s="1"/>
      <c r="AZ243" s="1"/>
      <c r="BA243" s="1"/>
      <c r="BB243" s="1"/>
      <c r="BC243" s="1"/>
      <c r="BD243" s="1"/>
      <c r="BE243" s="1"/>
      <c r="BF243" s="1"/>
      <c r="BG243" s="1"/>
      <c r="BH243" s="1"/>
      <c r="BI243" s="1"/>
      <c r="BJ243" s="1"/>
      <c r="BK243" s="1"/>
      <c r="BL243" s="1"/>
    </row>
  </sheetData>
  <mergeCells count="105">
    <mergeCell ref="L147:X147"/>
    <mergeCell ref="L150:X150"/>
    <mergeCell ref="M117:S117"/>
    <mergeCell ref="B119:E121"/>
    <mergeCell ref="F119:AH119"/>
    <mergeCell ref="F120:AH120"/>
    <mergeCell ref="J121:AD121"/>
    <mergeCell ref="L128:N128"/>
    <mergeCell ref="M105:S105"/>
    <mergeCell ref="M108:S108"/>
    <mergeCell ref="M111:S111"/>
    <mergeCell ref="B113:E115"/>
    <mergeCell ref="F113:AH113"/>
    <mergeCell ref="F114:AH114"/>
    <mergeCell ref="J115:AD115"/>
    <mergeCell ref="AC96:AE96"/>
    <mergeCell ref="AH96:AJ96"/>
    <mergeCell ref="D97:N97"/>
    <mergeCell ref="O97:Q97"/>
    <mergeCell ref="S97:U97"/>
    <mergeCell ref="W97:Y97"/>
    <mergeCell ref="AC97:AE97"/>
    <mergeCell ref="AH97:AJ97"/>
    <mergeCell ref="AH94:AJ94"/>
    <mergeCell ref="D95:N95"/>
    <mergeCell ref="O95:Q95"/>
    <mergeCell ref="S95:U95"/>
    <mergeCell ref="W95:Y95"/>
    <mergeCell ref="AC95:AE95"/>
    <mergeCell ref="AH95:AJ95"/>
    <mergeCell ref="B94:B97"/>
    <mergeCell ref="D94:N94"/>
    <mergeCell ref="O94:Q94"/>
    <mergeCell ref="S94:U94"/>
    <mergeCell ref="W94:Y94"/>
    <mergeCell ref="AC94:AE94"/>
    <mergeCell ref="D96:N96"/>
    <mergeCell ref="O96:Q96"/>
    <mergeCell ref="S96:U96"/>
    <mergeCell ref="W96:Y96"/>
    <mergeCell ref="AC92:AE92"/>
    <mergeCell ref="AH92:AJ92"/>
    <mergeCell ref="D93:N93"/>
    <mergeCell ref="O93:Q93"/>
    <mergeCell ref="S93:U93"/>
    <mergeCell ref="W93:Y93"/>
    <mergeCell ref="AC93:AE93"/>
    <mergeCell ref="AH93:AJ93"/>
    <mergeCell ref="AH90:AJ90"/>
    <mergeCell ref="D91:N91"/>
    <mergeCell ref="O91:Q91"/>
    <mergeCell ref="S91:U91"/>
    <mergeCell ref="W91:Y91"/>
    <mergeCell ref="AC91:AE91"/>
    <mergeCell ref="AH91:AJ91"/>
    <mergeCell ref="B90:B93"/>
    <mergeCell ref="D90:N90"/>
    <mergeCell ref="O90:Q90"/>
    <mergeCell ref="S90:U90"/>
    <mergeCell ref="W90:Y90"/>
    <mergeCell ref="AC90:AE90"/>
    <mergeCell ref="D92:N92"/>
    <mergeCell ref="O92:Q92"/>
    <mergeCell ref="S92:U92"/>
    <mergeCell ref="W92:Y92"/>
    <mergeCell ref="M68:S68"/>
    <mergeCell ref="AH70:AH71"/>
    <mergeCell ref="F74:L74"/>
    <mergeCell ref="F77:L77"/>
    <mergeCell ref="N81:T81"/>
    <mergeCell ref="C89:M89"/>
    <mergeCell ref="O89:R89"/>
    <mergeCell ref="S89:V89"/>
    <mergeCell ref="W89:Z89"/>
    <mergeCell ref="AC89:AF89"/>
    <mergeCell ref="Q40:AJ40"/>
    <mergeCell ref="N42:O42"/>
    <mergeCell ref="M47:S47"/>
    <mergeCell ref="M51:S51"/>
    <mergeCell ref="Z51:AF51"/>
    <mergeCell ref="M65:S65"/>
    <mergeCell ref="BJ27:BK28"/>
    <mergeCell ref="BL27:BL28"/>
    <mergeCell ref="J31:P31"/>
    <mergeCell ref="X31:AD31"/>
    <mergeCell ref="AL31:AO31"/>
    <mergeCell ref="N39:O39"/>
    <mergeCell ref="BA27:BB28"/>
    <mergeCell ref="BC27:BC28"/>
    <mergeCell ref="BD27:BE28"/>
    <mergeCell ref="BF27:BF28"/>
    <mergeCell ref="BG27:BH28"/>
    <mergeCell ref="BI27:BI28"/>
    <mergeCell ref="B17:G17"/>
    <mergeCell ref="H17:T17"/>
    <mergeCell ref="B18:G18"/>
    <mergeCell ref="H18:T18"/>
    <mergeCell ref="AY27:AY28"/>
    <mergeCell ref="AZ27:AZ28"/>
    <mergeCell ref="A3:AJ3"/>
    <mergeCell ref="B6:H6"/>
    <mergeCell ref="D14:E14"/>
    <mergeCell ref="G14:H14"/>
    <mergeCell ref="J14:K14"/>
    <mergeCell ref="S14:AD14"/>
  </mergeCells>
  <phoneticPr fontId="4"/>
  <conditionalFormatting sqref="A62:AJ68 A69:V69 AG69:AJ69 A70:AJ79">
    <cfRule type="expression" dxfId="6" priority="3">
      <formula>$AK$60=TRUE</formula>
    </cfRule>
  </conditionalFormatting>
  <conditionalFormatting sqref="B6:H6">
    <cfRule type="expression" dxfId="5" priority="4">
      <formula>OR($AK$8=FALSE,$AK$12=FALSE)</formula>
    </cfRule>
  </conditionalFormatting>
  <conditionalFormatting sqref="I6">
    <cfRule type="expression" dxfId="4" priority="5">
      <formula>OR(AR8=FALSE,AR12=FALSE)</formula>
    </cfRule>
  </conditionalFormatting>
  <conditionalFormatting sqref="T30:AE32">
    <cfRule type="expression" dxfId="3" priority="6">
      <formula>$AK$28=FALSE</formula>
    </cfRule>
    <cfRule type="expression" dxfId="2" priority="7">
      <formula>$AK$28=FLASE</formula>
    </cfRule>
  </conditionalFormatting>
  <conditionalFormatting sqref="V50:AG52">
    <cfRule type="expression" dxfId="1" priority="1">
      <formula>$AK$28=FALSE</formula>
    </cfRule>
    <cfRule type="expression" dxfId="0" priority="2">
      <formula>$AK$28=FLASE</formula>
    </cfRule>
  </conditionalFormatting>
  <dataValidations count="2">
    <dataValidation type="whole" operator="greaterThanOrEqual" allowBlank="1" showInputMessage="1" showErrorMessage="1" sqref="Y8:Y13 Y15" xr:uid="{5621C990-9730-449E-8C18-77C577A13FDC}">
      <formula1>0</formula1>
    </dataValidation>
    <dataValidation imeMode="halfAlpha" allowBlank="1" showInputMessage="1" showErrorMessage="1" sqref="AF90:AF97 O90:O97 R90:S97 V90:W97 Z90:Z97 AC90:AC97" xr:uid="{6CE158A8-1777-4596-BEC6-CA4C14C7C526}"/>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1" max="35" man="1"/>
    <brk id="122" max="35" man="1"/>
    <brk id="15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30</xdr:col>
                    <xdr:colOff>28575</xdr:colOff>
                    <xdr:row>141</xdr:row>
                    <xdr:rowOff>38100</xdr:rowOff>
                  </from>
                  <to>
                    <xdr:col>30</xdr:col>
                    <xdr:colOff>257175</xdr:colOff>
                    <xdr:row>141</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30</xdr:col>
                    <xdr:colOff>28575</xdr:colOff>
                    <xdr:row>137</xdr:row>
                    <xdr:rowOff>38100</xdr:rowOff>
                  </from>
                  <to>
                    <xdr:col>30</xdr:col>
                    <xdr:colOff>257175</xdr:colOff>
                    <xdr:row>137</xdr:row>
                    <xdr:rowOff>295275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30</xdr:col>
                    <xdr:colOff>28575</xdr:colOff>
                    <xdr:row>125</xdr:row>
                    <xdr:rowOff>38100</xdr:rowOff>
                  </from>
                  <to>
                    <xdr:col>30</xdr:col>
                    <xdr:colOff>257175</xdr:colOff>
                    <xdr:row>125</xdr:row>
                    <xdr:rowOff>247650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30</xdr:col>
                    <xdr:colOff>28575</xdr:colOff>
                    <xdr:row>129</xdr:row>
                    <xdr:rowOff>28575</xdr:rowOff>
                  </from>
                  <to>
                    <xdr:col>31</xdr:col>
                    <xdr:colOff>0</xdr:colOff>
                    <xdr:row>129</xdr:row>
                    <xdr:rowOff>314325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30</xdr:col>
                    <xdr:colOff>28575</xdr:colOff>
                    <xdr:row>133</xdr:row>
                    <xdr:rowOff>38100</xdr:rowOff>
                  </from>
                  <to>
                    <xdr:col>30</xdr:col>
                    <xdr:colOff>257175</xdr:colOff>
                    <xdr:row>133</xdr:row>
                    <xdr:rowOff>295275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38100</xdr:colOff>
                    <xdr:row>59</xdr:row>
                    <xdr:rowOff>85725</xdr:rowOff>
                  </from>
                  <to>
                    <xdr:col>21</xdr:col>
                    <xdr:colOff>0</xdr:colOff>
                    <xdr:row>59</xdr:row>
                    <xdr:rowOff>342900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33</xdr:col>
                    <xdr:colOff>38100</xdr:colOff>
                    <xdr:row>69</xdr:row>
                    <xdr:rowOff>47625</xdr:rowOff>
                  </from>
                  <to>
                    <xdr:col>34</xdr:col>
                    <xdr:colOff>0</xdr:colOff>
                    <xdr:row>70</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新様式97_看護職員処遇改善評価料・入院ベースアップ評価料</vt:lpstr>
      <vt:lpstr>新様式97_看護職員処遇改善評価料・入院ベースアップ評価料!Print_Area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