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35B7535-AB57-4C54-8F70-274996633D0D}"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375" yWindow="690" windowWidth="22290" windowHeight="13905"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<sst xmlns="http://schemas.openxmlformats.org/spreadsheetml/2006/main" count="4565" uniqueCount="1876">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</sst>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W3" sqref="W3"/>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1874</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13" t="str">
        <f>HYPERLINK("mailto:"&amp;AG14,AG14)</f>
        <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c r="J23" s="323" t="s">
        <v>16</v>
      </c>
      <c r="K23" s="510"/>
      <c r="L23" s="510"/>
      <c r="M23" s="327" t="s">
        <v>17</v>
      </c>
      <c r="N23" s="510"/>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510"/>
      <c r="AB26" s="510"/>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510"/>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0</v>
      </c>
      <c r="Z44" s="497"/>
      <c r="AA44" s="497"/>
      <c r="AB44" s="497"/>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510"/>
      <c r="AB50" s="510"/>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510"/>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0</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t="str">
        <f>IF(E12=0,"",IF(H12&gt;3,E12,E12-1))</f>
        <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f>別添!L13</f>
        <v>0</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t="str">
        <f>IF(別添!Y50=0,"",別添!Y50)</f>
        <v/>
      </c>
      <c r="F9" s="536"/>
      <c r="G9" s="382"/>
      <c r="H9" s="536" t="str">
        <f>IF(別添!AA50=0,"",別添!AA50)</f>
        <v/>
      </c>
      <c r="I9" s="536"/>
      <c r="J9" s="382" t="s">
        <v>126</v>
      </c>
      <c r="K9" s="382"/>
      <c r="L9" s="382" t="s">
        <v>127</v>
      </c>
      <c r="M9" s="382" t="s">
        <v>15</v>
      </c>
      <c r="N9" s="382"/>
      <c r="O9" s="536" t="str">
        <f>IF(別添!Y51=0,"",別添!Y51)</f>
        <v/>
      </c>
      <c r="P9" s="536"/>
      <c r="Q9" s="382" t="s">
        <v>16</v>
      </c>
      <c r="R9" s="536" t="str">
        <f>IF(別添!AA51=0,"",別添!AA51)</f>
        <v/>
      </c>
      <c r="S9" s="536"/>
      <c r="T9" s="383" t="s">
        <v>126</v>
      </c>
      <c r="V9" s="530" t="str">
        <f>IF(別添!AQ50=0,"",別添!AQ50)</f>
        <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t="str">
        <f>IF(別添!Y26=0,"",別添!Y26)</f>
        <v/>
      </c>
      <c r="F12" s="536"/>
      <c r="G12" s="382" t="s">
        <v>16</v>
      </c>
      <c r="H12" s="536" t="str">
        <f>IF(別添!AA26=0,"",別添!AA26)</f>
        <v/>
      </c>
      <c r="I12" s="536"/>
      <c r="J12" s="382" t="s">
        <v>126</v>
      </c>
      <c r="K12" s="382"/>
      <c r="L12" s="382" t="s">
        <v>127</v>
      </c>
      <c r="M12" s="382" t="s">
        <v>15</v>
      </c>
      <c r="N12" s="382"/>
      <c r="O12" s="536" t="str">
        <f>IF(別添!Y28=0,"",別添!Y28)</f>
        <v/>
      </c>
      <c r="P12" s="536"/>
      <c r="Q12" s="382" t="s">
        <v>16</v>
      </c>
      <c r="R12" s="536" t="str">
        <f>IF(別添!AA28=0,"",別添!AA28)</f>
        <v/>
      </c>
      <c r="S12" s="536"/>
      <c r="T12" s="383" t="s">
        <v>126</v>
      </c>
      <c r="V12" s="530" t="str">
        <f>IF(別添!AQ26=0,"",別添!AQ26)</f>
        <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0</v>
      </c>
      <c r="AC18" s="533"/>
      <c r="AD18" s="533"/>
      <c r="AE18" s="533"/>
      <c r="AF18" s="533"/>
      <c r="AG18" s="395" t="s">
        <v>132</v>
      </c>
      <c r="AI18" s="528" t="s">
        <v>1781</v>
      </c>
      <c r="AJ18" s="529"/>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0</v>
      </c>
      <c r="AC21" s="549"/>
      <c r="AD21" s="549"/>
      <c r="AE21" s="549"/>
      <c r="AF21" s="549"/>
      <c r="AG21" s="407" t="s">
        <v>132</v>
      </c>
      <c r="AI21" s="529" t="s">
        <v>1779</v>
      </c>
      <c r="AJ21" s="529"/>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0</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t="str">
        <f>IF(別添!I23=0,"",別添!I23)</f>
        <v/>
      </c>
      <c r="F32" s="552"/>
      <c r="G32" s="373" t="s">
        <v>16</v>
      </c>
      <c r="H32" s="552" t="str">
        <f>IF(別添!K23=0,"",別添!K23)</f>
        <v/>
      </c>
      <c r="I32" s="552"/>
      <c r="J32" s="373" t="s">
        <v>126</v>
      </c>
      <c r="K32" s="552" t="str">
        <f>IF(別添!N23=0,"",別添!N23)</f>
        <v/>
      </c>
      <c r="L32" s="552"/>
      <c r="M32" s="373" t="s">
        <v>18</v>
      </c>
      <c r="N32" s="373"/>
      <c r="O32" s="373"/>
      <c r="P32" s="373" t="s">
        <v>232</v>
      </c>
      <c r="Q32" s="373"/>
      <c r="R32" s="373"/>
      <c r="S32" s="373"/>
      <c r="T32" s="553" t="str">
        <f>IF(別添!L16=0,"",別添!L16)</f>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c>
      <c r="F10" s="570"/>
      <c r="G10" s="570"/>
      <c r="H10" s="570"/>
      <c r="I10" s="447"/>
      <c r="J10" s="447"/>
      <c r="K10" s="447"/>
      <c r="L10" s="447"/>
      <c r="M10" s="448"/>
    </row>
    <row r="11" spans="1:13" ht="22.5" customHeight="1">
      <c r="A11" s="445"/>
      <c r="B11" s="569" t="s">
        <v>7</v>
      </c>
      <c r="C11" s="569"/>
      <c r="D11" s="569"/>
      <c r="E11" s="570" t="str">
        <f>IF(別添!L18=0,"",別添!L18)</f>
        <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7" t="s">
        <v>10</v>
      </c>
      <c r="D18" s="567"/>
      <c r="E18" s="567"/>
      <c r="F18" s="567"/>
      <c r="G18" s="567"/>
      <c r="H18" s="567"/>
      <c r="I18" s="567"/>
      <c r="J18" s="567"/>
      <c r="K18" s="567"/>
      <c r="L18" s="568"/>
      <c r="M18" s="462"/>
      <c r="O18" s="209" t="b">
        <v>0</v>
      </c>
    </row>
    <row r="19" spans="1:15" ht="36.75" customHeight="1">
      <c r="A19" s="441"/>
      <c r="B19" s="461"/>
      <c r="C19" s="567" t="s">
        <v>11</v>
      </c>
      <c r="D19" s="567"/>
      <c r="E19" s="567"/>
      <c r="F19" s="567"/>
      <c r="G19" s="567"/>
      <c r="H19" s="567"/>
      <c r="I19" s="567"/>
      <c r="J19" s="567"/>
      <c r="K19" s="567"/>
      <c r="L19" s="568"/>
      <c r="M19" s="462"/>
      <c r="O19" s="209" t="b">
        <v>0</v>
      </c>
    </row>
    <row r="20" spans="1:15" ht="36.75" customHeight="1">
      <c r="A20" s="441"/>
      <c r="B20" s="461"/>
      <c r="C20" s="567" t="s">
        <v>12</v>
      </c>
      <c r="D20" s="567"/>
      <c r="E20" s="567"/>
      <c r="F20" s="567"/>
      <c r="G20" s="567"/>
      <c r="H20" s="567"/>
      <c r="I20" s="567"/>
      <c r="J20" s="567"/>
      <c r="K20" s="567"/>
      <c r="L20" s="568"/>
      <c r="M20" s="462"/>
      <c r="O20" s="209" t="b">
        <v>0</v>
      </c>
    </row>
    <row r="21" spans="1:15" ht="36.75" customHeight="1">
      <c r="A21" s="441"/>
      <c r="B21" s="461"/>
      <c r="C21" s="567" t="s">
        <v>13</v>
      </c>
      <c r="D21" s="567"/>
      <c r="E21" s="567"/>
      <c r="F21" s="567"/>
      <c r="G21" s="567"/>
      <c r="H21" s="567"/>
      <c r="I21" s="567"/>
      <c r="J21" s="567"/>
      <c r="K21" s="567"/>
      <c r="L21" s="568"/>
      <c r="M21" s="462"/>
      <c r="O21" s="209" t="b">
        <v>0</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57" t="str">
        <f>IF(別添!L15=0,"",別添!L15)</f>
        <v/>
      </c>
      <c r="I27" s="557"/>
      <c r="J27" s="557"/>
      <c r="K27" s="557"/>
      <c r="L27" s="460"/>
      <c r="M27" s="449"/>
    </row>
    <row r="28" spans="1:15" ht="22.5" customHeight="1">
      <c r="A28" s="441"/>
      <c r="B28" s="453"/>
      <c r="C28" s="466" t="s">
        <v>20</v>
      </c>
      <c r="H28" s="557" t="str">
        <f>IF(別添!L13=0,"",別添!L13)</f>
        <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c>
      <c r="J30" s="555"/>
      <c r="K30" s="555"/>
      <c r="L30" s="460"/>
      <c r="M30" s="449"/>
    </row>
    <row r="31" spans="1:15" ht="15" customHeight="1">
      <c r="A31" s="441"/>
      <c r="B31" s="453"/>
      <c r="L31" s="460"/>
      <c r="M31" s="449"/>
    </row>
    <row r="32" spans="1:15" ht="22.5" customHeight="1">
      <c r="A32" s="441"/>
      <c r="B32" s="556" t="str">
        <f>IFERROR(VLOOKUP(別添!L14,リスト用!C3:E50,3,0),"")</f>
        <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
      </c>
      <c r="I5" s="590"/>
      <c r="J5" s="590"/>
      <c r="K5" s="590"/>
      <c r="L5" s="590"/>
      <c r="M5" s="590"/>
      <c r="N5" s="590"/>
      <c r="O5" s="590"/>
      <c r="P5" s="590"/>
      <c r="Q5" s="590"/>
      <c r="R5" s="590"/>
      <c r="S5" s="590"/>
      <c r="T5" s="590"/>
    </row>
    <row r="6" spans="1:39">
      <c r="B6" s="589" t="s">
        <v>29</v>
      </c>
      <c r="C6" s="589"/>
      <c r="D6" s="589"/>
      <c r="E6" s="589"/>
      <c r="F6" s="589"/>
      <c r="G6" s="589"/>
      <c r="H6" s="591" t="str">
        <f>IF(届出書!H28=0,"",届出書!H28)</f>
        <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2.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