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8_{A92C8B4B-A093-4F6B-B365-05B555513249}" xr6:coauthVersionLast="47" xr6:coauthVersionMax="47" xr10:uidLastSave="{00000000-0000-0000-0000-000000000000}"/>
  <bookViews>
    <workbookView xWindow="-110" yWindow="-110" windowWidth="19420" windowHeight="10420" tabRatio="568" xr2:uid="{00000000-000D-0000-FFFF-FFFF00000000}"/>
  </bookViews>
  <sheets>
    <sheet name="別紙様式１－１" sheetId="41" r:id="rId1"/>
    <sheet name="別紙様式１－２" sheetId="46" r:id="rId2"/>
    <sheet name="別紙様式１－３" sheetId="43" r:id="rId3"/>
    <sheet name="別紙様式１対応表" sheetId="48" state="hidden" r:id="rId4"/>
  </sheets>
  <definedNames>
    <definedName name="_xlnm.Print_Area" localSheetId="0">'別紙様式１－１'!$A$1:$AJ$64</definedName>
    <definedName name="_xlnm.Print_Area" localSheetId="1">'別紙様式１－２'!$A$1:$S$20</definedName>
    <definedName name="_xlnm.Print_Area" localSheetId="2">'別紙様式１－３'!$A$1:$R$36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43" l="1"/>
  <c r="S19" i="43"/>
  <c r="U5" i="41"/>
  <c r="J4" i="43" l="1"/>
  <c r="K4" i="43"/>
  <c r="T10" i="46" l="1"/>
  <c r="L16" i="43" l="1"/>
  <c r="P16" i="43"/>
  <c r="N16" i="43"/>
  <c r="S33" i="43" l="1"/>
  <c r="T1" i="46"/>
  <c r="A20" i="46"/>
  <c r="AK28" i="41" l="1"/>
  <c r="AH5" i="41" l="1"/>
  <c r="I4" i="41"/>
  <c r="R4" i="41" s="1"/>
  <c r="AK6" i="41" l="1"/>
  <c r="H19" i="46"/>
  <c r="Q17" i="43"/>
  <c r="O17" i="43"/>
  <c r="M17" i="43"/>
  <c r="Q15" i="46"/>
  <c r="H17" i="46"/>
  <c r="H15" i="46"/>
  <c r="S4" i="46"/>
  <c r="R4" i="46"/>
  <c r="Q4" i="46"/>
  <c r="P4" i="46"/>
  <c r="O4" i="46"/>
  <c r="N4" i="46"/>
  <c r="M4" i="46"/>
  <c r="L4" i="46"/>
  <c r="K4" i="46"/>
  <c r="R4" i="43" l="1"/>
  <c r="Q4" i="43"/>
  <c r="P4" i="43"/>
  <c r="O4" i="43"/>
  <c r="N4" i="43"/>
  <c r="M4" i="43"/>
  <c r="L4" i="43"/>
  <c r="S20" i="43"/>
  <c r="V16" i="43"/>
  <c r="U16" i="43"/>
  <c r="T16" i="43"/>
  <c r="V15" i="43"/>
  <c r="U15" i="43"/>
  <c r="T15" i="43"/>
  <c r="AJ38" i="41"/>
  <c r="AI38" i="41"/>
  <c r="AH38" i="41"/>
  <c r="AG38" i="41"/>
  <c r="AF38" i="41"/>
  <c r="AE38" i="41"/>
  <c r="AD38" i="41"/>
  <c r="AC38" i="41"/>
  <c r="AB38" i="41"/>
  <c r="M35" i="43" l="1"/>
  <c r="P3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210B78D4-A0BC-4F98-A68F-D6463867C9EB}">
      <text>
        <r>
          <rPr>
            <b/>
            <u/>
            <sz val="11"/>
            <color indexed="81"/>
            <rFont val="MS P ゴシック"/>
            <family val="3"/>
            <charset val="128"/>
          </rPr>
          <t>届出を行っている病棟または病床</t>
        </r>
        <r>
          <rPr>
            <b/>
            <sz val="11"/>
            <color indexed="81"/>
            <rFont val="MS P ゴシック"/>
            <family val="3"/>
            <charset val="128"/>
          </rPr>
          <t>について、記載上の注意を参照に、入力またはプルダウン選択してください。</t>
        </r>
      </text>
    </comment>
    <comment ref="A39" authorId="0" shapeId="0" xr:uid="{6B154004-0B1E-446B-A095-98D78558CEC1}">
      <text>
        <r>
          <rPr>
            <b/>
            <sz val="11"/>
            <color indexed="81"/>
            <rFont val="MS P ゴシック"/>
            <family val="3"/>
            <charset val="128"/>
          </rPr>
          <t>上記以外の特定入院料の届出を行っている病棟または病床について、記載上の注意を参照に、入力またはプルダウンから選択してください。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5" authorId="0" shapeId="0" xr:uid="{94146221-86A7-4500-8516-7100CDF60673}">
      <text>
        <r>
          <rPr>
            <b/>
            <sz val="9"/>
            <color indexed="81"/>
            <rFont val="MS P ゴシック"/>
            <family val="3"/>
            <charset val="128"/>
          </rPr>
          <t xml:space="preserve">
 自動で計算されます。</t>
        </r>
      </text>
    </comment>
    <comment ref="Q15" authorId="0" shapeId="0" xr:uid="{5855810F-3314-4BA5-89E4-7F99C0479294}">
      <text>
        <r>
          <rPr>
            <sz val="9"/>
            <color indexed="81"/>
            <rFont val="MS P ゴシック"/>
            <family val="3"/>
            <charset val="128"/>
          </rPr>
          <t xml:space="preserve">
 </t>
        </r>
        <r>
          <rPr>
            <b/>
            <sz val="9"/>
            <color indexed="81"/>
            <rFont val="MS P ゴシック"/>
            <family val="3"/>
            <charset val="128"/>
          </rPr>
          <t>自動で計算されます。</t>
        </r>
      </text>
    </comment>
    <comment ref="H17" authorId="0" shapeId="0" xr:uid="{8E72CE6E-108A-482F-9044-B1FE327CC9A6}">
      <text>
        <r>
          <rPr>
            <b/>
            <sz val="9"/>
            <color indexed="81"/>
            <rFont val="MS P ゴシック"/>
            <family val="3"/>
            <charset val="128"/>
          </rPr>
          <t xml:space="preserve">
 自動で計算されます。</t>
        </r>
      </text>
    </comment>
    <comment ref="H19" authorId="0" shapeId="0" xr:uid="{7F9A68F6-BCC8-46D8-AC99-0CB8310BE93E}">
      <text>
        <r>
          <rPr>
            <b/>
            <sz val="9"/>
            <color indexed="81"/>
            <rFont val="MS P ゴシック"/>
            <family val="3"/>
            <charset val="128"/>
          </rPr>
          <t xml:space="preserve">
 自動で計算されます。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771EF916-A09F-4149-ACBD-5F3C61B10D5E}">
      <text>
        <r>
          <rPr>
            <sz val="12"/>
            <color indexed="81"/>
            <rFont val="HGSｺﾞｼｯｸE"/>
            <family val="3"/>
            <charset val="128"/>
          </rPr>
          <t>「医療資源の少ない地域」の病院であって、病棟ごとに異なる区分で届出している場合は、異なる届出区分ごとに本様式をコピーして記載してください。</t>
        </r>
      </text>
    </comment>
    <comment ref="L16" authorId="0" shapeId="0" xr:uid="{2A761D5B-5A28-480F-8173-79B9303A2255}">
      <text>
        <r>
          <rPr>
            <sz val="9"/>
            <color indexed="81"/>
            <rFont val="MS P ゴシック"/>
            <family val="3"/>
            <charset val="128"/>
          </rPr>
          <t xml:space="preserve"> 自動で計算されます。</t>
        </r>
      </text>
    </comment>
    <comment ref="N16" authorId="0" shapeId="0" xr:uid="{33F98D9E-16D8-472C-BD91-B4C883EEFC66}">
      <text>
        <r>
          <rPr>
            <sz val="9"/>
            <color indexed="81"/>
            <rFont val="MS P ゴシック"/>
            <family val="3"/>
            <charset val="128"/>
          </rPr>
          <t xml:space="preserve"> 自動で計算されます。</t>
        </r>
      </text>
    </comment>
    <comment ref="P16" authorId="0" shapeId="0" xr:uid="{73AED842-0A18-4100-9865-2AF16E781B10}">
      <text>
        <r>
          <rPr>
            <b/>
            <sz val="9"/>
            <color indexed="81"/>
            <rFont val="MS P ゴシック"/>
            <family val="3"/>
            <charset val="128"/>
          </rPr>
          <t xml:space="preserve"> </t>
        </r>
        <r>
          <rPr>
            <sz val="9"/>
            <color indexed="81"/>
            <rFont val="MS P ゴシック"/>
            <family val="3"/>
            <charset val="128"/>
          </rPr>
          <t>自動で計算されます。</t>
        </r>
      </text>
    </comment>
  </commentList>
</comments>
</file>

<file path=xl/sharedStrings.xml><?xml version="1.0" encoding="utf-8"?>
<sst xmlns="http://schemas.openxmlformats.org/spreadsheetml/2006/main" count="830" uniqueCount="498">
  <si>
    <t>受付番号※</t>
    <rPh sb="0" eb="2">
      <t>ウケツケ</t>
    </rPh>
    <rPh sb="2" eb="4">
      <t>バンゴウ</t>
    </rPh>
    <phoneticPr fontId="2"/>
  </si>
  <si>
    <t>（別紙様式１－１①）　【病院記入用】</t>
    <phoneticPr fontId="2"/>
  </si>
  <si>
    <t>保険医療機関番号</t>
    <rPh sb="0" eb="2">
      <t>ホケン</t>
    </rPh>
    <rPh sb="2" eb="4">
      <t>イリョウ</t>
    </rPh>
    <rPh sb="4" eb="6">
      <t>キカン</t>
    </rPh>
    <rPh sb="6" eb="8">
      <t>バンゴウ</t>
    </rPh>
    <phoneticPr fontId="2"/>
  </si>
  <si>
    <t>医療機関名</t>
    <phoneticPr fontId="2"/>
  </si>
  <si>
    <t>病院区分</t>
    <phoneticPr fontId="2"/>
  </si>
  <si>
    <t>開設者番号</t>
    <rPh sb="3" eb="5">
      <t>バンゴウ</t>
    </rPh>
    <phoneticPr fontId="2"/>
  </si>
  <si>
    <t>都道府県名</t>
    <phoneticPr fontId="2"/>
  </si>
  <si>
    <t>郡市区町村名</t>
    <rPh sb="0" eb="1">
      <t>グン</t>
    </rPh>
    <rPh sb="1" eb="2">
      <t>シ</t>
    </rPh>
    <rPh sb="2" eb="3">
      <t>ク</t>
    </rPh>
    <rPh sb="3" eb="5">
      <t>チョウソン</t>
    </rPh>
    <rPh sb="5" eb="6">
      <t>メイ</t>
    </rPh>
    <phoneticPr fontId="2"/>
  </si>
  <si>
    <t>届出区分</t>
    <rPh sb="0" eb="2">
      <t>トドケデ</t>
    </rPh>
    <rPh sb="2" eb="4">
      <t>クブン</t>
    </rPh>
    <phoneticPr fontId="2"/>
  </si>
  <si>
    <t>本来の届出</t>
    <rPh sb="0" eb="2">
      <t>ホンライ</t>
    </rPh>
    <rPh sb="3" eb="5">
      <t>トドケデ</t>
    </rPh>
    <phoneticPr fontId="2"/>
  </si>
  <si>
    <t>稼働病床数（床）</t>
    <rPh sb="0" eb="1">
      <t>カセギ</t>
    </rPh>
    <rPh sb="1" eb="2">
      <t>ハタラキ</t>
    </rPh>
    <rPh sb="2" eb="5">
      <t>ビョウショウスウ</t>
    </rPh>
    <phoneticPr fontId="2"/>
  </si>
  <si>
    <t>夜間における看護業務の負担軽減に資する業務管理等に関する項目
（夜間看護体制の評価にかかる加算の届出をしている場合に記載）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5" eb="47">
      <t>カサン</t>
    </rPh>
    <rPh sb="46" eb="47">
      <t>ザン</t>
    </rPh>
    <rPh sb="48" eb="50">
      <t>トドケデ</t>
    </rPh>
    <rPh sb="55" eb="57">
      <t>バアイ</t>
    </rPh>
    <rPh sb="58" eb="60">
      <t>キサイ</t>
    </rPh>
    <phoneticPr fontId="2"/>
  </si>
  <si>
    <t>入院基本料</t>
    <rPh sb="0" eb="2">
      <t>ニュウイン</t>
    </rPh>
    <rPh sb="2" eb="5">
      <t>キホンリョウ</t>
    </rPh>
    <phoneticPr fontId="2"/>
  </si>
  <si>
    <t>　一般病棟</t>
    <rPh sb="1" eb="3">
      <t>イッパン</t>
    </rPh>
    <rPh sb="3" eb="5">
      <t>ビョウトウ</t>
    </rPh>
    <phoneticPr fontId="2"/>
  </si>
  <si>
    <t>感染症病床
（二類）</t>
    <phoneticPr fontId="2"/>
  </si>
  <si>
    <t>（　　　）</t>
    <phoneticPr fontId="2"/>
  </si>
  <si>
    <t>（　　　）</t>
  </si>
  <si>
    <t>　結核病棟</t>
    <rPh sb="1" eb="3">
      <t>ケッカク</t>
    </rPh>
    <rPh sb="3" eb="5">
      <t>ビョウトウ</t>
    </rPh>
    <phoneticPr fontId="2"/>
  </si>
  <si>
    <t>　※患者数３０名以下で結核病床が一般病棟等
　　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5" eb="26">
      <t>フク</t>
    </rPh>
    <rPh sb="31" eb="33">
      <t>バアイ</t>
    </rPh>
    <rPh sb="34" eb="36">
      <t>ケッカク</t>
    </rPh>
    <rPh sb="36" eb="38">
      <t>ビョウショウ</t>
    </rPh>
    <rPh sb="41" eb="43">
      <t>サイケイ</t>
    </rPh>
    <phoneticPr fontId="2"/>
  </si>
  <si>
    <t>　精神病棟</t>
    <rPh sb="1" eb="3">
      <t>セイシン</t>
    </rPh>
    <rPh sb="3" eb="5">
      <t>ビョウトウ</t>
    </rPh>
    <phoneticPr fontId="2"/>
  </si>
  <si>
    <t>　障害者施設等</t>
    <rPh sb="1" eb="4">
      <t>ショウガイシャ</t>
    </rPh>
    <rPh sb="4" eb="6">
      <t>シセツ</t>
    </rPh>
    <rPh sb="6" eb="7">
      <t>ナド</t>
    </rPh>
    <phoneticPr fontId="2"/>
  </si>
  <si>
    <t>（別紙様式１－１②）　【病院記入用】</t>
    <phoneticPr fontId="2"/>
  </si>
  <si>
    <t>許可病床数（床）</t>
    <rPh sb="0" eb="1">
      <t>モト</t>
    </rPh>
    <rPh sb="1" eb="2">
      <t>カ</t>
    </rPh>
    <rPh sb="2" eb="4">
      <t>ビョウショウ</t>
    </rPh>
    <rPh sb="4" eb="5">
      <t>スウ</t>
    </rPh>
    <rPh sb="6" eb="7">
      <t>トコ</t>
    </rPh>
    <phoneticPr fontId="2"/>
  </si>
  <si>
    <t>特定入院料に係る病床</t>
    <rPh sb="0" eb="2">
      <t>トクテイ</t>
    </rPh>
    <rPh sb="2" eb="4">
      <t>ニュウイン</t>
    </rPh>
    <rPh sb="4" eb="5">
      <t>リョウ</t>
    </rPh>
    <rPh sb="8" eb="10">
      <t>ビョウショウ</t>
    </rPh>
    <phoneticPr fontId="2"/>
  </si>
  <si>
    <t>特殊疾患入院医療管理料</t>
    <rPh sb="0" eb="2">
      <t>トクシュ</t>
    </rPh>
    <rPh sb="2" eb="4">
      <t>シッカン</t>
    </rPh>
    <rPh sb="4" eb="6">
      <t>ニュウイン</t>
    </rPh>
    <rPh sb="6" eb="8">
      <t>イリョウ</t>
    </rPh>
    <rPh sb="8" eb="11">
      <t>カンリリョウ</t>
    </rPh>
    <phoneticPr fontId="2"/>
  </si>
  <si>
    <t>小児入院医療管理料４</t>
    <rPh sb="0" eb="1">
      <t>ショウ</t>
    </rPh>
    <rPh sb="2" eb="4">
      <t>ニュウイン</t>
    </rPh>
    <rPh sb="4" eb="6">
      <t>イリョウ</t>
    </rPh>
    <rPh sb="6" eb="8">
      <t>カンリ</t>
    </rPh>
    <rPh sb="8" eb="9">
      <t>リョウ</t>
    </rPh>
    <phoneticPr fontId="2"/>
  </si>
  <si>
    <t>（別紙様式１－２）【病院記入用】</t>
    <phoneticPr fontId="2"/>
  </si>
  <si>
    <t>※　本様式の書式は変えないこと。</t>
    <phoneticPr fontId="2"/>
  </si>
  <si>
    <t>保険医療機関番号</t>
    <phoneticPr fontId="2"/>
  </si>
  <si>
    <t>一般病棟</t>
    <phoneticPr fontId="2"/>
  </si>
  <si>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2"/>
  </si>
  <si>
    <t>重症度、医療・看護必要度の評価票</t>
    <rPh sb="0" eb="3">
      <t>ジュウショウド</t>
    </rPh>
    <rPh sb="4" eb="6">
      <t>イリョウ</t>
    </rPh>
    <rPh sb="7" eb="9">
      <t>カンゴ</t>
    </rPh>
    <rPh sb="9" eb="12">
      <t>ヒツヨウド</t>
    </rPh>
    <rPh sb="13" eb="15">
      <t>ヒョウカ</t>
    </rPh>
    <rPh sb="15" eb="16">
      <t>ヒョウ</t>
    </rPh>
    <phoneticPr fontId="2"/>
  </si>
  <si>
    <t>％</t>
    <phoneticPr fontId="2"/>
  </si>
  <si>
    <t>①</t>
    <phoneticPr fontId="2"/>
  </si>
  <si>
    <t>②</t>
    <phoneticPr fontId="2"/>
  </si>
  <si>
    <t>③</t>
    <phoneticPr fontId="2"/>
  </si>
  <si>
    <t>④</t>
    <phoneticPr fontId="2"/>
  </si>
  <si>
    <t>（別紙様式１－３）　　【病院記入用】</t>
    <rPh sb="1" eb="3">
      <t>ベッシ</t>
    </rPh>
    <rPh sb="3" eb="5">
      <t>ヨウシキ</t>
    </rPh>
    <rPh sb="12" eb="14">
      <t>ビョウイン</t>
    </rPh>
    <rPh sb="14" eb="16">
      <t>キニュウ</t>
    </rPh>
    <rPh sb="16" eb="17">
      <t>ヨウ</t>
    </rPh>
    <phoneticPr fontId="2"/>
  </si>
  <si>
    <t>※本様式の書式は変えないこと。</t>
    <phoneticPr fontId="2"/>
  </si>
  <si>
    <t>褥瘡対策に係る報告書</t>
    <phoneticPr fontId="2"/>
  </si>
  <si>
    <t>※１名の患者が複数褥瘡を有していても、患者１名として数える。</t>
    <phoneticPr fontId="2"/>
  </si>
  <si>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2"/>
  </si>
  <si>
    <t>※該当患者がいない場合、「０」と書くこと。</t>
    <phoneticPr fontId="2"/>
  </si>
  <si>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2"/>
  </si>
  <si>
    <t>名</t>
    <rPh sb="0" eb="1">
      <t>メイ</t>
    </rPh>
    <phoneticPr fontId="2"/>
  </si>
  <si>
    <t>　②のうち、入院時に既に褥瘡を有していた患者数（入院時褥瘡保有者数）</t>
    <rPh sb="24" eb="27">
      <t>ニュウインジ</t>
    </rPh>
    <rPh sb="27" eb="29">
      <t>ジョクソウ</t>
    </rPh>
    <rPh sb="29" eb="32">
      <t>ホユウシャ</t>
    </rPh>
    <rPh sb="32" eb="33">
      <t>スウ</t>
    </rPh>
    <phoneticPr fontId="2"/>
  </si>
  <si>
    <t>　②のうち、入院中に新たに褥瘡が発生した患者数（※②－③の患者数）</t>
    <phoneticPr fontId="2"/>
  </si>
  <si>
    <t>自動チェック：</t>
    <rPh sb="0" eb="2">
      <t>ジドウ</t>
    </rPh>
    <phoneticPr fontId="2"/>
  </si>
  <si>
    <t>⑥</t>
    <phoneticPr fontId="2"/>
  </si>
  <si>
    <t>　褥瘡の重症度</t>
    <phoneticPr fontId="2"/>
  </si>
  <si>
    <t>入院時の褥瘡（③の患者の入院時の状況）</t>
    <rPh sb="0" eb="2">
      <t>ニュウイン</t>
    </rPh>
    <rPh sb="4" eb="6">
      <t>ジョクソウ</t>
    </rPh>
    <rPh sb="9" eb="11">
      <t>カンジャ</t>
    </rPh>
    <rPh sb="12" eb="15">
      <t>ニュウインジ</t>
    </rPh>
    <rPh sb="16" eb="18">
      <t>ジョウキョウ</t>
    </rPh>
    <phoneticPr fontId="2"/>
  </si>
  <si>
    <t>院内発生した褥瘡（④の患者の発見時の状況）</t>
    <rPh sb="0" eb="2">
      <t>インナイ</t>
    </rPh>
    <rPh sb="2" eb="4">
      <t>ハッセイ</t>
    </rPh>
    <rPh sb="6" eb="8">
      <t>ジョクソウ</t>
    </rPh>
    <rPh sb="11" eb="13">
      <t>カンジャ</t>
    </rPh>
    <rPh sb="14" eb="17">
      <t>ハッケンジ</t>
    </rPh>
    <rPh sb="18" eb="20">
      <t>ジョウキョウ</t>
    </rPh>
    <phoneticPr fontId="2"/>
  </si>
  <si>
    <t>ｄ1</t>
    <phoneticPr fontId="2"/>
  </si>
  <si>
    <t>ｄ2</t>
    <phoneticPr fontId="2"/>
  </si>
  <si>
    <t>D3</t>
  </si>
  <si>
    <t>D4</t>
    <phoneticPr fontId="2"/>
  </si>
  <si>
    <t>D5</t>
    <phoneticPr fontId="2"/>
  </si>
  <si>
    <t>DDTI</t>
    <phoneticPr fontId="2"/>
  </si>
  <si>
    <t>DU</t>
    <phoneticPr fontId="2"/>
  </si>
  <si>
    <t>↑③の合計と一致していることを確認</t>
    <rPh sb="3" eb="5">
      <t>ゴウケイ</t>
    </rPh>
    <rPh sb="6" eb="8">
      <t>イッチ</t>
    </rPh>
    <rPh sb="15" eb="17">
      <t>カクニン</t>
    </rPh>
    <phoneticPr fontId="2"/>
  </si>
  <si>
    <t>↑④の合計と一致していることを確認</t>
    <rPh sb="3" eb="5">
      <t>ゴウケイ</t>
    </rPh>
    <rPh sb="6" eb="8">
      <t>イッチ</t>
    </rPh>
    <rPh sb="15" eb="17">
      <t>カクニン</t>
    </rPh>
    <phoneticPr fontId="2"/>
  </si>
  <si>
    <t>都道府県名</t>
    <rPh sb="0" eb="4">
      <t>トドウフケン</t>
    </rPh>
    <rPh sb="4" eb="5">
      <t>メイ</t>
    </rPh>
    <phoneticPr fontId="2"/>
  </si>
  <si>
    <t>医療機関コード７桁</t>
    <rPh sb="0" eb="2">
      <t>イリョウ</t>
    </rPh>
    <rPh sb="2" eb="4">
      <t>キカン</t>
    </rPh>
    <rPh sb="8" eb="9">
      <t>ケタ</t>
    </rPh>
    <phoneticPr fontId="2"/>
  </si>
  <si>
    <t>都道府県番号</t>
    <rPh sb="0" eb="4">
      <t>トドウフケン</t>
    </rPh>
    <rPh sb="4" eb="6">
      <t>バンゴウ</t>
    </rPh>
    <phoneticPr fontId="2"/>
  </si>
  <si>
    <t>）台</t>
    <rPh sb="1" eb="2">
      <t>ダイ</t>
    </rPh>
    <phoneticPr fontId="2"/>
  </si>
  <si>
    <t>　体圧分散マットレス等に関する体制の整備状況</t>
    <phoneticPr fontId="2"/>
  </si>
  <si>
    <t>⑤</t>
    <phoneticPr fontId="2"/>
  </si>
  <si>
    <t>※地方厚生（支）局記載　　</t>
    <phoneticPr fontId="2"/>
  </si>
  <si>
    <t>整数</t>
    <rPh sb="0" eb="2">
      <t>セイスウ</t>
    </rPh>
    <phoneticPr fontId="2"/>
  </si>
  <si>
    <t xml:space="preserve">
</t>
    <phoneticPr fontId="2"/>
  </si>
  <si>
    <t>※　印刷は片面印刷とすること。</t>
    <phoneticPr fontId="2"/>
  </si>
  <si>
    <t>小数点以下切り上げ
※１</t>
    <rPh sb="0" eb="3">
      <t>ショウスウテン</t>
    </rPh>
    <rPh sb="3" eb="5">
      <t>イカ</t>
    </rPh>
    <rPh sb="5" eb="6">
      <t>キ</t>
    </rPh>
    <rPh sb="7" eb="8">
      <t>ア</t>
    </rPh>
    <phoneticPr fontId="2"/>
  </si>
  <si>
    <r>
      <rPr>
        <sz val="11"/>
        <color theme="1"/>
        <rFont val="ＭＳ 明朝"/>
        <family val="1"/>
        <charset val="128"/>
      </rPr>
      <t>　①のうち、</t>
    </r>
    <r>
      <rPr>
        <sz val="11"/>
        <color theme="1"/>
        <rFont val="Times New Roman"/>
        <family val="1"/>
      </rPr>
      <t>d1</t>
    </r>
    <r>
      <rPr>
        <sz val="11"/>
        <color theme="1"/>
        <rFont val="ＭＳ 明朝"/>
        <family val="1"/>
        <charset val="128"/>
      </rPr>
      <t>以上の褥瘡を有していた患者数（褥瘡保有者数）</t>
    </r>
    <rPh sb="23" eb="25">
      <t>ジョクソウ</t>
    </rPh>
    <rPh sb="25" eb="28">
      <t>ホユウシャ</t>
    </rPh>
    <rPh sb="28" eb="29">
      <t>スウ</t>
    </rPh>
    <phoneticPr fontId="2"/>
  </si>
  <si>
    <t>①～④が入力されていること、④が②－③と一致していることを確認→</t>
    <rPh sb="4" eb="6">
      <t>ニュウリョク</t>
    </rPh>
    <rPh sb="20" eb="22">
      <t>イッチ</t>
    </rPh>
    <rPh sb="29" eb="31">
      <t>カクニン</t>
    </rPh>
    <phoneticPr fontId="2"/>
  </si>
  <si>
    <r>
      <t xml:space="preserve">
</t>
    </r>
    <r>
      <rPr>
        <sz val="12"/>
        <color theme="1"/>
        <rFont val="ＭＳ Ｐ明朝"/>
        <family val="1"/>
        <charset val="128"/>
      </rPr>
      <t xml:space="preserve"> </t>
    </r>
    <r>
      <rPr>
        <sz val="11"/>
        <color theme="1"/>
        <rFont val="ＭＳ Ｐ明朝"/>
        <family val="1"/>
        <charset val="128"/>
      </rPr>
      <t xml:space="preserve">
⑤</t>
    </r>
    <phoneticPr fontId="2"/>
  </si>
  <si>
    <t>看護補助者の配置に係る加算</t>
    <rPh sb="0" eb="2">
      <t>カンゴ</t>
    </rPh>
    <rPh sb="2" eb="5">
      <t>ホジョシャ</t>
    </rPh>
    <rPh sb="6" eb="8">
      <t>ハイチ</t>
    </rPh>
    <rPh sb="9" eb="10">
      <t>カカ</t>
    </rPh>
    <rPh sb="11" eb="13">
      <t>カサン</t>
    </rPh>
    <phoneticPr fontId="2"/>
  </si>
  <si>
    <t>看護補助者の夜間配置に係る加算</t>
    <rPh sb="0" eb="2">
      <t>カンゴ</t>
    </rPh>
    <rPh sb="2" eb="5">
      <t>ホジョシャ</t>
    </rPh>
    <rPh sb="6" eb="8">
      <t>ヤカン</t>
    </rPh>
    <rPh sb="8" eb="10">
      <t>ハイチ</t>
    </rPh>
    <rPh sb="11" eb="12">
      <t>カカ</t>
    </rPh>
    <rPh sb="13" eb="15">
      <t>カサン</t>
    </rPh>
    <phoneticPr fontId="2"/>
  </si>
  <si>
    <t>新型コロナ臨時的な取扱いに関する報告の提出</t>
    <rPh sb="0" eb="2">
      <t>シンガタ</t>
    </rPh>
    <rPh sb="5" eb="8">
      <t>リンジテキ</t>
    </rPh>
    <rPh sb="9" eb="11">
      <t>トリアツカ</t>
    </rPh>
    <rPh sb="13" eb="14">
      <t>カン</t>
    </rPh>
    <rPh sb="16" eb="18">
      <t>ホウコク</t>
    </rPh>
    <rPh sb="19" eb="21">
      <t>テイシュツ</t>
    </rPh>
    <phoneticPr fontId="2"/>
  </si>
  <si>
    <t>感染症病床
（二類）</t>
  </si>
  <si>
    <t>　小児入院医療管理料５</t>
    <rPh sb="1" eb="2">
      <t>ショウ</t>
    </rPh>
    <rPh sb="3" eb="5">
      <t>ニュウイン</t>
    </rPh>
    <rPh sb="5" eb="7">
      <t>イリョウ</t>
    </rPh>
    <rPh sb="7" eb="9">
      <t>カンリ</t>
    </rPh>
    <rPh sb="9" eb="10">
      <t>リョウ</t>
    </rPh>
    <phoneticPr fontId="2"/>
  </si>
  <si>
    <t>　回復期リハビリテーション入院医療管理料</t>
    <rPh sb="1" eb="4">
      <t>カイフクキ</t>
    </rPh>
    <rPh sb="13" eb="15">
      <t>ニュウイン</t>
    </rPh>
    <rPh sb="15" eb="17">
      <t>イリョウ</t>
    </rPh>
    <rPh sb="17" eb="20">
      <t>カンリリョウ</t>
    </rPh>
    <phoneticPr fontId="2"/>
  </si>
  <si>
    <t>(            )</t>
  </si>
  <si>
    <t>　地域包括ケア入院医療管理料１</t>
    <phoneticPr fontId="2"/>
  </si>
  <si>
    <t>　地域包括ケア入院医療管理料２</t>
    <phoneticPr fontId="2"/>
  </si>
  <si>
    <t>　地域包括ケア入院医療管理料３</t>
    <phoneticPr fontId="2"/>
  </si>
  <si>
    <t>　地域包括ケア入院医療管理料４</t>
    <phoneticPr fontId="2"/>
  </si>
  <si>
    <t>　療養病棟</t>
    <phoneticPr fontId="2"/>
  </si>
  <si>
    <t>看護職員の夜間配置に係る加算</t>
    <rPh sb="0" eb="2">
      <t>カンゴ</t>
    </rPh>
    <rPh sb="2" eb="4">
      <t>ショクイン</t>
    </rPh>
    <rPh sb="5" eb="7">
      <t>ヤカン</t>
    </rPh>
    <rPh sb="7" eb="9">
      <t>ハイチ</t>
    </rPh>
    <rPh sb="10" eb="11">
      <t>カカ</t>
    </rPh>
    <rPh sb="12" eb="14">
      <t>カサン</t>
    </rPh>
    <phoneticPr fontId="2"/>
  </si>
  <si>
    <t>夜勤時間帯の看護補助者１人当たりの患者数（人）</t>
    <rPh sb="19" eb="20">
      <t>スウ</t>
    </rPh>
    <rPh sb="21" eb="22">
      <t>ニン</t>
    </rPh>
    <phoneticPr fontId="2"/>
  </si>
  <si>
    <t>月平均1日看護補助者配置数（人）</t>
    <phoneticPr fontId="2"/>
  </si>
  <si>
    <t>夜勤時間帯の看護職員１人当たりの患者数（人）</t>
    <phoneticPr fontId="2"/>
  </si>
  <si>
    <t>１日平均入院患者数（人）</t>
    <rPh sb="1" eb="2">
      <t>ヒ</t>
    </rPh>
    <rPh sb="2" eb="3">
      <t>ヒラ</t>
    </rPh>
    <rPh sb="3" eb="4">
      <t>タモツ</t>
    </rPh>
    <rPh sb="4" eb="6">
      <t>ニュウイン</t>
    </rPh>
    <rPh sb="6" eb="9">
      <t>カンジャスウ</t>
    </rPh>
    <rPh sb="10" eb="11">
      <t>ヒト</t>
    </rPh>
    <phoneticPr fontId="2"/>
  </si>
  <si>
    <t>医療保険届出病床数（床）</t>
    <rPh sb="0" eb="2">
      <t>イリョウ</t>
    </rPh>
    <rPh sb="2" eb="4">
      <t>ホケン</t>
    </rPh>
    <rPh sb="4" eb="6">
      <t>トドケデ</t>
    </rPh>
    <rPh sb="6" eb="8">
      <t>ビョウショウ</t>
    </rPh>
    <rPh sb="8" eb="9">
      <t>スウ</t>
    </rPh>
    <rPh sb="10" eb="11">
      <t>トコ</t>
    </rPh>
    <phoneticPr fontId="2"/>
  </si>
  <si>
    <t>病棟数（棟）</t>
    <rPh sb="0" eb="1">
      <t>ヤマイ</t>
    </rPh>
    <rPh sb="1" eb="2">
      <t>ムネ</t>
    </rPh>
    <rPh sb="2" eb="3">
      <t>スウ</t>
    </rPh>
    <rPh sb="4" eb="5">
      <t>トウ</t>
    </rPh>
    <phoneticPr fontId="2"/>
  </si>
  <si>
    <t>在宅復帰率（％）</t>
    <rPh sb="0" eb="2">
      <t>ザイタク</t>
    </rPh>
    <rPh sb="2" eb="4">
      <t>フッキ</t>
    </rPh>
    <rPh sb="4" eb="5">
      <t>リツ</t>
    </rPh>
    <phoneticPr fontId="2"/>
  </si>
  <si>
    <t>平均在院日数（日）</t>
    <rPh sb="0" eb="2">
      <t>ヘイキン</t>
    </rPh>
    <rPh sb="2" eb="4">
      <t>ザイイン</t>
    </rPh>
    <rPh sb="4" eb="6">
      <t>ニッスウ</t>
    </rPh>
    <rPh sb="7" eb="8">
      <t>ニチ</t>
    </rPh>
    <phoneticPr fontId="2"/>
  </si>
  <si>
    <t>看護師比率区分</t>
    <rPh sb="0" eb="2">
      <t>カンゴ</t>
    </rPh>
    <rPh sb="2" eb="3">
      <t>シ</t>
    </rPh>
    <rPh sb="3" eb="5">
      <t>ヒリツ</t>
    </rPh>
    <rPh sb="5" eb="7">
      <t>クブン</t>
    </rPh>
    <phoneticPr fontId="2"/>
  </si>
  <si>
    <t>夜勤時間帯の看護職員１人当たりの患者数（人）</t>
    <rPh sb="20" eb="21">
      <t>ニン</t>
    </rPh>
    <phoneticPr fontId="2"/>
  </si>
  <si>
    <t>月平均1日看護職員
配置数（人）</t>
    <phoneticPr fontId="2"/>
  </si>
  <si>
    <t>月平均1日看護補助者
配置数（人）</t>
    <phoneticPr fontId="2"/>
  </si>
  <si>
    <t>夜間看護体制加算</t>
    <rPh sb="0" eb="2">
      <t>ヤカン</t>
    </rPh>
    <rPh sb="2" eb="4">
      <t>カンゴ</t>
    </rPh>
    <rPh sb="4" eb="6">
      <t>タイセイ</t>
    </rPh>
    <rPh sb="6" eb="8">
      <t>カサン</t>
    </rPh>
    <phoneticPr fontId="2"/>
  </si>
  <si>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4" eb="15">
      <t>オオム</t>
    </rPh>
    <rPh sb="38" eb="40">
      <t>ショウニ</t>
    </rPh>
    <rPh sb="39" eb="41">
      <t>ニュウイン</t>
    </rPh>
    <rPh sb="41" eb="43">
      <t>イリョウ</t>
    </rPh>
    <rPh sb="43" eb="46">
      <t>カンリリョウ</t>
    </rPh>
    <phoneticPr fontId="2"/>
  </si>
  <si>
    <t>　　　　Ⅰ　　　　　　　　Ⅱ</t>
    <phoneticPr fontId="2"/>
  </si>
  <si>
    <t>床</t>
    <rPh sb="0" eb="1">
      <t>ショウ</t>
    </rPh>
    <phoneticPr fontId="2"/>
  </si>
  <si>
    <t>①　入院患者延べ数（名））</t>
    <phoneticPr fontId="2"/>
  </si>
  <si>
    <r>
      <t xml:space="preserve">結核病棟
</t>
    </r>
    <r>
      <rPr>
        <b/>
        <sz val="10"/>
        <color theme="1"/>
        <rFont val="ＭＳ Ｐ明朝"/>
        <family val="1"/>
        <charset val="128"/>
      </rPr>
      <t>※一般病棟と結核病棟を併せて１看護単位とする場合を除く。</t>
    </r>
    <rPh sb="0" eb="2">
      <t>ケッカク</t>
    </rPh>
    <phoneticPr fontId="2"/>
  </si>
  <si>
    <t>②　①のうち重症度、医療・看護必要度の
　　基準を満たす患者の延べ数（名）</t>
    <phoneticPr fontId="2"/>
  </si>
  <si>
    <t>その他の区分</t>
    <rPh sb="2" eb="3">
      <t>タ</t>
    </rPh>
    <rPh sb="4" eb="6">
      <t>クブン</t>
    </rPh>
    <phoneticPr fontId="2"/>
  </si>
  <si>
    <t>　②　①のうち以下の重症度、医療・看護必要度
　　　の基準を満たす患者の延べ数（名）
　　　A得点３点以上又はC得点１点以上</t>
    <rPh sb="53" eb="54">
      <t>マタ</t>
    </rPh>
    <phoneticPr fontId="2"/>
  </si>
  <si>
    <t>　④　①のうち以下の重症度、医療・看護必要度
　　の基準を満たす患者の延べ数（名）
　　A得点２点以上又はC得点１点以上</t>
    <rPh sb="51" eb="52">
      <t>マタ</t>
    </rPh>
    <phoneticPr fontId="2"/>
  </si>
  <si>
    <t>　⑥　①のうち重症度、医療・看護必要度の
　　基準を満たす患者の延べ数（名）</t>
    <phoneticPr fontId="2"/>
  </si>
  <si>
    <t>宿日直を行う医師ではない医師が常時勤務</t>
    <rPh sb="0" eb="1">
      <t>シュク</t>
    </rPh>
    <rPh sb="1" eb="3">
      <t>ニッチョク</t>
    </rPh>
    <rPh sb="4" eb="5">
      <t>オコナ</t>
    </rPh>
    <rPh sb="6" eb="8">
      <t>イシ</t>
    </rPh>
    <rPh sb="12" eb="14">
      <t>イシ</t>
    </rPh>
    <rPh sb="15" eb="17">
      <t>ジョウジ</t>
    </rPh>
    <rPh sb="17" eb="19">
      <t>キンム</t>
    </rPh>
    <phoneticPr fontId="2"/>
  </si>
  <si>
    <t>①～⑧
記載上の
注意項番15参照</t>
    <rPh sb="4" eb="6">
      <t>キサイ</t>
    </rPh>
    <rPh sb="6" eb="7">
      <t>ジョウ</t>
    </rPh>
    <rPh sb="9" eb="11">
      <t>チュウイ</t>
    </rPh>
    <rPh sb="11" eb="13">
      <t>コウバン</t>
    </rPh>
    <rPh sb="15" eb="17">
      <t>サンショウ</t>
    </rPh>
    <phoneticPr fontId="2"/>
  </si>
  <si>
    <t>夜勤時間帯の
看護補助者１人当たり
の患者数（人）</t>
    <rPh sb="0" eb="2">
      <t>ヤキン</t>
    </rPh>
    <rPh sb="2" eb="4">
      <t>ジカン</t>
    </rPh>
    <rPh sb="4" eb="5">
      <t>タイ</t>
    </rPh>
    <rPh sb="7" eb="9">
      <t>カンゴ</t>
    </rPh>
    <rPh sb="9" eb="12">
      <t>ホジョシャ</t>
    </rPh>
    <rPh sb="13" eb="14">
      <t>ニン</t>
    </rPh>
    <rPh sb="14" eb="15">
      <t>ア</t>
    </rPh>
    <rPh sb="19" eb="22">
      <t>カンジャスウ</t>
    </rPh>
    <rPh sb="23" eb="24">
      <t>ニン</t>
    </rPh>
    <phoneticPr fontId="2"/>
  </si>
  <si>
    <t>特定入院料に係る病棟等</t>
    <rPh sb="0" eb="2">
      <t>トクテイ</t>
    </rPh>
    <rPh sb="2" eb="4">
      <t>ニュウイン</t>
    </rPh>
    <rPh sb="4" eb="5">
      <t>リョウ</t>
    </rPh>
    <rPh sb="8" eb="10">
      <t>ビョウトウ</t>
    </rPh>
    <rPh sb="10" eb="11">
      <t>トウ</t>
    </rPh>
    <phoneticPr fontId="2"/>
  </si>
  <si>
    <t>厚生労働大臣が
定める地域 
(該当地域は☑を付すこと)</t>
    <rPh sb="0" eb="2">
      <t>コウセイ</t>
    </rPh>
    <rPh sb="2" eb="4">
      <t>ロウドウ</t>
    </rPh>
    <rPh sb="4" eb="6">
      <t>ダイジン</t>
    </rPh>
    <rPh sb="8" eb="9">
      <t>サダ</t>
    </rPh>
    <rPh sb="11" eb="13">
      <t>チイキ</t>
    </rPh>
    <rPh sb="16" eb="18">
      <t>ガイトウ</t>
    </rPh>
    <rPh sb="18" eb="20">
      <t>チイキ</t>
    </rPh>
    <rPh sb="23" eb="24">
      <t>フ</t>
    </rPh>
    <phoneticPr fontId="2"/>
  </si>
  <si>
    <t>①～⑪のうちすべて記載
記載上の注意項番18参照</t>
    <rPh sb="22" eb="24">
      <t>サンショウ</t>
    </rPh>
    <phoneticPr fontId="2"/>
  </si>
  <si>
    <t>※特殊疾患入院医療管理料、小児入院医療管理料３・４・５、回復期リハビリテーション入院医療管理料、地域包括ケア入院医療管理料１～４の病室に係る患者を含む</t>
    <rPh sb="28" eb="31">
      <t>カイフクキ</t>
    </rPh>
    <rPh sb="40" eb="42">
      <t>ニュウイン</t>
    </rPh>
    <rPh sb="42" eb="44">
      <t>イリョウ</t>
    </rPh>
    <rPh sb="44" eb="47">
      <t>カンリリョウ</t>
    </rPh>
    <phoneticPr fontId="2"/>
  </si>
  <si>
    <t>①～⑯
記載上の注意
項番４参照</t>
    <rPh sb="14" eb="16">
      <t>サンショウ</t>
    </rPh>
    <phoneticPr fontId="2"/>
  </si>
  <si>
    <t>A～D
記載上の
注意項番５参照</t>
    <rPh sb="4" eb="6">
      <t>キサイ</t>
    </rPh>
    <rPh sb="6" eb="7">
      <t>ジョウ</t>
    </rPh>
    <rPh sb="9" eb="11">
      <t>チュウイ</t>
    </rPh>
    <rPh sb="11" eb="13">
      <t>コウバン</t>
    </rPh>
    <rPh sb="14" eb="16">
      <t>サンショウ</t>
    </rPh>
    <phoneticPr fontId="2"/>
  </si>
  <si>
    <t>①～⑮
記載上の
注意項番14参照</t>
    <rPh sb="4" eb="6">
      <t>キサイ</t>
    </rPh>
    <rPh sb="6" eb="7">
      <t>ジョウ</t>
    </rPh>
    <rPh sb="9" eb="11">
      <t>チュウイ</t>
    </rPh>
    <rPh sb="11" eb="13">
      <t>コウバン</t>
    </rPh>
    <rPh sb="15" eb="17">
      <t>サンショウ</t>
    </rPh>
    <phoneticPr fontId="2"/>
  </si>
  <si>
    <t>①～⑥
記載上の
注意項番16参照</t>
    <rPh sb="4" eb="6">
      <t>キサイ</t>
    </rPh>
    <rPh sb="6" eb="7">
      <t>ジョウ</t>
    </rPh>
    <rPh sb="9" eb="11">
      <t>チュウイ</t>
    </rPh>
    <rPh sb="11" eb="13">
      <t>コウバン</t>
    </rPh>
    <rPh sb="15" eb="17">
      <t>サンショウ</t>
    </rPh>
    <phoneticPr fontId="2"/>
  </si>
  <si>
    <t>①～⑤
記載上の
注意項番17参照</t>
    <rPh sb="4" eb="6">
      <t>キサイ</t>
    </rPh>
    <rPh sb="6" eb="7">
      <t>ジョウ</t>
    </rPh>
    <rPh sb="9" eb="11">
      <t>チュウイ</t>
    </rPh>
    <rPh sb="11" eb="13">
      <t>コウバン</t>
    </rPh>
    <rPh sb="15" eb="17">
      <t>サンショウ</t>
    </rPh>
    <phoneticPr fontId="2"/>
  </si>
  <si>
    <t xml:space="preserve"> </t>
    <phoneticPr fontId="2"/>
  </si>
  <si>
    <r>
      <t xml:space="preserve">③　重症度、医療・看護必要度の基準を
　　満たす患者の割合（％）（②／①×100）
</t>
    </r>
    <r>
      <rPr>
        <sz val="10"/>
        <color theme="1"/>
        <rFont val="ＭＳ Ｐ明朝"/>
        <family val="1"/>
        <charset val="128"/>
      </rPr>
      <t>※小数点第１位まで（小数点第２位切り捨て）記入する
※エクセルは自動入力</t>
    </r>
    <phoneticPr fontId="2"/>
  </si>
  <si>
    <t>　⑦　重症度、医療・看護必要度の基準を満たす患者の割合（％）
（⑥／①×100）
　　※小数点第１位まで（小数点第２位切り捨て）記入する
　　※エクセルは自動入力</t>
    <phoneticPr fontId="2"/>
  </si>
  <si>
    <t>区分</t>
    <rPh sb="0" eb="2">
      <t>クブン</t>
    </rPh>
    <phoneticPr fontId="2"/>
  </si>
  <si>
    <t>福井県</t>
    <rPh sb="0" eb="3">
      <t>フクイケン</t>
    </rPh>
    <phoneticPr fontId="2"/>
  </si>
  <si>
    <t>①－１</t>
  </si>
  <si>
    <t>急性期一般入院料１</t>
  </si>
  <si>
    <t>①</t>
  </si>
  <si>
    <t>いずれも届出なし</t>
  </si>
  <si>
    <t xml:space="preserve">① 救命救急入院料１ </t>
  </si>
  <si>
    <t>①－１ 急性期一般入院料１</t>
    <phoneticPr fontId="2"/>
  </si>
  <si>
    <t>看護必要度加算１</t>
  </si>
  <si>
    <t>1-1</t>
    <phoneticPr fontId="2"/>
  </si>
  <si>
    <t>病院区分</t>
    <rPh sb="0" eb="2">
      <t>ビョウイン</t>
    </rPh>
    <rPh sb="2" eb="4">
      <t>クブン</t>
    </rPh>
    <phoneticPr fontId="2"/>
  </si>
  <si>
    <t>滋賀県</t>
    <rPh sb="0" eb="3">
      <t>シガケン</t>
    </rPh>
    <phoneticPr fontId="2"/>
  </si>
  <si>
    <t>急性期一般入院料１・月平均夜勤時間超過減算</t>
  </si>
  <si>
    <t>②</t>
  </si>
  <si>
    <t>25対1急性期看護補助体制加算（看護補助者5割以上）</t>
  </si>
  <si>
    <t xml:space="preserve">② 救命救急入院料２ </t>
  </si>
  <si>
    <t>①－１（急性期１）・③－４（小規模な結核病棟7対1）</t>
    <rPh sb="4" eb="7">
      <t>キュウセイキ</t>
    </rPh>
    <rPh sb="14" eb="17">
      <t>ショウキボ</t>
    </rPh>
    <rPh sb="18" eb="20">
      <t>ケッカク</t>
    </rPh>
    <rPh sb="20" eb="22">
      <t>ビョウトウ</t>
    </rPh>
    <rPh sb="23" eb="24">
      <t>タイ</t>
    </rPh>
    <phoneticPr fontId="2"/>
  </si>
  <si>
    <t>看護必要度加算２</t>
  </si>
  <si>
    <t>京都府</t>
    <rPh sb="0" eb="3">
      <t>キョウトフ</t>
    </rPh>
    <phoneticPr fontId="2"/>
  </si>
  <si>
    <t>急性期一般入院料１・夜勤時間特別入院基本料</t>
  </si>
  <si>
    <t>③</t>
  </si>
  <si>
    <t>25対1急性期看護補助体制加算（看護補助者5割未満）</t>
  </si>
  <si>
    <t xml:space="preserve">③ 救命救急入院料３ </t>
  </si>
  <si>
    <t>看護必要度加算３</t>
  </si>
  <si>
    <t>大阪府</t>
    <rPh sb="0" eb="3">
      <t>オオサカフ</t>
    </rPh>
    <phoneticPr fontId="2"/>
  </si>
  <si>
    <t>①－２</t>
  </si>
  <si>
    <t>急性期一般入院料２</t>
  </si>
  <si>
    <t>④</t>
  </si>
  <si>
    <t>50対1急性期看護補助体制加算</t>
  </si>
  <si>
    <t>④ 救命救急入院料４</t>
  </si>
  <si>
    <t>①－３ 急性期一般入院料３</t>
    <phoneticPr fontId="2"/>
  </si>
  <si>
    <t>一般病棟看護必要度評価加算</t>
    <phoneticPr fontId="2"/>
  </si>
  <si>
    <t>兵庫県</t>
    <rPh sb="0" eb="3">
      <t>ヒョウゴケン</t>
    </rPh>
    <phoneticPr fontId="2"/>
  </si>
  <si>
    <t>急性期一般入院料２・月平均夜勤時間超過減算</t>
  </si>
  <si>
    <t>⑤</t>
  </si>
  <si>
    <t>75対1急性期看護補助体制加算</t>
  </si>
  <si>
    <t>⑤ 特定集中治療室管理料１</t>
  </si>
  <si>
    <t>①－４ 急性期一般入院料４</t>
    <phoneticPr fontId="2"/>
  </si>
  <si>
    <t>いずれも届出なし</t>
    <rPh sb="4" eb="6">
      <t>トドケデ</t>
    </rPh>
    <phoneticPr fontId="2"/>
  </si>
  <si>
    <t>奈良県</t>
    <rPh sb="0" eb="3">
      <t>ナラケン</t>
    </rPh>
    <phoneticPr fontId="2"/>
  </si>
  <si>
    <t>急性期一般入院料２・夜勤時間特別入院基本料</t>
  </si>
  <si>
    <t>⑥</t>
  </si>
  <si>
    <t>看護補助加算1（30対1）</t>
  </si>
  <si>
    <t xml:space="preserve">⑥ 特定集中治療室管理料２ </t>
  </si>
  <si>
    <t>①－５ 急性期一般入院料５</t>
    <phoneticPr fontId="2"/>
  </si>
  <si>
    <t>和歌山県</t>
    <rPh sb="0" eb="4">
      <t>ワカヤマケン</t>
    </rPh>
    <phoneticPr fontId="2"/>
  </si>
  <si>
    <t>①－３</t>
  </si>
  <si>
    <t>急性期一般入院料３</t>
  </si>
  <si>
    <t>⑦</t>
    <phoneticPr fontId="2"/>
  </si>
  <si>
    <t>看護補助加算2（50対1）</t>
    <rPh sb="0" eb="2">
      <t>カンゴ</t>
    </rPh>
    <phoneticPr fontId="2"/>
  </si>
  <si>
    <t>⑦ 特定集中治療室管理料３</t>
  </si>
  <si>
    <t>①－６ 急性期一般入院料６</t>
    <phoneticPr fontId="2"/>
  </si>
  <si>
    <t>急性期一般入院料３・月平均夜勤時間超過減算</t>
  </si>
  <si>
    <t>⑧</t>
    <phoneticPr fontId="2"/>
  </si>
  <si>
    <t>看護補助加算3（75対1）</t>
    <rPh sb="0" eb="2">
      <t>カンゴ</t>
    </rPh>
    <phoneticPr fontId="2"/>
  </si>
  <si>
    <t>⑧ 特定集中治療室管理料４</t>
  </si>
  <si>
    <t>大臣の定める地域</t>
    <rPh sb="0" eb="2">
      <t>ダイジン</t>
    </rPh>
    <rPh sb="3" eb="4">
      <t>サダ</t>
    </rPh>
    <rPh sb="6" eb="8">
      <t>チイキ</t>
    </rPh>
    <phoneticPr fontId="2"/>
  </si>
  <si>
    <t>開設者番号</t>
    <rPh sb="0" eb="3">
      <t>カイセツシャ</t>
    </rPh>
    <rPh sb="3" eb="5">
      <t>バンゴウ</t>
    </rPh>
    <phoneticPr fontId="2"/>
  </si>
  <si>
    <t>開設者区分</t>
    <rPh sb="0" eb="3">
      <t>カイセツシャ</t>
    </rPh>
    <rPh sb="3" eb="5">
      <t>クブン</t>
    </rPh>
    <phoneticPr fontId="2"/>
  </si>
  <si>
    <t>急性期一般入院料３・夜勤時間特別入院基本料</t>
  </si>
  <si>
    <t>③－１ 特定機能病院入院基本料（一般病棟）の7対1入院基本料</t>
    <phoneticPr fontId="2"/>
  </si>
  <si>
    <t>地包ケア1</t>
    <rPh sb="0" eb="2">
      <t>チホウ</t>
    </rPh>
    <phoneticPr fontId="2"/>
  </si>
  <si>
    <t>一般</t>
    <rPh sb="0" eb="2">
      <t>イッパン</t>
    </rPh>
    <phoneticPr fontId="2"/>
  </si>
  <si>
    <t>厚生労働省</t>
  </si>
  <si>
    <t>①－４</t>
  </si>
  <si>
    <t>急性期一般入院料４</t>
  </si>
  <si>
    <t>③－１（一般病棟7対1）・③－２（小規模な結核病棟7対1）</t>
    <rPh sb="4" eb="6">
      <t>イッパン</t>
    </rPh>
    <rPh sb="6" eb="8">
      <t>ビョウトウ</t>
    </rPh>
    <rPh sb="9" eb="10">
      <t>タイ</t>
    </rPh>
    <rPh sb="17" eb="20">
      <t>ショウキボ</t>
    </rPh>
    <rPh sb="21" eb="23">
      <t>ケッカク</t>
    </rPh>
    <rPh sb="23" eb="25">
      <t>ビョウトウ</t>
    </rPh>
    <rPh sb="26" eb="27">
      <t>タイ</t>
    </rPh>
    <phoneticPr fontId="2"/>
  </si>
  <si>
    <t>療養</t>
    <rPh sb="0" eb="2">
      <t>リョウヨウ</t>
    </rPh>
    <phoneticPr fontId="2"/>
  </si>
  <si>
    <t>国立病院機構</t>
  </si>
  <si>
    <t>急性期一般入院料４・月平均夜勤時間超過減算</t>
  </si>
  <si>
    <t>③－３ 専門病院入院基本料の7対1入院基本料</t>
    <rPh sb="4" eb="6">
      <t>センモン</t>
    </rPh>
    <phoneticPr fontId="2"/>
  </si>
  <si>
    <t>地包ケア2</t>
    <rPh sb="0" eb="2">
      <t>チホウ</t>
    </rPh>
    <phoneticPr fontId="2"/>
  </si>
  <si>
    <t>国立大学法人</t>
  </si>
  <si>
    <t>急性期一般入院料４・夜勤時間特別入院基本料</t>
  </si>
  <si>
    <t>④－１ 特定機能病院入院基本料（一般病棟）の10対1入院基本料</t>
    <phoneticPr fontId="2"/>
  </si>
  <si>
    <t>労働者健康安全機構</t>
  </si>
  <si>
    <t>①－５</t>
  </si>
  <si>
    <t>急性期一般入院料５</t>
  </si>
  <si>
    <t>④－２ 専門病院入院基本料の10対1入院基本料</t>
    <rPh sb="4" eb="6">
      <t>センモン</t>
    </rPh>
    <phoneticPr fontId="2"/>
  </si>
  <si>
    <t>地包ケア3</t>
    <rPh sb="0" eb="2">
      <t>チホウ</t>
    </rPh>
    <phoneticPr fontId="2"/>
  </si>
  <si>
    <t>地域医療機能推進機構</t>
  </si>
  <si>
    <t>急性期一般入院料５・月平均夜勤時間超過減算</t>
  </si>
  <si>
    <t>⑤ 専門病院入院基本料の13対1入院基本料</t>
    <rPh sb="2" eb="4">
      <t>センモン</t>
    </rPh>
    <phoneticPr fontId="2"/>
  </si>
  <si>
    <t>その他（国）</t>
  </si>
  <si>
    <t>急性期一般入院料５・夜勤時間特別入院基本料</t>
  </si>
  <si>
    <t>地包ケア4</t>
    <rPh sb="0" eb="2">
      <t>チホウ</t>
    </rPh>
    <phoneticPr fontId="2"/>
  </si>
  <si>
    <t>⑦</t>
  </si>
  <si>
    <t>都道府県</t>
  </si>
  <si>
    <t>①－６</t>
  </si>
  <si>
    <t>急性期一般入院料６</t>
  </si>
  <si>
    <t>⑧</t>
  </si>
  <si>
    <t>市町村</t>
  </si>
  <si>
    <t>急性期一般入院料６・月平均夜勤時間超過減算</t>
  </si>
  <si>
    <t>1-2</t>
    <phoneticPr fontId="2"/>
  </si>
  <si>
    <t>一般・看護必要度</t>
    <rPh sb="0" eb="2">
      <t>イッパン</t>
    </rPh>
    <rPh sb="3" eb="5">
      <t>カンゴ</t>
    </rPh>
    <rPh sb="5" eb="8">
      <t>ヒツヨウド</t>
    </rPh>
    <phoneticPr fontId="2"/>
  </si>
  <si>
    <t>Ⅰ</t>
    <phoneticPr fontId="2"/>
  </si>
  <si>
    <t>⑨</t>
  </si>
  <si>
    <t>地方独立行政法人</t>
  </si>
  <si>
    <t>急性期一般入院料６・夜勤時間特別入院基本料</t>
  </si>
  <si>
    <t>③－２ 特定機能病院入院基本料（結核病棟）の7対1入院基本料</t>
    <rPh sb="16" eb="18">
      <t>ケッカク</t>
    </rPh>
    <phoneticPr fontId="2"/>
  </si>
  <si>
    <t>Ⅱ</t>
    <phoneticPr fontId="2"/>
  </si>
  <si>
    <t>⑩</t>
  </si>
  <si>
    <t>日赤</t>
  </si>
  <si>
    <t>②－１</t>
  </si>
  <si>
    <t>地域一般入院料１</t>
  </si>
  <si>
    <t>③－４ 結核病棟の7対1入院基本料</t>
    <rPh sb="4" eb="6">
      <t>ケッカク</t>
    </rPh>
    <rPh sb="6" eb="8">
      <t>ビョウトウ</t>
    </rPh>
    <phoneticPr fontId="2"/>
  </si>
  <si>
    <t>⑪</t>
  </si>
  <si>
    <t>済生会</t>
  </si>
  <si>
    <t>地域一般入院料１・月平均夜勤時間超過減算</t>
  </si>
  <si>
    <t>⑫</t>
  </si>
  <si>
    <t>北海道社会事業協会</t>
  </si>
  <si>
    <t>地域一般入院料１・夜勤時間特別入院基本料</t>
  </si>
  <si>
    <t>⑬</t>
  </si>
  <si>
    <t>厚生連</t>
  </si>
  <si>
    <t>②－２</t>
  </si>
  <si>
    <t>地域一般入院料２</t>
  </si>
  <si>
    <t>⑭</t>
  </si>
  <si>
    <t>国民健康保険団体連合会</t>
  </si>
  <si>
    <t>地域一般入院料２・月平均夜勤時間超過減算</t>
  </si>
  <si>
    <t>⑮</t>
  </si>
  <si>
    <t>健康保険組合及びその連合会</t>
  </si>
  <si>
    <t>地域一般入院料２・夜勤時間特別入院基本料</t>
  </si>
  <si>
    <t>⑯</t>
  </si>
  <si>
    <t>共済組合及びその連合会</t>
  </si>
  <si>
    <t>②－３</t>
  </si>
  <si>
    <t>地域一般入院料３</t>
  </si>
  <si>
    <t xml:space="preserve">夜間30対1急性期看護補助体制加算 </t>
    <phoneticPr fontId="2"/>
  </si>
  <si>
    <t>結核・看護必要度</t>
    <rPh sb="3" eb="5">
      <t>カンゴ</t>
    </rPh>
    <rPh sb="5" eb="8">
      <t>ヒツヨウド</t>
    </rPh>
    <phoneticPr fontId="2"/>
  </si>
  <si>
    <t>⑰</t>
  </si>
  <si>
    <t>国民健康保険組合</t>
  </si>
  <si>
    <t>地域一般入院料３・月平均夜勤時間超過減算</t>
  </si>
  <si>
    <t xml:space="preserve">夜間50対1急性期看護補助体制加算 </t>
    <phoneticPr fontId="2"/>
  </si>
  <si>
    <t>⑱</t>
  </si>
  <si>
    <t>公益法人</t>
  </si>
  <si>
    <t>地域一般入院料３・夜勤時間特別入院基本料</t>
  </si>
  <si>
    <t xml:space="preserve">夜間100対1急性期看護補助体制加算 </t>
    <phoneticPr fontId="2"/>
  </si>
  <si>
    <t>⑲</t>
  </si>
  <si>
    <t>医療法人</t>
  </si>
  <si>
    <t>７対１入院基本料</t>
  </si>
  <si>
    <t>夜間75対1看護補助加算</t>
    <phoneticPr fontId="2"/>
  </si>
  <si>
    <t>⑳</t>
  </si>
  <si>
    <t>学校法人</t>
  </si>
  <si>
    <t>10対１入院基本料</t>
  </si>
  <si>
    <t>㉑</t>
  </si>
  <si>
    <t>社会福祉法人</t>
  </si>
  <si>
    <t>13対１入院基本料</t>
  </si>
  <si>
    <t>㉒</t>
  </si>
  <si>
    <t>医療生協</t>
  </si>
  <si>
    <t>特別入院基本料（療養以外）</t>
  </si>
  <si>
    <t>いずれも届出なし</t>
    <phoneticPr fontId="2"/>
  </si>
  <si>
    <t>㉓</t>
  </si>
  <si>
    <t>会社</t>
  </si>
  <si>
    <t>㉔</t>
  </si>
  <si>
    <t>その他の法人</t>
  </si>
  <si>
    <t>1-3</t>
    <phoneticPr fontId="2"/>
  </si>
  <si>
    <t>体マ</t>
    <rPh sb="0" eb="1">
      <t>カラダ</t>
    </rPh>
    <phoneticPr fontId="2"/>
  </si>
  <si>
    <t>㉕</t>
  </si>
  <si>
    <r>
      <t>個人</t>
    </r>
    <r>
      <rPr>
        <sz val="11"/>
        <rFont val="ＭＳ Ｐゴシック"/>
        <family val="3"/>
        <charset val="128"/>
      </rPr>
      <t>（個人名は記載しないこと）</t>
    </r>
    <rPh sb="3" eb="6">
      <t>コジンメイ</t>
    </rPh>
    <rPh sb="7" eb="9">
      <t>キサイ</t>
    </rPh>
    <phoneticPr fontId="2"/>
  </si>
  <si>
    <t>エマ</t>
    <phoneticPr fontId="2"/>
  </si>
  <si>
    <t>体枕</t>
    <rPh sb="0" eb="1">
      <t>カラダ</t>
    </rPh>
    <rPh sb="1" eb="2">
      <t>マクラ</t>
    </rPh>
    <phoneticPr fontId="2"/>
  </si>
  <si>
    <t>看護師比率</t>
    <rPh sb="0" eb="3">
      <t>カンゴシ</t>
    </rPh>
    <rPh sb="3" eb="5">
      <t>ヒリツ</t>
    </rPh>
    <phoneticPr fontId="2"/>
  </si>
  <si>
    <t>看護師比率区分</t>
    <rPh sb="0" eb="3">
      <t>カンゴシ</t>
    </rPh>
    <rPh sb="3" eb="5">
      <t>ヒリツ</t>
    </rPh>
    <rPh sb="5" eb="7">
      <t>クブン</t>
    </rPh>
    <phoneticPr fontId="2"/>
  </si>
  <si>
    <t>看護職員夜間12対1配置加算1</t>
    <rPh sb="8" eb="9">
      <t>タイ</t>
    </rPh>
    <phoneticPr fontId="2"/>
  </si>
  <si>
    <t>車ク</t>
    <rPh sb="0" eb="1">
      <t>クルマ</t>
    </rPh>
    <phoneticPr fontId="2"/>
  </si>
  <si>
    <t>Ａ</t>
    <phoneticPr fontId="2"/>
  </si>
  <si>
    <t xml:space="preserve">70%以上 </t>
  </si>
  <si>
    <t>療養病棟入院料１</t>
  </si>
  <si>
    <t>看護職員夜間12対1配置加算2</t>
    <rPh sb="8" eb="9">
      <t>タイ</t>
    </rPh>
    <phoneticPr fontId="2"/>
  </si>
  <si>
    <t>他</t>
    <rPh sb="0" eb="1">
      <t>タ</t>
    </rPh>
    <phoneticPr fontId="2"/>
  </si>
  <si>
    <t>Ｂ</t>
    <phoneticPr fontId="2"/>
  </si>
  <si>
    <t>40%以上70%未満</t>
    <phoneticPr fontId="2"/>
  </si>
  <si>
    <t>療養病棟入院料２</t>
  </si>
  <si>
    <t>看護職員夜間16対1配置加算1</t>
    <rPh sb="8" eb="9">
      <t>タイ</t>
    </rPh>
    <phoneticPr fontId="2"/>
  </si>
  <si>
    <t>Ｃ</t>
    <phoneticPr fontId="2"/>
  </si>
  <si>
    <t>20%以上40%未満</t>
    <phoneticPr fontId="2"/>
  </si>
  <si>
    <t>看護職員夜間16対1配置加算2</t>
    <rPh sb="8" eb="9">
      <t>タイ</t>
    </rPh>
    <phoneticPr fontId="2"/>
  </si>
  <si>
    <t xml:space="preserve">Ｄ </t>
    <phoneticPr fontId="2"/>
  </si>
  <si>
    <t>20%未満</t>
    <phoneticPr fontId="2"/>
  </si>
  <si>
    <t>特別入院基本料（療養）</t>
  </si>
  <si>
    <t>③・⑭</t>
  </si>
  <si>
    <t>７対１入院基本料・月平均夜勤時間超過減算</t>
  </si>
  <si>
    <t>７対１入院基本料・夜勤時間特別入院基本料</t>
  </si>
  <si>
    <t>７対１入院基本料・重症患者割合特別入院基本料</t>
  </si>
  <si>
    <t>④・⑭</t>
  </si>
  <si>
    <t>10対１入院基本料・月平均夜勤時間超過減算</t>
  </si>
  <si>
    <t>急性期看護補助体制加算</t>
  </si>
  <si>
    <t>④・⑮</t>
  </si>
  <si>
    <t>10対１入院基本料・夜勤時間特別入院基本料</t>
  </si>
  <si>
    <t>看護補助加算</t>
    <rPh sb="0" eb="4">
      <t>カンゴホジョ</t>
    </rPh>
    <rPh sb="4" eb="6">
      <t>カサン</t>
    </rPh>
    <phoneticPr fontId="2"/>
  </si>
  <si>
    <t>10対１入院基本料・重症患者割合特別入院基本料</t>
  </si>
  <si>
    <t>⑤・⑭</t>
  </si>
  <si>
    <t>13対１入院基本料・月平均夜勤時間超過減算</t>
  </si>
  <si>
    <t>⑤・⑮</t>
  </si>
  <si>
    <t>13対１入院基本料・夜勤時間特別入院基本料</t>
  </si>
  <si>
    <t>13対１入院基本料・重症患者割合特別入院基本料</t>
  </si>
  <si>
    <t>15対１入院基本料</t>
  </si>
  <si>
    <t>⑥・⑭</t>
  </si>
  <si>
    <t>15対１入院基本料・月平均夜勤時間超過減算</t>
  </si>
  <si>
    <t>⑥・⑮</t>
  </si>
  <si>
    <t>15対１入院基本料・夜勤時間特別入院基本料</t>
  </si>
  <si>
    <t>15対１入院基本料・重症患者割合特別入院基本料</t>
  </si>
  <si>
    <t>障害者施設等入院基本料</t>
    <rPh sb="0" eb="3">
      <t>ショウガイシャ</t>
    </rPh>
    <rPh sb="3" eb="5">
      <t>シセツ</t>
    </rPh>
    <rPh sb="5" eb="6">
      <t>トウ</t>
    </rPh>
    <rPh sb="6" eb="8">
      <t>ニュウイン</t>
    </rPh>
    <rPh sb="8" eb="11">
      <t>キホンリョウ</t>
    </rPh>
    <phoneticPr fontId="2"/>
  </si>
  <si>
    <t>18対１入院基本料</t>
  </si>
  <si>
    <t>⑦・⑭</t>
  </si>
  <si>
    <t>18対１入院基本料・月平均夜勤時間超過減算</t>
  </si>
  <si>
    <t>⑦・⑮</t>
  </si>
  <si>
    <t>18対１入院基本料・夜勤時間特別入院基本料</t>
  </si>
  <si>
    <t>勤務終了時刻と勤務開始時刻の間が11時間以上</t>
    <phoneticPr fontId="2"/>
  </si>
  <si>
    <t>18対１入院基本料・重症患者割合特別入院基本料</t>
  </si>
  <si>
    <t>勤務開始時刻が、直近の勤務の開始時刻の概ね24時間後以降</t>
    <phoneticPr fontId="2"/>
  </si>
  <si>
    <t>20対１入院基本料</t>
  </si>
  <si>
    <t>夜勤の連続回数が2回以下</t>
    <phoneticPr fontId="2"/>
  </si>
  <si>
    <t>⑧・⑭</t>
  </si>
  <si>
    <t>20対１入院基本料・月平均夜勤時間超過減算</t>
  </si>
  <si>
    <t>夜勤後の暦日の休日確保</t>
    <phoneticPr fontId="2"/>
  </si>
  <si>
    <t>⑧・⑮</t>
  </si>
  <si>
    <t>20対１入院基本料・夜勤時間特別入院基本料</t>
  </si>
  <si>
    <t>早出や遅出等の柔軟な勤務体制の工夫</t>
    <phoneticPr fontId="2"/>
  </si>
  <si>
    <t>20対１入院基本料・重症患者割合特別入院基本料</t>
  </si>
  <si>
    <t>業務量の把握・部署間支援</t>
    <phoneticPr fontId="2"/>
  </si>
  <si>
    <t>看護補助者の業務の5割以上が療養上の世話</t>
    <phoneticPr fontId="2"/>
  </si>
  <si>
    <t>看護補助者の夜間配置</t>
    <phoneticPr fontId="2"/>
  </si>
  <si>
    <t>看護補助者比率5割以上</t>
    <phoneticPr fontId="2"/>
  </si>
  <si>
    <t>夜間院内保育所の設置・利用実績</t>
    <phoneticPr fontId="2"/>
  </si>
  <si>
    <t>ICT、AI、IoT等の活用による業務負担軽減</t>
    <phoneticPr fontId="2"/>
  </si>
  <si>
    <t>⑨ 特定集中治療室管理料５</t>
    <rPh sb="2" eb="4">
      <t>トクテイ</t>
    </rPh>
    <rPh sb="4" eb="6">
      <t>シュウチュウ</t>
    </rPh>
    <rPh sb="6" eb="9">
      <t>チリョウシツ</t>
    </rPh>
    <rPh sb="9" eb="11">
      <t>カンリ</t>
    </rPh>
    <rPh sb="11" eb="12">
      <t>リョウ</t>
    </rPh>
    <phoneticPr fontId="2"/>
  </si>
  <si>
    <t>⑩ 特定集中治療室管理料６</t>
    <rPh sb="2" eb="4">
      <t>トクテイ</t>
    </rPh>
    <rPh sb="4" eb="6">
      <t>シュウチュウ</t>
    </rPh>
    <rPh sb="6" eb="9">
      <t>チリョウシツ</t>
    </rPh>
    <rPh sb="9" eb="11">
      <t>カンリ</t>
    </rPh>
    <rPh sb="11" eb="12">
      <t>リョウ</t>
    </rPh>
    <phoneticPr fontId="2"/>
  </si>
  <si>
    <t xml:space="preserve">⑪ ハイケアユニット入院医療管理料１ </t>
    <phoneticPr fontId="2"/>
  </si>
  <si>
    <t>⑫ ハイケアユニット入院医療管理料２</t>
    <phoneticPr fontId="2"/>
  </si>
  <si>
    <t xml:space="preserve">⑬ 脳卒中ケアユニット入院医療管理料 </t>
    <phoneticPr fontId="2"/>
  </si>
  <si>
    <t>⑭ 小児特定集中治療室管理料</t>
    <phoneticPr fontId="2"/>
  </si>
  <si>
    <t xml:space="preserve">⑮ 新生児特定集中治療室管理料１ </t>
    <phoneticPr fontId="2"/>
  </si>
  <si>
    <t>⑯ 新生児特定集中治療室管理料２</t>
    <phoneticPr fontId="2"/>
  </si>
  <si>
    <t>⑰ 新生児特定集中治療室重症児対応体制強化管理料</t>
    <rPh sb="2" eb="5">
      <t>シンセイジ</t>
    </rPh>
    <rPh sb="5" eb="7">
      <t>トクテイ</t>
    </rPh>
    <rPh sb="7" eb="12">
      <t>シュウチュウチリョウシツ</t>
    </rPh>
    <rPh sb="12" eb="15">
      <t>ジュウショウジ</t>
    </rPh>
    <rPh sb="15" eb="17">
      <t>タイオウ</t>
    </rPh>
    <rPh sb="17" eb="19">
      <t>タイセイ</t>
    </rPh>
    <rPh sb="19" eb="21">
      <t>キョウカ</t>
    </rPh>
    <rPh sb="21" eb="23">
      <t>カンリ</t>
    </rPh>
    <rPh sb="23" eb="24">
      <t>リョウ</t>
    </rPh>
    <phoneticPr fontId="2"/>
  </si>
  <si>
    <t>⑱－１ 総合周産期特定集中治療室管理料１（母体・胎児集中治療室管理料）</t>
    <phoneticPr fontId="2"/>
  </si>
  <si>
    <t>⑱－２ 総合周産期特定集中治療室管理料２（新生児集中治療室管理料）</t>
    <phoneticPr fontId="2"/>
  </si>
  <si>
    <t xml:space="preserve">⑲ 新生児治療回復室入院医療管理料 </t>
    <phoneticPr fontId="2"/>
  </si>
  <si>
    <t>⑳ 地域包括医療病棟入院料</t>
    <rPh sb="2" eb="13">
      <t>チイキホウカツイリョウビョウトウニュウインリョウ</t>
    </rPh>
    <phoneticPr fontId="2"/>
  </si>
  <si>
    <t>㉑ 一類感染症患者入院医療管理料</t>
    <phoneticPr fontId="2"/>
  </si>
  <si>
    <t xml:space="preserve">㉒ 小児入院医療管理料１ </t>
    <phoneticPr fontId="2"/>
  </si>
  <si>
    <t>㉓ 小児入院医療管理料２</t>
    <phoneticPr fontId="2"/>
  </si>
  <si>
    <t>㉔ 小児入院医療管理料３</t>
    <phoneticPr fontId="2"/>
  </si>
  <si>
    <t xml:space="preserve">㉕ 回復期リハビリテーション病棟入院料１ </t>
    <phoneticPr fontId="2"/>
  </si>
  <si>
    <t>㉖ 回復期リハビリテーション病棟入院料２</t>
    <phoneticPr fontId="2"/>
  </si>
  <si>
    <t xml:space="preserve">㉗ 回復期リハビリテーション病棟入院料３ </t>
    <phoneticPr fontId="2"/>
  </si>
  <si>
    <t>㉘ 回復期リハビリテーション病棟入院料４</t>
    <phoneticPr fontId="2"/>
  </si>
  <si>
    <t xml:space="preserve">㉙ 回復期リハビリテーション病棟入院料５ </t>
    <phoneticPr fontId="2"/>
  </si>
  <si>
    <t xml:space="preserve">㉚ 地域包括ケア病棟入院料１ </t>
    <phoneticPr fontId="2"/>
  </si>
  <si>
    <t>㉛ 地域包括ケア病棟入院料２</t>
    <phoneticPr fontId="2"/>
  </si>
  <si>
    <t xml:space="preserve">㉜ 地域包括ケア病棟入院料３ </t>
    <phoneticPr fontId="2"/>
  </si>
  <si>
    <t>㉝ 地域包括ケア病棟入院料４</t>
    <phoneticPr fontId="2"/>
  </si>
  <si>
    <t xml:space="preserve">㉞ 特殊疾患病棟入院料１ </t>
    <phoneticPr fontId="2"/>
  </si>
  <si>
    <t>㉟ 特殊疾患病棟入院料２</t>
    <phoneticPr fontId="2"/>
  </si>
  <si>
    <t xml:space="preserve">㊱ 緩和ケア病棟入院料１ </t>
    <phoneticPr fontId="2"/>
  </si>
  <si>
    <t>㊲ 緩和ケア病棟入院料２</t>
    <phoneticPr fontId="2"/>
  </si>
  <si>
    <t xml:space="preserve">㊳ 精神科救急急性期医療入院料 </t>
    <rPh sb="7" eb="10">
      <t>キュウセイキ</t>
    </rPh>
    <rPh sb="10" eb="12">
      <t>イリョウ</t>
    </rPh>
    <phoneticPr fontId="2"/>
  </si>
  <si>
    <t xml:space="preserve">㊴ 精神科急性期治療病棟入院料１ </t>
    <phoneticPr fontId="2"/>
  </si>
  <si>
    <t>㊵ 精神科急性期治療病棟入院料２</t>
    <phoneticPr fontId="2"/>
  </si>
  <si>
    <t>㊶ 精神科救急・合併症入院料</t>
    <phoneticPr fontId="2"/>
  </si>
  <si>
    <t xml:space="preserve">㊷ 児童・思春期精神科入院医療管理料 </t>
    <phoneticPr fontId="2"/>
  </si>
  <si>
    <t>㊸ 精神療養病棟入院料</t>
    <phoneticPr fontId="2"/>
  </si>
  <si>
    <t xml:space="preserve">㊹ 認知症治療病棟入院料１ </t>
    <phoneticPr fontId="2"/>
  </si>
  <si>
    <t>㊺ 認知症治療病棟入院料２</t>
    <phoneticPr fontId="2"/>
  </si>
  <si>
    <t>㊻ 精神科地域包括ケア病棟入院料</t>
    <rPh sb="2" eb="5">
      <t>セイシンカ</t>
    </rPh>
    <rPh sb="5" eb="7">
      <t>チイキ</t>
    </rPh>
    <rPh sb="7" eb="9">
      <t>ホウカツ</t>
    </rPh>
    <rPh sb="11" eb="13">
      <t>ビョウトウ</t>
    </rPh>
    <rPh sb="13" eb="16">
      <t>ニュウインリョウ</t>
    </rPh>
    <phoneticPr fontId="2"/>
  </si>
  <si>
    <t xml:space="preserve">㊼ 特定一般病棟入院料１ </t>
    <phoneticPr fontId="2"/>
  </si>
  <si>
    <t xml:space="preserve">㊽ 特定一般病棟入院料２ </t>
    <phoneticPr fontId="2"/>
  </si>
  <si>
    <t>㊾ 地域移行機能強化病棟入院料</t>
    <phoneticPr fontId="2"/>
  </si>
  <si>
    <t>㊿ 特定機能病院リハビリテーション病棟入院料</t>
    <rPh sb="2" eb="4">
      <t>トクテイ</t>
    </rPh>
    <rPh sb="4" eb="6">
      <t>キノウ</t>
    </rPh>
    <rPh sb="6" eb="8">
      <t>ビョウイン</t>
    </rPh>
    <rPh sb="17" eb="22">
      <t>ビョウトウニュウインリョウ</t>
    </rPh>
    <phoneticPr fontId="2"/>
  </si>
  <si>
    <t>看護補助加算（障害者施設等入院基本料）／看護補助体制充実加算（障害者施設等入院基本料）</t>
    <rPh sb="20" eb="30">
      <t>カンゴホジョタイセイジュウジツカサン</t>
    </rPh>
    <rPh sb="31" eb="36">
      <t>ショウガイシャシセツ</t>
    </rPh>
    <rPh sb="36" eb="37">
      <t>トウ</t>
    </rPh>
    <rPh sb="37" eb="39">
      <t>ニュウイン</t>
    </rPh>
    <rPh sb="39" eb="42">
      <t>キホンリョウ</t>
    </rPh>
    <phoneticPr fontId="2"/>
  </si>
  <si>
    <t>⑩</t>
    <phoneticPr fontId="2"/>
  </si>
  <si>
    <t>25対1看護補助体制加算（看護補助者５割以上）</t>
    <rPh sb="2" eb="3">
      <t>タイ</t>
    </rPh>
    <rPh sb="4" eb="6">
      <t>カンゴ</t>
    </rPh>
    <rPh sb="6" eb="8">
      <t>ホジョ</t>
    </rPh>
    <rPh sb="8" eb="10">
      <t>タイセイ</t>
    </rPh>
    <rPh sb="10" eb="12">
      <t>カサン</t>
    </rPh>
    <rPh sb="13" eb="15">
      <t>カンゴ</t>
    </rPh>
    <rPh sb="15" eb="18">
      <t>ホジョシャ</t>
    </rPh>
    <rPh sb="19" eb="22">
      <t>ワリイジョウ</t>
    </rPh>
    <phoneticPr fontId="2"/>
  </si>
  <si>
    <t>⑪</t>
    <phoneticPr fontId="2"/>
  </si>
  <si>
    <t>⑫</t>
    <phoneticPr fontId="2"/>
  </si>
  <si>
    <t>⑬</t>
    <phoneticPr fontId="2"/>
  </si>
  <si>
    <t>25対1看護補助体制加算（看護補助者５割未満）</t>
    <rPh sb="2" eb="3">
      <t>タイ</t>
    </rPh>
    <rPh sb="4" eb="6">
      <t>カンゴ</t>
    </rPh>
    <rPh sb="6" eb="8">
      <t>ホジョ</t>
    </rPh>
    <rPh sb="8" eb="10">
      <t>タイセイ</t>
    </rPh>
    <rPh sb="10" eb="12">
      <t>カサン</t>
    </rPh>
    <rPh sb="13" eb="15">
      <t>カンゴ</t>
    </rPh>
    <rPh sb="15" eb="18">
      <t>ホジョシャ</t>
    </rPh>
    <rPh sb="19" eb="20">
      <t>ワリ</t>
    </rPh>
    <rPh sb="20" eb="22">
      <t>ミマン</t>
    </rPh>
    <phoneticPr fontId="2"/>
  </si>
  <si>
    <t>50対1看護補助体制加算</t>
    <rPh sb="2" eb="3">
      <t>タイ</t>
    </rPh>
    <rPh sb="4" eb="6">
      <t>カンゴ</t>
    </rPh>
    <rPh sb="6" eb="8">
      <t>ホジョ</t>
    </rPh>
    <rPh sb="8" eb="10">
      <t>タイセイ</t>
    </rPh>
    <rPh sb="10" eb="12">
      <t>カサン</t>
    </rPh>
    <phoneticPr fontId="2"/>
  </si>
  <si>
    <t>75対1看護補助体制加算</t>
    <rPh sb="2" eb="3">
      <t>タイ</t>
    </rPh>
    <rPh sb="4" eb="6">
      <t>カンゴ</t>
    </rPh>
    <rPh sb="6" eb="8">
      <t>ホジョ</t>
    </rPh>
    <rPh sb="8" eb="10">
      <t>タイセイ</t>
    </rPh>
    <rPh sb="10" eb="12">
      <t>カサン</t>
    </rPh>
    <phoneticPr fontId="2"/>
  </si>
  <si>
    <t>⑭</t>
    <phoneticPr fontId="2"/>
  </si>
  <si>
    <t>看護補助加算（小児入院医療管理料）／看護補助体制充実加算（小児入院医療管理料）</t>
    <rPh sb="0" eb="2">
      <t>カンゴ</t>
    </rPh>
    <rPh sb="2" eb="4">
      <t>ホジョ</t>
    </rPh>
    <rPh sb="4" eb="6">
      <t>カサン</t>
    </rPh>
    <rPh sb="7" eb="9">
      <t>ショウニ</t>
    </rPh>
    <rPh sb="9" eb="11">
      <t>ニュウイン</t>
    </rPh>
    <rPh sb="11" eb="13">
      <t>イリョウ</t>
    </rPh>
    <rPh sb="13" eb="15">
      <t>カンリ</t>
    </rPh>
    <rPh sb="15" eb="16">
      <t>リョウ</t>
    </rPh>
    <rPh sb="18" eb="28">
      <t>カンゴホジョタイセイジュウジツカサン</t>
    </rPh>
    <rPh sb="29" eb="31">
      <t>ショウニ</t>
    </rPh>
    <rPh sb="31" eb="33">
      <t>ニュウイン</t>
    </rPh>
    <rPh sb="33" eb="35">
      <t>イリョウ</t>
    </rPh>
    <rPh sb="35" eb="37">
      <t>カンリ</t>
    </rPh>
    <rPh sb="37" eb="38">
      <t>リョウ</t>
    </rPh>
    <phoneticPr fontId="2"/>
  </si>
  <si>
    <t>⑮</t>
    <phoneticPr fontId="2"/>
  </si>
  <si>
    <t>看護補助者配置加算（地域包括ケア病棟入院料）／看護補助体制充実加算</t>
    <rPh sb="0" eb="2">
      <t>カンゴ</t>
    </rPh>
    <rPh sb="2" eb="5">
      <t>ホジョシャ</t>
    </rPh>
    <rPh sb="5" eb="7">
      <t>ハイチ</t>
    </rPh>
    <rPh sb="7" eb="9">
      <t>カサン</t>
    </rPh>
    <rPh sb="10" eb="12">
      <t>チイキ</t>
    </rPh>
    <rPh sb="12" eb="14">
      <t>ホウカツ</t>
    </rPh>
    <rPh sb="16" eb="18">
      <t>ビョウトウ</t>
    </rPh>
    <rPh sb="18" eb="21">
      <t>ニュウインリョウ</t>
    </rPh>
    <rPh sb="23" eb="33">
      <t>カンゴホジョタイセイジュウジツカサン</t>
    </rPh>
    <phoneticPr fontId="2"/>
  </si>
  <si>
    <t>夜間30対1看護補助体制加算</t>
    <rPh sb="10" eb="12">
      <t>タイセイ</t>
    </rPh>
    <phoneticPr fontId="2"/>
  </si>
  <si>
    <t>夜間50対1看護補助体制加算</t>
    <rPh sb="10" eb="12">
      <t>タイセイ</t>
    </rPh>
    <phoneticPr fontId="2"/>
  </si>
  <si>
    <t>夜間100対1看護補助体制加算</t>
    <rPh sb="11" eb="13">
      <t>タイセイ</t>
    </rPh>
    <phoneticPr fontId="2"/>
  </si>
  <si>
    <t>看護職員夜間配置加算（地域包括ケア病棟入院料、精神科救急急性期医療入院料、精神科救急・合併症入院料）</t>
    <rPh sb="28" eb="31">
      <t>キュウセイキ</t>
    </rPh>
    <rPh sb="31" eb="33">
      <t>イリョウ</t>
    </rPh>
    <phoneticPr fontId="2"/>
  </si>
  <si>
    <t>地域包括医療病棟入院料</t>
    <rPh sb="0" eb="11">
      <t>チイキホウカツイリョウビョウトウニュウインリョウ</t>
    </rPh>
    <phoneticPr fontId="2"/>
  </si>
  <si>
    <t>小入５</t>
    <rPh sb="0" eb="1">
      <t>ショウ</t>
    </rPh>
    <rPh sb="1" eb="2">
      <t>ニュウ</t>
    </rPh>
    <phoneticPr fontId="2"/>
  </si>
  <si>
    <t>精神</t>
    <rPh sb="0" eb="2">
      <t>セイシン</t>
    </rPh>
    <phoneticPr fontId="2"/>
  </si>
  <si>
    <t>回管</t>
    <rPh sb="0" eb="1">
      <t>カイ</t>
    </rPh>
    <rPh sb="1" eb="2">
      <t>カン</t>
    </rPh>
    <phoneticPr fontId="2"/>
  </si>
  <si>
    <t>【（一般）届出区分】</t>
    <rPh sb="2" eb="4">
      <t>イッパン</t>
    </rPh>
    <rPh sb="5" eb="7">
      <t>トドケデ</t>
    </rPh>
    <rPh sb="7" eb="9">
      <t>クブン</t>
    </rPh>
    <phoneticPr fontId="2"/>
  </si>
  <si>
    <t>【（療養）届出区分】</t>
    <rPh sb="2" eb="4">
      <t>リョウヨウ</t>
    </rPh>
    <rPh sb="5" eb="7">
      <t>トドケデ</t>
    </rPh>
    <rPh sb="7" eb="9">
      <t>クブン</t>
    </rPh>
    <phoneticPr fontId="2"/>
  </si>
  <si>
    <t>【（結核）届出区分】</t>
    <rPh sb="2" eb="4">
      <t>ケッカク</t>
    </rPh>
    <rPh sb="5" eb="7">
      <t>トドケデ</t>
    </rPh>
    <rPh sb="7" eb="9">
      <t>クブン</t>
    </rPh>
    <phoneticPr fontId="2"/>
  </si>
  <si>
    <t>【（精神）届出区分】</t>
    <rPh sb="2" eb="4">
      <t>セイシン</t>
    </rPh>
    <rPh sb="5" eb="7">
      <t>トドケデ</t>
    </rPh>
    <rPh sb="7" eb="9">
      <t>クブン</t>
    </rPh>
    <phoneticPr fontId="2"/>
  </si>
  <si>
    <t>【（障害）届出区分】</t>
    <rPh sb="2" eb="4">
      <t>ショウガイ</t>
    </rPh>
    <rPh sb="5" eb="7">
      <t>トドケデ</t>
    </rPh>
    <rPh sb="7" eb="9">
      <t>クブン</t>
    </rPh>
    <phoneticPr fontId="2"/>
  </si>
  <si>
    <t>【（一般）看護補助者の配置】</t>
    <rPh sb="2" eb="4">
      <t>イッパン</t>
    </rPh>
    <rPh sb="5" eb="7">
      <t>カンゴ</t>
    </rPh>
    <rPh sb="7" eb="10">
      <t>ホジョシャ</t>
    </rPh>
    <rPh sb="11" eb="13">
      <t>ハイチ</t>
    </rPh>
    <phoneticPr fontId="2"/>
  </si>
  <si>
    <t>【（結核・精神）看護補助者の配置】</t>
    <rPh sb="2" eb="4">
      <t>ケッカク</t>
    </rPh>
    <rPh sb="5" eb="7">
      <t>セイシン</t>
    </rPh>
    <rPh sb="8" eb="10">
      <t>カンゴ</t>
    </rPh>
    <rPh sb="10" eb="13">
      <t>ホジョシャ</t>
    </rPh>
    <rPh sb="14" eb="16">
      <t>ハイチ</t>
    </rPh>
    <phoneticPr fontId="2"/>
  </si>
  <si>
    <t>【（障害）看護補助者の配置】</t>
    <rPh sb="2" eb="4">
      <t>ショウガイ</t>
    </rPh>
    <rPh sb="5" eb="7">
      <t>カンゴ</t>
    </rPh>
    <rPh sb="7" eb="10">
      <t>ホジョシャ</t>
    </rPh>
    <rPh sb="11" eb="13">
      <t>ハイチ</t>
    </rPh>
    <phoneticPr fontId="2"/>
  </si>
  <si>
    <t>【（特定入院料）看護補助者の配置】</t>
    <rPh sb="2" eb="4">
      <t>トクテイ</t>
    </rPh>
    <rPh sb="4" eb="7">
      <t>ニュウインリョウ</t>
    </rPh>
    <rPh sb="8" eb="10">
      <t>カンゴ</t>
    </rPh>
    <rPh sb="10" eb="13">
      <t>ホジョシャ</t>
    </rPh>
    <rPh sb="14" eb="16">
      <t>ハイチ</t>
    </rPh>
    <phoneticPr fontId="2"/>
  </si>
  <si>
    <t>【（一般）看護補助者の夜間配置】</t>
    <rPh sb="2" eb="4">
      <t>イッパン</t>
    </rPh>
    <rPh sb="5" eb="7">
      <t>カンゴ</t>
    </rPh>
    <rPh sb="7" eb="10">
      <t>ホジョシャ</t>
    </rPh>
    <rPh sb="11" eb="13">
      <t>ヤカン</t>
    </rPh>
    <rPh sb="13" eb="15">
      <t>ハイチ</t>
    </rPh>
    <phoneticPr fontId="2"/>
  </si>
  <si>
    <t>【（結核・精神）看護補助者の夜間配置】</t>
    <rPh sb="2" eb="4">
      <t>ケッカク</t>
    </rPh>
    <rPh sb="5" eb="7">
      <t>セイシン</t>
    </rPh>
    <rPh sb="8" eb="10">
      <t>カンゴ</t>
    </rPh>
    <rPh sb="10" eb="13">
      <t>ホジョシャ</t>
    </rPh>
    <rPh sb="14" eb="16">
      <t>ヤカン</t>
    </rPh>
    <rPh sb="16" eb="18">
      <t>ハイチ</t>
    </rPh>
    <phoneticPr fontId="2"/>
  </si>
  <si>
    <t>【（特定入院料）看護補助者の夜間配置】</t>
    <rPh sb="2" eb="4">
      <t>トクテイ</t>
    </rPh>
    <rPh sb="4" eb="7">
      <t>ニュウインリョウ</t>
    </rPh>
    <rPh sb="8" eb="10">
      <t>カンゴ</t>
    </rPh>
    <rPh sb="10" eb="13">
      <t>ホジョシャ</t>
    </rPh>
    <rPh sb="14" eb="16">
      <t>ヤカン</t>
    </rPh>
    <rPh sb="16" eb="18">
      <t>ハイチ</t>
    </rPh>
    <phoneticPr fontId="2"/>
  </si>
  <si>
    <t>【（一般）看護職員の夜間配置】</t>
    <rPh sb="2" eb="4">
      <t>イッパン</t>
    </rPh>
    <rPh sb="5" eb="7">
      <t>カンゴ</t>
    </rPh>
    <rPh sb="7" eb="9">
      <t>ショクイン</t>
    </rPh>
    <rPh sb="10" eb="12">
      <t>ヤカン</t>
    </rPh>
    <rPh sb="12" eb="14">
      <t>ハイチ</t>
    </rPh>
    <phoneticPr fontId="2"/>
  </si>
  <si>
    <t>【（特定入院料）看護職員の夜間配置】</t>
    <rPh sb="2" eb="4">
      <t>トクテイ</t>
    </rPh>
    <rPh sb="4" eb="7">
      <t>ニュウインリョウ</t>
    </rPh>
    <rPh sb="8" eb="10">
      <t>カンゴ</t>
    </rPh>
    <rPh sb="10" eb="12">
      <t>ショクイン</t>
    </rPh>
    <rPh sb="13" eb="15">
      <t>ヤカン</t>
    </rPh>
    <rPh sb="15" eb="17">
      <t>ハイチ</t>
    </rPh>
    <phoneticPr fontId="2"/>
  </si>
  <si>
    <t>【（一般）夜間看護体制加算】</t>
    <rPh sb="2" eb="4">
      <t>イッパン</t>
    </rPh>
    <rPh sb="5" eb="7">
      <t>ヤカン</t>
    </rPh>
    <rPh sb="7" eb="9">
      <t>カンゴ</t>
    </rPh>
    <rPh sb="9" eb="11">
      <t>タイセイ</t>
    </rPh>
    <rPh sb="11" eb="13">
      <t>カサン</t>
    </rPh>
    <phoneticPr fontId="2"/>
  </si>
  <si>
    <t>【（結核・精神）夜間看護体制加算】</t>
    <rPh sb="2" eb="4">
      <t>ケッカク</t>
    </rPh>
    <rPh sb="5" eb="7">
      <t>セイシン</t>
    </rPh>
    <rPh sb="8" eb="10">
      <t>ヤカン</t>
    </rPh>
    <rPh sb="10" eb="12">
      <t>カンゴ</t>
    </rPh>
    <rPh sb="12" eb="14">
      <t>タイセイ</t>
    </rPh>
    <rPh sb="14" eb="16">
      <t>カサン</t>
    </rPh>
    <phoneticPr fontId="2"/>
  </si>
  <si>
    <t>【（障害）夜間看護体制加算】</t>
    <rPh sb="2" eb="4">
      <t>ショウガイ</t>
    </rPh>
    <rPh sb="5" eb="7">
      <t>ヤカン</t>
    </rPh>
    <rPh sb="7" eb="9">
      <t>カンゴ</t>
    </rPh>
    <rPh sb="9" eb="11">
      <t>タイセイ</t>
    </rPh>
    <rPh sb="11" eb="13">
      <t>カサン</t>
    </rPh>
    <phoneticPr fontId="2"/>
  </si>
  <si>
    <t>【（特定入院料）夜間看護体制加算】</t>
    <rPh sb="2" eb="4">
      <t>トクテイ</t>
    </rPh>
    <rPh sb="4" eb="7">
      <t>ニュウインリョウ</t>
    </rPh>
    <rPh sb="8" eb="10">
      <t>ヤカン</t>
    </rPh>
    <rPh sb="10" eb="12">
      <t>カンゴ</t>
    </rPh>
    <rPh sb="12" eb="14">
      <t>タイセイ</t>
    </rPh>
    <rPh sb="14" eb="16">
      <t>カサン</t>
    </rPh>
    <phoneticPr fontId="2"/>
  </si>
  <si>
    <t>負担軽減　各項目</t>
    <rPh sb="0" eb="2">
      <t>フタン</t>
    </rPh>
    <rPh sb="2" eb="4">
      <t>ケイゲン</t>
    </rPh>
    <rPh sb="5" eb="8">
      <t>カクコウモク</t>
    </rPh>
    <phoneticPr fontId="2"/>
  </si>
  <si>
    <t>【特定入院料届出区分】</t>
    <rPh sb="1" eb="3">
      <t>トクテイ</t>
    </rPh>
    <rPh sb="3" eb="6">
      <t>ニュウインリョウ</t>
    </rPh>
    <rPh sb="6" eb="8">
      <t>トドケデ</t>
    </rPh>
    <rPh sb="8" eb="10">
      <t>クブン</t>
    </rPh>
    <phoneticPr fontId="2"/>
  </si>
  <si>
    <t>【（別紙様式１－２）一般病棟届出区分】</t>
    <rPh sb="2" eb="4">
      <t>ベッシ</t>
    </rPh>
    <rPh sb="4" eb="6">
      <t>ヨウシキ</t>
    </rPh>
    <rPh sb="10" eb="12">
      <t>イッパン</t>
    </rPh>
    <rPh sb="12" eb="14">
      <t>ビョウトウ</t>
    </rPh>
    <rPh sb="14" eb="16">
      <t>トドケデ</t>
    </rPh>
    <rPh sb="16" eb="18">
      <t>クブン</t>
    </rPh>
    <phoneticPr fontId="2"/>
  </si>
  <si>
    <t>【（別紙様式１－２）結核病棟届出区分】</t>
    <rPh sb="2" eb="4">
      <t>ベッシ</t>
    </rPh>
    <rPh sb="4" eb="6">
      <t>ヨウシキ</t>
    </rPh>
    <rPh sb="10" eb="12">
      <t>ケッカク</t>
    </rPh>
    <rPh sb="12" eb="14">
      <t>ビョウトウ</t>
    </rPh>
    <rPh sb="14" eb="16">
      <t>トドケデ</t>
    </rPh>
    <rPh sb="16" eb="18">
      <t>クブン</t>
    </rPh>
    <phoneticPr fontId="2"/>
  </si>
  <si>
    <t>【（一般）看護必要度加算】</t>
    <rPh sb="2" eb="4">
      <t>イッパン</t>
    </rPh>
    <rPh sb="5" eb="7">
      <t>カンゴ</t>
    </rPh>
    <rPh sb="7" eb="10">
      <t>ヒツヨウド</t>
    </rPh>
    <rPh sb="10" eb="12">
      <t>カサン</t>
    </rPh>
    <phoneticPr fontId="2"/>
  </si>
  <si>
    <t>①－２ 急性期一般入院料２</t>
    <phoneticPr fontId="2"/>
  </si>
  <si>
    <t>②－１ 地域一般入院料１</t>
    <phoneticPr fontId="2"/>
  </si>
  <si>
    <t>【（別紙様式１－３）一般届出区分】</t>
    <rPh sb="2" eb="4">
      <t>ベッシ</t>
    </rPh>
    <rPh sb="4" eb="6">
      <t>ヨウシキ</t>
    </rPh>
    <rPh sb="10" eb="12">
      <t>イッパン</t>
    </rPh>
    <rPh sb="12" eb="14">
      <t>トドケデ</t>
    </rPh>
    <rPh sb="14" eb="16">
      <t>クブン</t>
    </rPh>
    <phoneticPr fontId="2"/>
  </si>
  <si>
    <t>月平均1日看護職員
配置数（人）</t>
    <rPh sb="7" eb="9">
      <t>ショクイン</t>
    </rPh>
    <phoneticPr fontId="2"/>
  </si>
  <si>
    <t>小数点第一位まで
※２</t>
    <rPh sb="0" eb="3">
      <t>ショウスウテン</t>
    </rPh>
    <rPh sb="3" eb="4">
      <t>ダイ</t>
    </rPh>
    <rPh sb="4" eb="5">
      <t>イチ</t>
    </rPh>
    <rPh sb="5" eb="6">
      <t>イ</t>
    </rPh>
    <phoneticPr fontId="2"/>
  </si>
  <si>
    <t>１人未満端数切り上げ
※２</t>
    <rPh sb="1" eb="2">
      <t>ニン</t>
    </rPh>
    <rPh sb="2" eb="4">
      <t>ミマン</t>
    </rPh>
    <rPh sb="4" eb="6">
      <t>ハスウ</t>
    </rPh>
    <phoneticPr fontId="2"/>
  </si>
  <si>
    <r>
      <t>※１　「平均在院日数」は</t>
    </r>
    <r>
      <rPr>
        <b/>
        <u/>
        <sz val="11"/>
        <color theme="1"/>
        <rFont val="ＭＳ Ｐ明朝"/>
        <family val="1"/>
        <charset val="128"/>
      </rPr>
      <t>小数点以下は切り上げ</t>
    </r>
    <r>
      <rPr>
        <sz val="11"/>
        <color theme="1"/>
        <rFont val="ＭＳ Ｐ明朝"/>
        <family val="1"/>
        <charset val="128"/>
      </rPr>
      <t>ること。「１日平均入院患者数」は</t>
    </r>
    <r>
      <rPr>
        <b/>
        <u/>
        <sz val="11"/>
        <color theme="1"/>
        <rFont val="ＭＳ Ｐ明朝"/>
        <family val="1"/>
        <charset val="128"/>
      </rPr>
      <t>１人未満の端数は、切り上げ</t>
    </r>
    <r>
      <rPr>
        <sz val="11"/>
        <color theme="1"/>
        <rFont val="ＭＳ Ｐ明朝"/>
        <family val="1"/>
        <charset val="128"/>
      </rPr>
      <t>ること。</t>
    </r>
    <rPh sb="4" eb="6">
      <t>ヘイキン</t>
    </rPh>
    <rPh sb="6" eb="8">
      <t>ザイイン</t>
    </rPh>
    <rPh sb="8" eb="10">
      <t>ニッスウ</t>
    </rPh>
    <rPh sb="12" eb="15">
      <t>ショウスウテン</t>
    </rPh>
    <rPh sb="15" eb="17">
      <t>イカ</t>
    </rPh>
    <rPh sb="18" eb="19">
      <t>キ</t>
    </rPh>
    <rPh sb="20" eb="21">
      <t>ア</t>
    </rPh>
    <rPh sb="28" eb="29">
      <t>ニチ</t>
    </rPh>
    <rPh sb="29" eb="31">
      <t>ヘイキン</t>
    </rPh>
    <rPh sb="31" eb="33">
      <t>ニュウイン</t>
    </rPh>
    <rPh sb="33" eb="36">
      <t>カンジャスウ</t>
    </rPh>
    <rPh sb="39" eb="40">
      <t>ニン</t>
    </rPh>
    <rPh sb="40" eb="42">
      <t>ミマン</t>
    </rPh>
    <rPh sb="43" eb="45">
      <t>ハスウ</t>
    </rPh>
    <rPh sb="47" eb="48">
      <t>キ</t>
    </rPh>
    <rPh sb="49" eb="50">
      <t>ア</t>
    </rPh>
    <phoneticPr fontId="2"/>
  </si>
  <si>
    <r>
      <t>※２　「在宅復帰率」、「月平均１日看護職員配置数」、「夜勤時間帯の看護職員１人当たりの患者数」、「月平均１日看護補助者配置数」、「夜勤時間帯の看護補助者１人当たりの患者数」は、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4" eb="6">
      <t>ザイタク</t>
    </rPh>
    <rPh sb="6" eb="8">
      <t>フッキ</t>
    </rPh>
    <rPh sb="8" eb="9">
      <t>リツ</t>
    </rPh>
    <rPh sb="12" eb="15">
      <t>ツキヘイキン</t>
    </rPh>
    <rPh sb="16" eb="17">
      <t>ニチ</t>
    </rPh>
    <rPh sb="17" eb="19">
      <t>カンゴ</t>
    </rPh>
    <rPh sb="19" eb="21">
      <t>ショクイン</t>
    </rPh>
    <rPh sb="21" eb="23">
      <t>ハイチ</t>
    </rPh>
    <rPh sb="23" eb="24">
      <t>スウ</t>
    </rPh>
    <rPh sb="27" eb="29">
      <t>ヤキン</t>
    </rPh>
    <rPh sb="29" eb="31">
      <t>ジカン</t>
    </rPh>
    <rPh sb="31" eb="32">
      <t>タイ</t>
    </rPh>
    <rPh sb="33" eb="35">
      <t>カンゴ</t>
    </rPh>
    <rPh sb="35" eb="37">
      <t>ショクイン</t>
    </rPh>
    <rPh sb="38" eb="39">
      <t>ニン</t>
    </rPh>
    <rPh sb="39" eb="40">
      <t>ア</t>
    </rPh>
    <rPh sb="43" eb="46">
      <t>カンジャスウ</t>
    </rPh>
    <rPh sb="49" eb="52">
      <t>ツキヘイキン</t>
    </rPh>
    <rPh sb="53" eb="54">
      <t>ヒ</t>
    </rPh>
    <rPh sb="54" eb="56">
      <t>カンゴ</t>
    </rPh>
    <rPh sb="56" eb="58">
      <t>ホジョ</t>
    </rPh>
    <rPh sb="58" eb="59">
      <t>シャ</t>
    </rPh>
    <rPh sb="59" eb="61">
      <t>ハイチ</t>
    </rPh>
    <rPh sb="61" eb="62">
      <t>スウ</t>
    </rPh>
    <rPh sb="65" eb="67">
      <t>ヤキン</t>
    </rPh>
    <rPh sb="67" eb="69">
      <t>ジカン</t>
    </rPh>
    <rPh sb="69" eb="70">
      <t>タイ</t>
    </rPh>
    <rPh sb="71" eb="73">
      <t>カンゴ</t>
    </rPh>
    <rPh sb="73" eb="76">
      <t>ホジョシャ</t>
    </rPh>
    <rPh sb="77" eb="78">
      <t>ニン</t>
    </rPh>
    <rPh sb="78" eb="79">
      <t>ア</t>
    </rPh>
    <rPh sb="82" eb="85">
      <t>カンジャスウ</t>
    </rPh>
    <rPh sb="88" eb="91">
      <t>ショウスウテン</t>
    </rPh>
    <rPh sb="91" eb="92">
      <t>ダイ</t>
    </rPh>
    <rPh sb="92" eb="94">
      <t>イチイ</t>
    </rPh>
    <rPh sb="97" eb="99">
      <t>ジッスウ</t>
    </rPh>
    <rPh sb="100" eb="103">
      <t>ショウスウテン</t>
    </rPh>
    <rPh sb="103" eb="105">
      <t>ダイニ</t>
    </rPh>
    <rPh sb="105" eb="106">
      <t>イ</t>
    </rPh>
    <rPh sb="106" eb="107">
      <t>キ</t>
    </rPh>
    <rPh sb="108" eb="109">
      <t>ス</t>
    </rPh>
    <rPh sb="112" eb="114">
      <t>キサイ</t>
    </rPh>
    <phoneticPr fontId="2"/>
  </si>
  <si>
    <t>１人未満端数切り上げ
※１</t>
    <rPh sb="1" eb="2">
      <t>ニン</t>
    </rPh>
    <rPh sb="2" eb="4">
      <t>ミマン</t>
    </rPh>
    <rPh sb="4" eb="6">
      <t>ハスウ</t>
    </rPh>
    <phoneticPr fontId="2"/>
  </si>
  <si>
    <t>令和７年８月１日現在の届出区分</t>
    <rPh sb="5" eb="6">
      <t>ガツ</t>
    </rPh>
    <rPh sb="7" eb="8">
      <t>ニチ</t>
    </rPh>
    <rPh sb="8" eb="10">
      <t>ゲンザイ</t>
    </rPh>
    <rPh sb="11" eb="13">
      <t>トドケデ</t>
    </rPh>
    <rPh sb="13" eb="15">
      <t>クブン</t>
    </rPh>
    <phoneticPr fontId="2"/>
  </si>
  <si>
    <t>医療保険届出病床数（床）※１</t>
    <rPh sb="0" eb="2">
      <t>イリョウ</t>
    </rPh>
    <rPh sb="2" eb="4">
      <t>ホケン</t>
    </rPh>
    <phoneticPr fontId="2"/>
  </si>
  <si>
    <t>届出区分①|１、③|１、③|３の区分</t>
    <rPh sb="0" eb="2">
      <t>トドケデ</t>
    </rPh>
    <rPh sb="2" eb="4">
      <t>クブン</t>
    </rPh>
    <rPh sb="16" eb="18">
      <t>クブン</t>
    </rPh>
    <phoneticPr fontId="2"/>
  </si>
  <si>
    <t>※１　特定入院料に係る病床数は含めないこと。（特殊疾患入院医療管理料、小児入院医療管理料３（患者数概ね３０名以下で一般病棟等に含まれている場合）・４・５、回復期リハビリテーション入院医療管理料、地域包括ケア入院医療管理料１～４の病室に係る患者についても病床数を含めないこと。）
※２　評価票Ⅱの場合には①～⑦は記載不要</t>
    <rPh sb="142" eb="144">
      <t>ヒョウカ</t>
    </rPh>
    <rPh sb="144" eb="145">
      <t>ヒョウ</t>
    </rPh>
    <rPh sb="147" eb="149">
      <t>バアイ</t>
    </rPh>
    <rPh sb="155" eb="157">
      <t>キサイ</t>
    </rPh>
    <rPh sb="157" eb="159">
      <t>フヨウ</t>
    </rPh>
    <phoneticPr fontId="2"/>
  </si>
  <si>
    <t>入院患者の状況（令和７年５月～７月）
※２　評価票Ⅰの場合のみ記載</t>
    <phoneticPr fontId="2"/>
  </si>
  <si>
    <t>入院基本料等に関する実施状況報告書（令和７年８月１日現在）　　　　　</t>
    <phoneticPr fontId="2"/>
  </si>
  <si>
    <t>褥瘡対策の実施状況（令和７年７月１日における実績・状況）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2"/>
  </si>
  <si>
    <t>令和７年８月１日現在の届出区分</t>
    <rPh sb="0" eb="2">
      <t>レイワ</t>
    </rPh>
    <rPh sb="3" eb="4">
      <t>ネン</t>
    </rPh>
    <rPh sb="5" eb="6">
      <t>ガツ</t>
    </rPh>
    <rPh sb="7" eb="8">
      <t>ニチ</t>
    </rPh>
    <rPh sb="8" eb="10">
      <t>ゲンザイ</t>
    </rPh>
    <rPh sb="11" eb="13">
      <t>トドケデ</t>
    </rPh>
    <rPh sb="13" eb="15">
      <t>クブン</t>
    </rPh>
    <phoneticPr fontId="2"/>
  </si>
  <si>
    <t>　入院患者数（令和７年７月１日の入院患者数）</t>
    <rPh sb="16" eb="18">
      <t>ニュウイン</t>
    </rPh>
    <rPh sb="18" eb="21">
      <t>カンジャスウ</t>
    </rPh>
    <phoneticPr fontId="2"/>
  </si>
  <si>
    <t>その他（自由記載)</t>
  </si>
  <si>
    <t>①－１・⑬</t>
    <phoneticPr fontId="2"/>
  </si>
  <si>
    <t>①－１・⑭</t>
    <phoneticPr fontId="2"/>
  </si>
  <si>
    <t>①－２・⑬</t>
    <phoneticPr fontId="2"/>
  </si>
  <si>
    <t>①－２・⑭</t>
    <phoneticPr fontId="2"/>
  </si>
  <si>
    <t>①－３・⑬</t>
    <phoneticPr fontId="2"/>
  </si>
  <si>
    <t>①－３・⑭</t>
    <phoneticPr fontId="2"/>
  </si>
  <si>
    <t>①－４・⑬</t>
    <phoneticPr fontId="2"/>
  </si>
  <si>
    <t>①－４・⑭</t>
    <phoneticPr fontId="2"/>
  </si>
  <si>
    <t>①－５・⑬</t>
    <phoneticPr fontId="2"/>
  </si>
  <si>
    <t>①－５・⑭</t>
    <phoneticPr fontId="2"/>
  </si>
  <si>
    <t>①－６・⑬</t>
    <phoneticPr fontId="2"/>
  </si>
  <si>
    <t>①－６・⑭</t>
    <phoneticPr fontId="2"/>
  </si>
  <si>
    <t>②－１・⑬</t>
    <phoneticPr fontId="2"/>
  </si>
  <si>
    <t>②－１・⑭</t>
    <phoneticPr fontId="2"/>
  </si>
  <si>
    <t>②－２・⑬</t>
    <phoneticPr fontId="2"/>
  </si>
  <si>
    <t>②－２・⑭</t>
    <phoneticPr fontId="2"/>
  </si>
  <si>
    <t>②－３・⑬</t>
    <phoneticPr fontId="2"/>
  </si>
  <si>
    <t>②－３・⑭</t>
    <phoneticPr fontId="2"/>
  </si>
  <si>
    <t>③・⑬</t>
    <phoneticPr fontId="2"/>
  </si>
  <si>
    <t>③・⑭</t>
    <phoneticPr fontId="2"/>
  </si>
  <si>
    <t>③・⑮</t>
    <phoneticPr fontId="2"/>
  </si>
  <si>
    <t>④・⑬</t>
    <phoneticPr fontId="2"/>
  </si>
  <si>
    <t>④・⑭</t>
    <phoneticPr fontId="2"/>
  </si>
  <si>
    <t>④・⑮</t>
    <phoneticPr fontId="2"/>
  </si>
  <si>
    <t>⑤・⑬</t>
    <phoneticPr fontId="2"/>
  </si>
  <si>
    <t>⑥・⑬</t>
    <phoneticPr fontId="2"/>
  </si>
  <si>
    <t>⑦・⑬</t>
    <phoneticPr fontId="2"/>
  </si>
  <si>
    <t>⑧・⑬</t>
    <phoneticPr fontId="2"/>
  </si>
  <si>
    <t>入院基本料等に関する実施状況報告書（令和７年８月１日現在）</t>
    <phoneticPr fontId="2"/>
  </si>
  <si>
    <t>１．一般病棟
入院基本料等</t>
    <rPh sb="2" eb="4">
      <t>イッパン</t>
    </rPh>
    <rPh sb="4" eb="6">
      <t>ビョウトウ</t>
    </rPh>
    <rPh sb="7" eb="9">
      <t>ニュウイン</t>
    </rPh>
    <rPh sb="9" eb="12">
      <t>キホンリョウ</t>
    </rPh>
    <rPh sb="12" eb="13">
      <t>トウ</t>
    </rPh>
    <phoneticPr fontId="2"/>
  </si>
  <si>
    <t>２．療養病棟
入院基本料</t>
    <rPh sb="2" eb="4">
      <t>リョウヨウ</t>
    </rPh>
    <rPh sb="4" eb="6">
      <t>ビョウトウ</t>
    </rPh>
    <rPh sb="7" eb="9">
      <t>ニュウイン</t>
    </rPh>
    <rPh sb="9" eb="12">
      <t>キホンリョウ</t>
    </rPh>
    <phoneticPr fontId="2"/>
  </si>
  <si>
    <t>３．　１及び２以外を算定
する病棟等</t>
    <rPh sb="4" eb="5">
      <t>オヨ</t>
    </rPh>
    <rPh sb="7" eb="9">
      <t>イガイ</t>
    </rPh>
    <rPh sb="10" eb="12">
      <t>サンテイ</t>
    </rPh>
    <rPh sb="17" eb="18">
      <t>トウ</t>
    </rPh>
    <phoneticPr fontId="2"/>
  </si>
  <si>
    <t>体圧分散用枕を自院で保有している</t>
    <rPh sb="7" eb="9">
      <t>ジイン</t>
    </rPh>
    <phoneticPr fontId="2"/>
  </si>
  <si>
    <t>車いす用のクッションを自院で保有している</t>
    <rPh sb="0" eb="1">
      <t>クルマ</t>
    </rPh>
    <rPh sb="3" eb="4">
      <t>ヨウ</t>
    </rPh>
    <rPh sb="11" eb="13">
      <t>ジイン</t>
    </rPh>
    <rPh sb="14" eb="16">
      <t>ホユウ</t>
    </rPh>
    <phoneticPr fontId="2"/>
  </si>
  <si>
    <t>エアマットレスを自院で保有している        (</t>
    <rPh sb="8" eb="10">
      <t>ジイン</t>
    </rPh>
    <phoneticPr fontId="2"/>
  </si>
  <si>
    <t>体圧分散マットレスを自院で保有している  　(</t>
    <rPh sb="10" eb="12">
      <t>ジイン</t>
    </rPh>
    <phoneticPr fontId="2"/>
  </si>
  <si>
    <t xml:space="preserve">※　　を付すこと（複数選択可）。
・体圧分散マットレス又はエアマットレスを自院で保有している場合は、台数を記載すること。
・体圧分散マットレス等をレンタルしている場合は、「その他」にチェックし [　   ］ 内にその旨を記載すること。
・自由記載は簡潔に文章で記載すること。
</t>
    <rPh sb="37" eb="39">
      <t>ジイン</t>
    </rPh>
    <rPh sb="104" eb="105">
      <t>ナイ</t>
    </rPh>
    <phoneticPr fontId="2"/>
  </si>
  <si>
    <t>　※地方厚生（支）局記載　　</t>
    <phoneticPr fontId="2"/>
  </si>
  <si>
    <t>　③　②の基準を満たす患者の割合（％）
（②／①×100）
　　※小数点第１位まで（小数点第２位切り捨て）記入する
　　※エクセルは自動入力</t>
    <phoneticPr fontId="2"/>
  </si>
  <si>
    <t>　⑤　④の基準を満たす患者の割合（％）
（④／①×100）
　　※小数点第１位まで（小数点第２位切り捨て）記入する
　　※エクセルは自動入力</t>
    <phoneticPr fontId="2"/>
  </si>
  <si>
    <t>　　　　　　Ⅰ　　　　　　　　　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</si>
</sst>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
    <numFmt numFmtId="178" formatCode="0_);[Red]\(0\)"/>
    <numFmt numFmtId="179" formatCode="0.0_ "/>
    <numFmt numFmtId="180" formatCode="0.0"/>
    <numFmt numFmtId="181" formatCode="0.0_);[Red]\(0.0\)"/>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11"/>
      <color theme="1"/>
      <name val="ＭＳ 明朝"/>
      <family val="1"/>
      <charset val="128"/>
    </font>
    <font>
      <b/>
      <u/>
      <sz val="11"/>
      <color theme="1"/>
      <name val="ＭＳ Ｐ明朝"/>
      <family val="1"/>
      <charset val="128"/>
    </font>
    <font>
      <sz val="9"/>
      <color rgb="FF000000"/>
      <name val="MS UI Gothic"/>
      <family val="3"/>
      <charset val="128"/>
    </font>
    <font>
      <b/>
      <sz val="11"/>
      <color theme="1"/>
      <name val="ＭＳ Ｐ明朝"/>
      <family val="1"/>
      <charset val="128"/>
    </font>
    <font>
      <b/>
      <u val="double"/>
      <sz val="11"/>
      <color theme="1"/>
      <name val="ＭＳ Ｐ明朝"/>
      <family val="1"/>
      <charset val="128"/>
    </font>
    <font>
      <b/>
      <sz val="8"/>
      <color theme="1"/>
      <name val="ＭＳ Ｐ明朝"/>
      <family val="1"/>
      <charset val="128"/>
    </font>
    <font>
      <b/>
      <sz val="13"/>
      <color theme="1"/>
      <name val="ＭＳ Ｐ明朝"/>
      <family val="1"/>
      <charset val="128"/>
    </font>
    <font>
      <sz val="12"/>
      <color theme="1"/>
      <name val="ＭＳ Ｐ明朝"/>
      <family val="1"/>
    </font>
    <font>
      <b/>
      <sz val="10"/>
      <color theme="1"/>
      <name val="ＭＳ Ｐ明朝"/>
      <family val="1"/>
      <charset val="128"/>
    </font>
    <font>
      <b/>
      <u/>
      <sz val="10"/>
      <color theme="1"/>
      <name val="ＭＳ Ｐ明朝"/>
      <family val="1"/>
      <charset val="128"/>
    </font>
    <font>
      <sz val="11"/>
      <color theme="1"/>
      <name val="Century"/>
      <family val="1"/>
    </font>
    <font>
      <sz val="11"/>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b/>
      <sz val="10"/>
      <color theme="1"/>
      <name val="ＭＳ Ｐゴシック"/>
      <family val="3"/>
      <charset val="128"/>
    </font>
    <font>
      <sz val="11"/>
      <color theme="0"/>
      <name val="ＭＳ Ｐ明朝"/>
      <family val="1"/>
      <charset val="128"/>
    </font>
    <font>
      <b/>
      <sz val="6"/>
      <color theme="1"/>
      <name val="ＭＳ Ｐ明朝"/>
      <family val="1"/>
      <charset val="128"/>
    </font>
    <font>
      <sz val="7"/>
      <name val="ＭＳ Ｐ明朝"/>
      <family val="1"/>
      <charset val="128"/>
    </font>
    <font>
      <sz val="22"/>
      <color theme="1"/>
      <name val="ＭＳ Ｐ明朝"/>
      <family val="1"/>
      <charset val="128"/>
    </font>
    <font>
      <b/>
      <sz val="16"/>
      <color rgb="FFFF0000"/>
      <name val="ＭＳ Ｐ明朝"/>
      <family val="1"/>
      <charset val="128"/>
    </font>
    <font>
      <b/>
      <sz val="18"/>
      <color rgb="FFFF0000"/>
      <name val="ＭＳ Ｐ明朝"/>
      <family val="1"/>
      <charset val="128"/>
    </font>
    <font>
      <sz val="9"/>
      <color indexed="81"/>
      <name val="MS P ゴシック"/>
      <family val="3"/>
      <charset val="128"/>
    </font>
    <font>
      <b/>
      <sz val="9"/>
      <color indexed="81"/>
      <name val="MS P ゴシック"/>
      <family val="3"/>
      <charset val="128"/>
    </font>
    <font>
      <b/>
      <sz val="11"/>
      <color indexed="81"/>
      <name val="MS P ゴシック"/>
      <family val="3"/>
      <charset val="128"/>
    </font>
    <font>
      <b/>
      <u/>
      <sz val="11"/>
      <color indexed="81"/>
      <name val="MS P ゴシック"/>
      <family val="3"/>
      <charset val="128"/>
    </font>
    <font>
      <sz val="11"/>
      <name val="ＭＳ Ｐ明朝"/>
      <family val="1"/>
      <charset val="128"/>
    </font>
    <font>
      <b/>
      <sz val="11"/>
      <color rgb="FFFF0000"/>
      <name val="ＭＳ Ｐ明朝"/>
      <family val="1"/>
      <charset val="128"/>
    </font>
    <font>
      <b/>
      <sz val="12"/>
      <color rgb="FFFF0000"/>
      <name val="ＭＳ Ｐ明朝"/>
      <family val="1"/>
      <charset val="128"/>
    </font>
    <font>
      <b/>
      <sz val="14"/>
      <color rgb="FFFF0000"/>
      <name val="ＭＳ Ｐ明朝"/>
      <family val="1"/>
      <charset val="128"/>
    </font>
    <font>
      <b/>
      <sz val="26"/>
      <color theme="1"/>
      <name val="ＭＳ Ｐ明朝"/>
      <family val="1"/>
      <charset val="128"/>
    </font>
    <font>
      <sz val="20"/>
      <color theme="0"/>
      <name val="HGS創英角ﾎﾟｯﾌﾟ体"/>
      <family val="3"/>
      <charset val="128"/>
    </font>
    <font>
      <b/>
      <sz val="14"/>
      <color rgb="FFFF0000"/>
      <name val="ＭＳ Ｐゴシック"/>
      <family val="3"/>
      <charset val="128"/>
    </font>
    <font>
      <sz val="18"/>
      <color theme="1"/>
      <name val="ＭＳ Ｐ明朝"/>
      <family val="1"/>
    </font>
    <font>
      <sz val="14"/>
      <name val="ＭＳ Ｐ明朝"/>
      <family val="1"/>
      <charset val="128"/>
    </font>
    <font>
      <sz val="12"/>
      <color indexed="81"/>
      <name val="HGSｺﾞｼｯｸE"/>
      <family val="3"/>
      <charset val="128"/>
    </font>
    <font>
      <sz val="26"/>
      <color theme="1"/>
      <name val="ＭＳ 明朝"/>
      <family val="1"/>
      <charset val="128"/>
    </font>
    <font>
      <b/>
      <sz val="10"/>
      <color theme="1"/>
      <name val="ＭＳ 明朝"/>
      <family val="1"/>
      <charset val="128"/>
    </font>
    <font>
      <b/>
      <sz val="24"/>
      <color theme="1"/>
      <name val="ＭＳ Ｐ明朝"/>
      <family val="1"/>
      <charset val="128"/>
    </font>
    <font>
      <sz val="16"/>
      <color theme="0" tint="-0.249977111117893"/>
      <name val="ＭＳ 明朝"/>
      <family val="1"/>
      <charset val="128"/>
    </font>
    <font>
      <b/>
      <sz val="10"/>
      <color theme="0" tint="-0.249977111117893"/>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solid">
        <fgColor theme="0"/>
        <bgColor indexed="64"/>
      </patternFill>
    </fill>
  </fills>
  <borders count="92">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thick">
        <color indexed="64"/>
      </right>
      <top style="medium">
        <color indexed="64"/>
      </top>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top style="thick">
        <color theme="1"/>
      </top>
      <bottom style="thick">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ck">
        <color indexed="64"/>
      </right>
      <top style="thick">
        <color theme="1"/>
      </top>
      <bottom/>
      <diagonal/>
    </border>
    <border>
      <left style="thick">
        <color theme="1"/>
      </left>
      <right/>
      <top style="thick">
        <color theme="1"/>
      </top>
      <bottom/>
      <diagonal/>
    </border>
    <border>
      <left style="thick">
        <color theme="1"/>
      </left>
      <right/>
      <top/>
      <bottom style="thick">
        <color theme="1"/>
      </bottom>
      <diagonal/>
    </border>
    <border>
      <left/>
      <right style="thick">
        <color indexed="64"/>
      </right>
      <top/>
      <bottom style="thick">
        <color theme="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s>
  <cellStyleXfs count="2">
    <xf numFmtId="0" fontId="0" fillId="0" borderId="0"/>
    <xf numFmtId="0" fontId="1" fillId="0" borderId="0">
      <alignment vertical="center"/>
    </xf>
  </cellStyleXfs>
  <cellXfs count="518">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xf numFmtId="0" fontId="11" fillId="0" borderId="0" xfId="0" applyFont="1" applyAlignment="1">
      <alignment vertical="center"/>
    </xf>
    <xf numFmtId="0" fontId="7" fillId="0" borderId="0" xfId="0" applyFont="1" applyAlignment="1">
      <alignment vertical="center" textRotation="255"/>
    </xf>
    <xf numFmtId="178" fontId="8" fillId="0" borderId="0" xfId="0" applyNumberFormat="1" applyFont="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6" fillId="0" borderId="2" xfId="0" applyFont="1" applyBorder="1" applyAlignment="1">
      <alignment vertical="center"/>
    </xf>
    <xf numFmtId="0" fontId="7" fillId="0" borderId="2"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5" fillId="0" borderId="0" xfId="0" applyFont="1" applyAlignment="1">
      <alignment vertical="center"/>
    </xf>
    <xf numFmtId="0" fontId="8" fillId="2" borderId="38" xfId="0" applyFont="1" applyFill="1" applyBorder="1" applyAlignment="1">
      <alignment horizontal="right" vertical="center"/>
    </xf>
    <xf numFmtId="0" fontId="17" fillId="2" borderId="44" xfId="0" applyFont="1" applyFill="1" applyBorder="1" applyAlignment="1">
      <alignment vertical="center"/>
    </xf>
    <xf numFmtId="0" fontId="8" fillId="2" borderId="12" xfId="0" applyFont="1" applyFill="1" applyBorder="1" applyAlignment="1">
      <alignment horizontal="center" vertical="center" wrapText="1"/>
    </xf>
    <xf numFmtId="0" fontId="9" fillId="0" borderId="0" xfId="0" applyFont="1" applyAlignment="1">
      <alignment vertical="center"/>
    </xf>
    <xf numFmtId="0" fontId="20" fillId="0" borderId="0" xfId="0" applyFont="1" applyAlignment="1">
      <alignment vertical="center" wrapText="1"/>
    </xf>
    <xf numFmtId="0" fontId="12" fillId="0" borderId="13" xfId="0" applyFont="1" applyBorder="1" applyAlignment="1">
      <alignment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3" fillId="0" borderId="0" xfId="0" applyFont="1" applyAlignment="1">
      <alignment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right" vertical="center" wrapText="1"/>
    </xf>
    <xf numFmtId="0" fontId="16" fillId="0" borderId="0" xfId="0" applyFont="1" applyAlignment="1">
      <alignment vertical="center"/>
    </xf>
    <xf numFmtId="0" fontId="8" fillId="0" borderId="0" xfId="0" applyFont="1"/>
    <xf numFmtId="0" fontId="5" fillId="0" borderId="0" xfId="0" applyFont="1"/>
    <xf numFmtId="0" fontId="20" fillId="0" borderId="0" xfId="0" applyFont="1"/>
    <xf numFmtId="0" fontId="20" fillId="0" borderId="0" xfId="0" applyFont="1" applyAlignment="1">
      <alignment wrapText="1"/>
    </xf>
    <xf numFmtId="0" fontId="25" fillId="0" borderId="0" xfId="0" applyFont="1" applyAlignment="1">
      <alignment vertical="center"/>
    </xf>
    <xf numFmtId="0" fontId="26" fillId="0" borderId="0" xfId="0" applyFont="1"/>
    <xf numFmtId="0" fontId="8" fillId="0" borderId="31" xfId="0" applyFont="1" applyBorder="1" applyAlignment="1">
      <alignment vertical="center" wrapText="1"/>
    </xf>
    <xf numFmtId="0" fontId="8" fillId="0" borderId="57" xfId="0" applyFont="1" applyBorder="1" applyAlignment="1">
      <alignment horizontal="center" vertical="center" wrapText="1"/>
    </xf>
    <xf numFmtId="0" fontId="8" fillId="2" borderId="31" xfId="0" applyFont="1" applyFill="1" applyBorder="1" applyAlignment="1">
      <alignment horizontal="right" vertical="center"/>
    </xf>
    <xf numFmtId="0" fontId="27" fillId="2" borderId="44" xfId="0" applyFont="1" applyFill="1" applyBorder="1" applyAlignment="1">
      <alignment vertical="center"/>
    </xf>
    <xf numFmtId="0" fontId="8" fillId="0" borderId="59" xfId="0" applyFont="1" applyBorder="1" applyAlignment="1">
      <alignment horizontal="center" vertical="center" wrapText="1"/>
    </xf>
    <xf numFmtId="0" fontId="8" fillId="0" borderId="0" xfId="0" applyFont="1" applyAlignment="1">
      <alignment vertical="center"/>
    </xf>
    <xf numFmtId="0" fontId="29" fillId="0" borderId="0" xfId="0" applyFont="1" applyAlignment="1">
      <alignment horizontal="right" vertical="center"/>
    </xf>
    <xf numFmtId="0" fontId="30" fillId="0" borderId="0" xfId="0" applyFont="1" applyAlignment="1">
      <alignment horizontal="right" vertical="center"/>
    </xf>
    <xf numFmtId="0" fontId="31" fillId="3" borderId="29" xfId="0" applyFont="1" applyFill="1" applyBorder="1" applyAlignment="1">
      <alignment horizontal="center" vertical="center"/>
    </xf>
    <xf numFmtId="0" fontId="29" fillId="0" borderId="0" xfId="0" applyFont="1" applyAlignment="1">
      <alignment horizontal="center" vertical="center"/>
    </xf>
    <xf numFmtId="0" fontId="8" fillId="2" borderId="55" xfId="0" applyFont="1" applyFill="1" applyBorder="1" applyAlignment="1">
      <alignment vertical="top" wrapText="1"/>
    </xf>
    <xf numFmtId="0" fontId="8" fillId="2" borderId="58" xfId="0" applyFont="1" applyFill="1" applyBorder="1" applyAlignment="1">
      <alignment vertical="top"/>
    </xf>
    <xf numFmtId="0" fontId="8" fillId="2" borderId="58" xfId="0" applyFont="1" applyFill="1" applyBorder="1" applyAlignment="1">
      <alignment horizontal="right"/>
    </xf>
    <xf numFmtId="0" fontId="8" fillId="2" borderId="38" xfId="0" applyFont="1" applyFill="1" applyBorder="1" applyAlignment="1">
      <alignment vertical="top"/>
    </xf>
    <xf numFmtId="0" fontId="27" fillId="2" borderId="12" xfId="0" applyFont="1" applyFill="1" applyBorder="1" applyAlignment="1">
      <alignment horizontal="left" vertical="center" wrapText="1"/>
    </xf>
    <xf numFmtId="0" fontId="8" fillId="0" borderId="14" xfId="0" applyFont="1" applyBorder="1" applyAlignment="1">
      <alignment horizontal="center" vertical="center" wrapText="1"/>
    </xf>
    <xf numFmtId="0" fontId="7" fillId="0" borderId="0" xfId="0" applyFont="1"/>
    <xf numFmtId="0" fontId="7" fillId="0" borderId="0" xfId="0" applyFont="1" applyAlignment="1">
      <alignment vertical="top" wrapText="1"/>
    </xf>
    <xf numFmtId="0" fontId="21" fillId="0" borderId="75" xfId="0" applyFont="1" applyBorder="1" applyAlignment="1">
      <alignment vertical="center"/>
    </xf>
    <xf numFmtId="0" fontId="16" fillId="0" borderId="75" xfId="0" applyFont="1" applyBorder="1" applyAlignment="1">
      <alignment vertical="center"/>
    </xf>
    <xf numFmtId="0" fontId="16" fillId="0" borderId="0" xfId="0" applyFont="1" applyAlignment="1">
      <alignment vertical="center" wrapText="1"/>
    </xf>
    <xf numFmtId="0" fontId="8" fillId="2" borderId="56" xfId="0" applyFont="1" applyFill="1" applyBorder="1" applyAlignment="1">
      <alignment wrapText="1"/>
    </xf>
    <xf numFmtId="0" fontId="8" fillId="2" borderId="59" xfId="0" applyFont="1" applyFill="1" applyBorder="1" applyAlignment="1">
      <alignment wrapText="1"/>
    </xf>
    <xf numFmtId="0" fontId="12" fillId="0" borderId="0" xfId="0" applyFont="1" applyBorder="1" applyAlignment="1">
      <alignment vertical="center" wrapText="1"/>
    </xf>
    <xf numFmtId="0" fontId="12" fillId="0" borderId="0" xfId="0" applyFont="1" applyAlignment="1">
      <alignment vertical="center" wrapText="1"/>
    </xf>
    <xf numFmtId="0" fontId="12" fillId="0" borderId="7" xfId="0" applyFont="1" applyBorder="1" applyAlignment="1">
      <alignment horizontal="center" vertical="center"/>
    </xf>
    <xf numFmtId="178" fontId="12" fillId="0" borderId="7" xfId="0" applyNumberFormat="1" applyFont="1" applyBorder="1" applyAlignment="1">
      <alignment horizontal="center" vertical="center"/>
    </xf>
    <xf numFmtId="178" fontId="12" fillId="0" borderId="8" xfId="0" applyNumberFormat="1" applyFont="1" applyBorder="1" applyAlignment="1">
      <alignment horizontal="center" vertical="center"/>
    </xf>
    <xf numFmtId="180" fontId="12" fillId="0" borderId="7" xfId="0" applyNumberFormat="1" applyFont="1" applyBorder="1" applyAlignment="1">
      <alignment horizontal="center" vertical="center"/>
    </xf>
    <xf numFmtId="179" fontId="12" fillId="0" borderId="7" xfId="0" applyNumberFormat="1" applyFont="1" applyBorder="1" applyAlignment="1">
      <alignment horizontal="center" vertical="center"/>
    </xf>
    <xf numFmtId="180" fontId="12" fillId="0" borderId="8" xfId="0" applyNumberFormat="1" applyFont="1" applyBorder="1" applyAlignment="1">
      <alignment horizontal="center" vertical="center"/>
    </xf>
    <xf numFmtId="177" fontId="12" fillId="0" borderId="7"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50" xfId="0" applyFont="1" applyBorder="1" applyAlignment="1">
      <alignment horizontal="center" vertical="center"/>
    </xf>
    <xf numFmtId="178" fontId="12" fillId="0" borderId="6" xfId="0" applyNumberFormat="1" applyFont="1" applyBorder="1" applyAlignment="1">
      <alignment horizontal="center" vertical="center"/>
    </xf>
    <xf numFmtId="177"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53" xfId="0" applyFont="1" applyBorder="1" applyAlignment="1">
      <alignment horizontal="center" vertical="center"/>
    </xf>
    <xf numFmtId="0" fontId="12" fillId="0" borderId="70" xfId="0" applyFont="1" applyBorder="1" applyAlignment="1">
      <alignment horizontal="center" vertical="center"/>
    </xf>
    <xf numFmtId="0" fontId="12" fillId="0" borderId="67" xfId="0" applyFont="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11" xfId="0" applyFont="1" applyBorder="1" applyAlignment="1">
      <alignment horizontal="center" vertical="center"/>
    </xf>
    <xf numFmtId="178" fontId="12" fillId="0" borderId="34" xfId="0" applyNumberFormat="1" applyFont="1" applyBorder="1" applyAlignment="1">
      <alignment horizontal="center" vertical="center"/>
    </xf>
    <xf numFmtId="0" fontId="12" fillId="0" borderId="34" xfId="0" applyFont="1" applyBorder="1" applyAlignment="1">
      <alignment horizontal="center" vertical="center"/>
    </xf>
    <xf numFmtId="180" fontId="12" fillId="0" borderId="11" xfId="0" applyNumberFormat="1" applyFont="1" applyBorder="1" applyAlignment="1">
      <alignment horizontal="center" vertical="center"/>
    </xf>
    <xf numFmtId="179" fontId="12" fillId="0" borderId="11" xfId="0" applyNumberFormat="1" applyFont="1" applyBorder="1" applyAlignment="1">
      <alignment horizontal="center" vertical="center"/>
    </xf>
    <xf numFmtId="177" fontId="12" fillId="0" borderId="34" xfId="0" applyNumberFormat="1" applyFont="1" applyBorder="1" applyAlignment="1">
      <alignment horizontal="center" vertical="center"/>
    </xf>
    <xf numFmtId="0" fontId="12" fillId="0" borderId="52" xfId="0" applyFont="1" applyBorder="1" applyAlignment="1">
      <alignment horizontal="center" vertical="center"/>
    </xf>
    <xf numFmtId="0" fontId="12" fillId="0" borderId="51" xfId="0" applyFont="1" applyBorder="1" applyAlignment="1">
      <alignment horizontal="center" vertical="center"/>
    </xf>
    <xf numFmtId="179" fontId="12" fillId="0" borderId="8" xfId="0" applyNumberFormat="1" applyFont="1" applyBorder="1" applyAlignment="1">
      <alignment horizontal="center" vertical="center"/>
    </xf>
    <xf numFmtId="177" fontId="12" fillId="0" borderId="8" xfId="0" applyNumberFormat="1" applyFont="1" applyBorder="1" applyAlignment="1">
      <alignment horizontal="center" vertical="center"/>
    </xf>
    <xf numFmtId="0" fontId="12" fillId="0" borderId="32" xfId="0" applyFont="1" applyBorder="1" applyAlignment="1">
      <alignment horizontal="center" vertical="center"/>
    </xf>
    <xf numFmtId="178" fontId="12" fillId="0" borderId="49" xfId="0" applyNumberFormat="1" applyFont="1" applyBorder="1" applyAlignment="1">
      <alignment horizontal="center" vertical="center"/>
    </xf>
    <xf numFmtId="181" fontId="12" fillId="0" borderId="49" xfId="0" applyNumberFormat="1" applyFont="1" applyBorder="1" applyAlignment="1">
      <alignment horizontal="center" vertical="center"/>
    </xf>
    <xf numFmtId="181" fontId="12" fillId="0" borderId="29" xfId="0" applyNumberFormat="1" applyFont="1" applyBorder="1" applyAlignment="1">
      <alignment horizontal="center" vertical="center"/>
    </xf>
    <xf numFmtId="0" fontId="12" fillId="0" borderId="49" xfId="0" applyFont="1" applyFill="1" applyBorder="1" applyAlignment="1">
      <alignment vertical="center" wrapText="1"/>
    </xf>
    <xf numFmtId="0" fontId="12" fillId="0" borderId="49" xfId="0" applyFont="1" applyFill="1" applyBorder="1" applyAlignment="1">
      <alignment vertical="center"/>
    </xf>
    <xf numFmtId="0" fontId="12" fillId="0" borderId="49" xfId="0" applyFont="1" applyFill="1" applyBorder="1" applyAlignment="1">
      <alignment horizontal="center" vertical="center"/>
    </xf>
    <xf numFmtId="0" fontId="12" fillId="0" borderId="49" xfId="0" applyFont="1" applyFill="1" applyBorder="1" applyAlignment="1">
      <alignment horizontal="left" vertical="center"/>
    </xf>
    <xf numFmtId="178" fontId="12" fillId="4" borderId="20" xfId="0" applyNumberFormat="1" applyFont="1" applyFill="1" applyBorder="1" applyAlignment="1">
      <alignment vertical="center"/>
    </xf>
    <xf numFmtId="181" fontId="12" fillId="0" borderId="49" xfId="0" applyNumberFormat="1" applyFont="1" applyFill="1" applyBorder="1" applyAlignment="1">
      <alignment horizontal="center" vertical="center"/>
    </xf>
    <xf numFmtId="0" fontId="12" fillId="2" borderId="15" xfId="0" applyFont="1" applyFill="1" applyBorder="1" applyAlignment="1">
      <alignment horizontal="center" vertical="center" textRotation="255" wrapText="1"/>
    </xf>
    <xf numFmtId="0" fontId="12" fillId="2" borderId="18" xfId="0" applyFont="1" applyFill="1" applyBorder="1" applyAlignment="1">
      <alignment horizontal="center" vertical="center" textRotation="255" wrapText="1"/>
    </xf>
    <xf numFmtId="0" fontId="8" fillId="0" borderId="0" xfId="0" applyFont="1" applyBorder="1" applyAlignment="1">
      <alignment vertical="center" wrapText="1"/>
    </xf>
    <xf numFmtId="0" fontId="7" fillId="0" borderId="0" xfId="0" applyFont="1" applyAlignment="1">
      <alignment vertical="center" wrapText="1"/>
    </xf>
    <xf numFmtId="0" fontId="10" fillId="2" borderId="79" xfId="0" applyFont="1" applyFill="1" applyBorder="1" applyAlignment="1">
      <alignment vertical="center" wrapText="1"/>
    </xf>
    <xf numFmtId="0" fontId="10" fillId="2" borderId="10" xfId="0" applyFont="1" applyFill="1" applyBorder="1" applyAlignment="1">
      <alignment vertical="center" wrapText="1"/>
    </xf>
    <xf numFmtId="0" fontId="36" fillId="2" borderId="45"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xf>
    <xf numFmtId="0" fontId="12"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40" xfId="0" applyFont="1" applyBorder="1" applyAlignment="1">
      <alignment horizontal="right" vertical="center"/>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right" vertical="center"/>
    </xf>
    <xf numFmtId="0" fontId="10" fillId="0" borderId="42" xfId="0" applyFont="1" applyBorder="1" applyAlignment="1">
      <alignment horizontal="right" vertical="center"/>
    </xf>
    <xf numFmtId="0" fontId="10" fillId="0" borderId="43" xfId="0" applyFont="1" applyBorder="1" applyAlignment="1">
      <alignment horizontal="right" vertical="center"/>
    </xf>
    <xf numFmtId="0" fontId="10" fillId="0" borderId="3" xfId="0" applyFont="1" applyBorder="1" applyAlignment="1">
      <alignment horizontal="right" vertical="center"/>
    </xf>
    <xf numFmtId="0" fontId="10" fillId="0" borderId="36" xfId="0" applyFont="1" applyBorder="1" applyAlignment="1">
      <alignment horizontal="right" vertical="center"/>
    </xf>
    <xf numFmtId="0" fontId="10" fillId="0" borderId="41" xfId="0" applyFont="1" applyBorder="1" applyAlignment="1">
      <alignment horizontal="center" vertical="center"/>
    </xf>
    <xf numFmtId="0" fontId="22" fillId="0" borderId="0" xfId="0" applyFont="1" applyAlignment="1">
      <alignment vertical="center" wrapText="1"/>
    </xf>
    <xf numFmtId="0" fontId="36" fillId="2" borderId="1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0" fillId="0" borderId="0" xfId="0" quotePrefix="1"/>
    <xf numFmtId="49" fontId="0" fillId="0" borderId="0" xfId="0" applyNumberFormat="1"/>
    <xf numFmtId="0" fontId="0" fillId="0" borderId="0" xfId="0" applyAlignment="1">
      <alignment wrapText="1"/>
    </xf>
    <xf numFmtId="0" fontId="0" fillId="0" borderId="0" xfId="0" applyAlignment="1">
      <alignment vertical="center" readingOrder="1"/>
    </xf>
    <xf numFmtId="0" fontId="39" fillId="0" borderId="0" xfId="0" applyFont="1" applyAlignment="1">
      <alignment vertical="center"/>
    </xf>
    <xf numFmtId="0" fontId="12" fillId="0" borderId="6" xfId="0" applyFont="1" applyFill="1" applyBorder="1" applyAlignment="1">
      <alignment horizontal="center" vertical="center"/>
    </xf>
    <xf numFmtId="178" fontId="12" fillId="0" borderId="8" xfId="0" applyNumberFormat="1" applyFont="1" applyFill="1" applyBorder="1" applyAlignment="1">
      <alignment vertical="center"/>
    </xf>
    <xf numFmtId="178" fontId="12" fillId="0" borderId="34" xfId="0" applyNumberFormat="1" applyFont="1" applyFill="1" applyBorder="1" applyAlignment="1">
      <alignment vertical="center"/>
    </xf>
    <xf numFmtId="0" fontId="45" fillId="0" borderId="0" xfId="0" applyFont="1" applyAlignment="1">
      <alignment horizontal="left" vertical="center"/>
    </xf>
    <xf numFmtId="0" fontId="48" fillId="0" borderId="0" xfId="0" applyFont="1" applyAlignment="1">
      <alignment vertical="center" wrapText="1"/>
    </xf>
    <xf numFmtId="0" fontId="0" fillId="4" borderId="0" xfId="0" applyFill="1" applyAlignment="1">
      <alignment shrinkToFit="1"/>
    </xf>
    <xf numFmtId="0" fontId="0" fillId="4" borderId="0" xfId="0" applyFill="1"/>
    <xf numFmtId="0" fontId="0" fillId="0" borderId="0" xfId="0" applyFill="1"/>
    <xf numFmtId="0" fontId="47" fillId="0" borderId="0" xfId="0" applyFont="1" applyAlignment="1">
      <alignment vertical="center"/>
    </xf>
    <xf numFmtId="0" fontId="46" fillId="0" borderId="0" xfId="0" applyFont="1" applyAlignment="1">
      <alignment vertical="center" wrapText="1"/>
    </xf>
    <xf numFmtId="0" fontId="50" fillId="0" borderId="0" xfId="0" applyFont="1" applyAlignment="1">
      <alignment vertical="center"/>
    </xf>
    <xf numFmtId="0" fontId="12" fillId="4" borderId="20" xfId="0" applyFont="1" applyFill="1" applyBorder="1" applyAlignment="1" applyProtection="1">
      <alignment horizontal="center" vertical="center"/>
      <protection locked="0"/>
    </xf>
    <xf numFmtId="178" fontId="12" fillId="4" borderId="20" xfId="0" applyNumberFormat="1" applyFont="1" applyFill="1" applyBorder="1" applyAlignment="1" applyProtection="1">
      <alignment horizontal="center" vertical="center"/>
      <protection locked="0"/>
    </xf>
    <xf numFmtId="177" fontId="12" fillId="4" borderId="20" xfId="0" applyNumberFormat="1"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protection locked="0"/>
    </xf>
    <xf numFmtId="178" fontId="12" fillId="4" borderId="15" xfId="0" applyNumberFormat="1" applyFont="1" applyFill="1" applyBorder="1" applyAlignment="1" applyProtection="1">
      <alignment vertical="center"/>
      <protection locked="0"/>
    </xf>
    <xf numFmtId="0" fontId="12" fillId="4" borderId="22" xfId="0" applyFont="1" applyFill="1" applyBorder="1" applyAlignment="1" applyProtection="1">
      <alignment horizontal="center" vertical="center"/>
      <protection locked="0"/>
    </xf>
    <xf numFmtId="178" fontId="12" fillId="4" borderId="24" xfId="0" applyNumberFormat="1" applyFont="1" applyFill="1" applyBorder="1" applyAlignment="1" applyProtection="1">
      <alignment horizontal="center" vertical="center"/>
      <protection locked="0"/>
    </xf>
    <xf numFmtId="178" fontId="12" fillId="4" borderId="22" xfId="0" applyNumberFormat="1" applyFont="1" applyFill="1" applyBorder="1" applyAlignment="1" applyProtection="1">
      <alignment horizontal="center" vertical="center"/>
      <protection locked="0"/>
    </xf>
    <xf numFmtId="177" fontId="12" fillId="4" borderId="22" xfId="0" applyNumberFormat="1" applyFont="1" applyFill="1" applyBorder="1" applyAlignment="1" applyProtection="1">
      <alignment horizontal="center" vertical="center"/>
      <protection locked="0"/>
    </xf>
    <xf numFmtId="0" fontId="12" fillId="4" borderId="21" xfId="0" applyFont="1" applyFill="1" applyBorder="1" applyAlignment="1" applyProtection="1">
      <alignment horizontal="center" vertical="center"/>
      <protection locked="0"/>
    </xf>
    <xf numFmtId="178" fontId="12" fillId="4" borderId="22" xfId="0" applyNumberFormat="1" applyFont="1" applyFill="1" applyBorder="1" applyAlignment="1" applyProtection="1">
      <alignment vertical="center"/>
      <protection locked="0"/>
    </xf>
    <xf numFmtId="0" fontId="12" fillId="4" borderId="24" xfId="0" applyFont="1" applyFill="1" applyBorder="1" applyAlignment="1" applyProtection="1">
      <alignment horizontal="center" vertical="center"/>
      <protection locked="0"/>
    </xf>
    <xf numFmtId="178" fontId="12" fillId="4" borderId="27" xfId="0" applyNumberFormat="1" applyFont="1" applyFill="1" applyBorder="1" applyAlignment="1" applyProtection="1">
      <alignment vertical="center"/>
      <protection locked="0"/>
    </xf>
    <xf numFmtId="178" fontId="12" fillId="4" borderId="10" xfId="0" applyNumberFormat="1" applyFont="1" applyFill="1" applyBorder="1" applyAlignment="1" applyProtection="1">
      <alignment horizontal="center" vertical="center"/>
      <protection locked="0"/>
    </xf>
    <xf numFmtId="178" fontId="12" fillId="4" borderId="19" xfId="0" applyNumberFormat="1" applyFont="1" applyFill="1" applyBorder="1" applyAlignment="1" applyProtection="1">
      <alignment horizontal="center" vertical="center"/>
      <protection locked="0"/>
    </xf>
    <xf numFmtId="177" fontId="12" fillId="4" borderId="19" xfId="0" applyNumberFormat="1"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178" fontId="12" fillId="4" borderId="20" xfId="0" applyNumberFormat="1" applyFont="1" applyFill="1" applyBorder="1" applyAlignment="1" applyProtection="1">
      <alignment vertical="center"/>
      <protection locked="0"/>
    </xf>
    <xf numFmtId="178" fontId="12" fillId="4" borderId="21" xfId="0" applyNumberFormat="1" applyFont="1" applyFill="1" applyBorder="1" applyAlignment="1" applyProtection="1">
      <alignment horizontal="center" vertical="center"/>
      <protection locked="0"/>
    </xf>
    <xf numFmtId="178" fontId="12" fillId="4" borderId="25" xfId="0" applyNumberFormat="1" applyFont="1" applyFill="1" applyBorder="1" applyAlignment="1" applyProtection="1">
      <alignment horizontal="center" vertical="center"/>
      <protection locked="0"/>
    </xf>
    <xf numFmtId="178" fontId="12" fillId="4" borderId="35" xfId="0" applyNumberFormat="1" applyFont="1" applyFill="1" applyBorder="1" applyAlignment="1" applyProtection="1">
      <alignment horizontal="center" vertical="center"/>
      <protection locked="0"/>
    </xf>
    <xf numFmtId="177" fontId="12" fillId="4" borderId="16" xfId="0" applyNumberFormat="1"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181" fontId="12" fillId="4" borderId="29" xfId="0" applyNumberFormat="1" applyFont="1" applyFill="1" applyBorder="1" applyAlignment="1" applyProtection="1">
      <alignment horizontal="center" vertical="center"/>
      <protection locked="0"/>
    </xf>
    <xf numFmtId="178" fontId="8" fillId="4" borderId="29" xfId="0" applyNumberFormat="1" applyFont="1" applyFill="1" applyBorder="1" applyAlignment="1" applyProtection="1">
      <alignment horizontal="center" vertical="center"/>
      <protection locked="0"/>
    </xf>
    <xf numFmtId="181" fontId="8" fillId="4" borderId="29" xfId="0" applyNumberFormat="1" applyFont="1" applyFill="1" applyBorder="1" applyAlignment="1" applyProtection="1">
      <alignment horizontal="center" vertical="center"/>
      <protection locked="0"/>
    </xf>
    <xf numFmtId="0" fontId="7" fillId="4" borderId="9" xfId="0" applyFont="1" applyFill="1" applyBorder="1" applyAlignment="1" applyProtection="1">
      <alignment vertical="center" wrapText="1"/>
      <protection locked="0"/>
    </xf>
    <xf numFmtId="0" fontId="7" fillId="4" borderId="37" xfId="0" applyFont="1" applyFill="1" applyBorder="1" applyAlignment="1" applyProtection="1">
      <alignment vertical="center" wrapText="1"/>
      <protection locked="0"/>
    </xf>
    <xf numFmtId="0" fontId="12" fillId="4" borderId="29" xfId="0" applyFont="1" applyFill="1" applyBorder="1" applyAlignment="1" applyProtection="1">
      <alignment horizontal="center" vertical="center"/>
      <protection locked="0"/>
    </xf>
    <xf numFmtId="178" fontId="12" fillId="4" borderId="29" xfId="0" applyNumberFormat="1" applyFont="1" applyFill="1" applyBorder="1" applyAlignment="1" applyProtection="1">
      <alignment horizontal="center" vertical="center"/>
      <protection locked="0"/>
    </xf>
    <xf numFmtId="178" fontId="12" fillId="4" borderId="9" xfId="0" applyNumberFormat="1" applyFont="1" applyFill="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8" fillId="4" borderId="31" xfId="0" applyFont="1" applyFill="1" applyBorder="1" applyAlignment="1" applyProtection="1">
      <alignment vertical="center" wrapText="1"/>
      <protection locked="0"/>
    </xf>
    <xf numFmtId="0" fontId="8" fillId="4" borderId="55" xfId="0" applyFont="1" applyFill="1" applyBorder="1" applyAlignment="1" applyProtection="1">
      <alignment vertical="center"/>
      <protection locked="0"/>
    </xf>
    <xf numFmtId="0" fontId="8" fillId="4" borderId="58" xfId="0" applyFont="1" applyFill="1" applyBorder="1" applyAlignment="1" applyProtection="1">
      <alignment vertical="center"/>
      <protection locked="0"/>
    </xf>
    <xf numFmtId="0" fontId="8" fillId="4" borderId="38" xfId="0" applyFont="1" applyFill="1" applyBorder="1" applyAlignment="1" applyProtection="1">
      <alignment vertical="center"/>
      <protection locked="0"/>
    </xf>
    <xf numFmtId="0" fontId="37" fillId="5" borderId="62" xfId="0"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181" fontId="12" fillId="4" borderId="20" xfId="0" applyNumberFormat="1" applyFont="1" applyFill="1" applyBorder="1" applyAlignment="1" applyProtection="1">
      <alignment horizontal="center" vertical="center"/>
      <protection locked="0"/>
    </xf>
    <xf numFmtId="181" fontId="12" fillId="4" borderId="22" xfId="0" applyNumberFormat="1" applyFont="1" applyFill="1" applyBorder="1" applyAlignment="1" applyProtection="1">
      <alignment horizontal="center" vertical="center"/>
      <protection locked="0"/>
    </xf>
    <xf numFmtId="0" fontId="37" fillId="0" borderId="62" xfId="0" applyFont="1" applyBorder="1" applyAlignment="1">
      <alignment horizontal="center" vertical="center"/>
    </xf>
    <xf numFmtId="0" fontId="37" fillId="0" borderId="18" xfId="0" applyFont="1" applyBorder="1" applyAlignment="1">
      <alignment horizontal="center" vertical="center"/>
    </xf>
    <xf numFmtId="0" fontId="37" fillId="0" borderId="15" xfId="0" applyFont="1" applyBorder="1" applyAlignment="1">
      <alignment horizontal="center" vertical="center"/>
    </xf>
    <xf numFmtId="0" fontId="24" fillId="0" borderId="17" xfId="0" applyFont="1" applyFill="1" applyBorder="1" applyAlignment="1" applyProtection="1">
      <alignment horizontal="center" vertical="center"/>
      <protection hidden="1"/>
    </xf>
    <xf numFmtId="0" fontId="10" fillId="0" borderId="17" xfId="0" applyFont="1" applyFill="1" applyBorder="1" applyAlignment="1" applyProtection="1">
      <alignment horizontal="center" vertical="center"/>
      <protection hidden="1"/>
    </xf>
    <xf numFmtId="0" fontId="10" fillId="0" borderId="28" xfId="0" applyFont="1" applyFill="1" applyBorder="1" applyAlignment="1" applyProtection="1">
      <alignment horizontal="center" vertical="center"/>
      <protection hidden="1"/>
    </xf>
    <xf numFmtId="0" fontId="10" fillId="0" borderId="29" xfId="0" applyFont="1" applyFill="1" applyBorder="1" applyAlignment="1" applyProtection="1">
      <alignment horizontal="center" vertical="center"/>
      <protection hidden="1"/>
    </xf>
    <xf numFmtId="0" fontId="51" fillId="0" borderId="17" xfId="0" applyFont="1" applyFill="1" applyBorder="1" applyAlignment="1" applyProtection="1">
      <alignment horizontal="center" vertical="center"/>
      <protection hidden="1"/>
    </xf>
    <xf numFmtId="0" fontId="51" fillId="0" borderId="28" xfId="0" applyFont="1" applyFill="1" applyBorder="1" applyAlignment="1" applyProtection="1">
      <alignment horizontal="center" vertical="center"/>
      <protection hidden="1"/>
    </xf>
    <xf numFmtId="0" fontId="51" fillId="0" borderId="29"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179" fontId="3" fillId="0" borderId="64" xfId="0" applyNumberFormat="1" applyFont="1" applyBorder="1" applyAlignment="1" applyProtection="1">
      <alignment vertical="center" wrapText="1"/>
      <protection hidden="1"/>
    </xf>
    <xf numFmtId="0" fontId="10" fillId="0" borderId="46" xfId="0" applyFont="1" applyBorder="1" applyAlignment="1" applyProtection="1">
      <alignment horizontal="center" vertical="center"/>
      <protection hidden="1"/>
    </xf>
    <xf numFmtId="0" fontId="10" fillId="0" borderId="64" xfId="0" applyFont="1" applyBorder="1" applyAlignment="1" applyProtection="1">
      <alignment horizontal="center" vertical="center"/>
      <protection hidden="1"/>
    </xf>
    <xf numFmtId="181" fontId="12" fillId="0" borderId="49" xfId="0" applyNumberFormat="1" applyFont="1" applyFill="1" applyBorder="1" applyAlignment="1" applyProtection="1">
      <alignment horizontal="center" vertical="center"/>
      <protection locked="0"/>
    </xf>
    <xf numFmtId="178" fontId="12" fillId="0" borderId="32" xfId="0" applyNumberFormat="1" applyFont="1" applyBorder="1" applyAlignment="1">
      <alignment horizontal="center" vertical="center"/>
    </xf>
    <xf numFmtId="181" fontId="12" fillId="4" borderId="15" xfId="0" applyNumberFormat="1" applyFont="1" applyFill="1" applyBorder="1" applyAlignment="1" applyProtection="1">
      <alignment horizontal="center" vertical="center"/>
      <protection locked="0"/>
    </xf>
    <xf numFmtId="181" fontId="12" fillId="4" borderId="27" xfId="0" applyNumberFormat="1" applyFont="1" applyFill="1" applyBorder="1" applyAlignment="1" applyProtection="1">
      <alignment horizontal="center" vertical="center"/>
      <protection locked="0"/>
    </xf>
    <xf numFmtId="0" fontId="34" fillId="0" borderId="0" xfId="0" applyFont="1" applyProtection="1">
      <protection locked="0"/>
    </xf>
    <xf numFmtId="0" fontId="8" fillId="0" borderId="0" xfId="0" applyFont="1" applyProtection="1">
      <protection locked="0"/>
    </xf>
    <xf numFmtId="0" fontId="44" fillId="0" borderId="0" xfId="0" applyFont="1"/>
    <xf numFmtId="0" fontId="52" fillId="0" borderId="0" xfId="0" applyFont="1" applyFill="1" applyAlignment="1">
      <alignment horizontal="left" vertical="center" wrapText="1"/>
    </xf>
    <xf numFmtId="0" fontId="8" fillId="4" borderId="38" xfId="0" applyFont="1" applyFill="1" applyBorder="1" applyAlignment="1" applyProtection="1">
      <alignment vertical="center" wrapText="1"/>
      <protection locked="0"/>
    </xf>
    <xf numFmtId="0" fontId="54" fillId="0" borderId="46" xfId="0" applyFont="1" applyBorder="1" applyAlignment="1" applyProtection="1">
      <alignment vertical="top"/>
    </xf>
    <xf numFmtId="0" fontId="32" fillId="0" borderId="57" xfId="0" applyFont="1" applyBorder="1" applyAlignment="1" applyProtection="1">
      <alignment vertical="top"/>
    </xf>
    <xf numFmtId="0" fontId="20" fillId="0" borderId="0" xfId="0" applyFont="1" applyAlignment="1">
      <alignment vertical="center"/>
    </xf>
    <xf numFmtId="0" fontId="32" fillId="4" borderId="39" xfId="0" applyFont="1" applyFill="1" applyBorder="1" applyAlignment="1" applyProtection="1">
      <alignment horizontal="center" vertical="center" wrapText="1"/>
      <protection locked="0"/>
    </xf>
    <xf numFmtId="0" fontId="32" fillId="0" borderId="56" xfId="0" applyFont="1" applyBorder="1" applyAlignment="1">
      <alignment horizontal="left" vertical="center" wrapText="1"/>
    </xf>
    <xf numFmtId="0" fontId="32" fillId="4" borderId="0" xfId="0" applyFont="1" applyFill="1" applyAlignment="1" applyProtection="1">
      <alignment horizontal="center" vertical="center"/>
      <protection locked="0"/>
    </xf>
    <xf numFmtId="0" fontId="32" fillId="0" borderId="59" xfId="0" applyFont="1" applyBorder="1" applyAlignment="1">
      <alignment horizontal="left" vertical="center"/>
    </xf>
    <xf numFmtId="0" fontId="32" fillId="0" borderId="0" xfId="0" applyFont="1" applyBorder="1" applyAlignment="1">
      <alignment horizontal="left" vertical="center"/>
    </xf>
    <xf numFmtId="0" fontId="32" fillId="0" borderId="0" xfId="0" applyFont="1" applyAlignment="1">
      <alignment horizontal="left" vertical="center"/>
    </xf>
    <xf numFmtId="0" fontId="10" fillId="2" borderId="20"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9" xfId="0" applyFont="1" applyFill="1" applyBorder="1" applyAlignment="1">
      <alignment horizontal="center" vertical="center"/>
    </xf>
    <xf numFmtId="0" fontId="56" fillId="0" borderId="0" xfId="0" applyFont="1" applyAlignment="1">
      <alignment horizontal="center" vertical="center"/>
    </xf>
    <xf numFmtId="0" fontId="21" fillId="0" borderId="84" xfId="0" applyFont="1" applyBorder="1" applyAlignment="1">
      <alignment horizontal="center" vertical="center"/>
    </xf>
    <xf numFmtId="0" fontId="21" fillId="0" borderId="83" xfId="0" applyFont="1" applyBorder="1" applyAlignment="1">
      <alignment horizontal="center" vertic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57" fillId="0" borderId="87" xfId="0" applyFont="1" applyBorder="1" applyAlignment="1">
      <alignment horizontal="left" vertical="center"/>
    </xf>
    <xf numFmtId="0" fontId="57" fillId="0" borderId="88" xfId="0" applyFont="1" applyBorder="1" applyAlignment="1">
      <alignment horizontal="left" vertical="center"/>
    </xf>
    <xf numFmtId="0" fontId="57" fillId="0" borderId="89" xfId="0" applyFont="1" applyBorder="1" applyAlignment="1">
      <alignment horizontal="left" vertical="center"/>
    </xf>
    <xf numFmtId="0" fontId="57" fillId="0" borderId="90" xfId="0" applyFont="1" applyBorder="1" applyAlignment="1">
      <alignment horizontal="left" vertical="center"/>
    </xf>
    <xf numFmtId="0" fontId="57" fillId="0" borderId="69" xfId="0" applyFont="1" applyBorder="1" applyAlignment="1">
      <alignment horizontal="left" vertical="center"/>
    </xf>
    <xf numFmtId="0" fontId="57" fillId="0" borderId="91" xfId="0" applyFont="1" applyBorder="1" applyAlignment="1">
      <alignment horizontal="left" vertical="center"/>
    </xf>
    <xf numFmtId="0" fontId="11" fillId="0" borderId="13"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Border="1" applyAlignment="1">
      <alignment vertical="center" wrapText="1"/>
    </xf>
    <xf numFmtId="0" fontId="7" fillId="4" borderId="9" xfId="0" applyFont="1" applyFill="1" applyBorder="1" applyAlignment="1" applyProtection="1">
      <alignment horizontal="center" vertical="center" wrapText="1"/>
      <protection locked="0"/>
    </xf>
    <xf numFmtId="0" fontId="7" fillId="4" borderId="37" xfId="0" applyFont="1" applyFill="1" applyBorder="1" applyAlignment="1" applyProtection="1">
      <alignment horizontal="center" vertical="center" wrapText="1"/>
      <protection locked="0"/>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12" fillId="4" borderId="15" xfId="0" applyFont="1" applyFill="1" applyBorder="1" applyAlignment="1">
      <alignment horizontal="center" vertical="center" textRotation="255" wrapText="1"/>
    </xf>
    <xf numFmtId="0" fontId="12" fillId="4" borderId="45" xfId="0" applyFont="1" applyFill="1" applyBorder="1" applyAlignment="1">
      <alignment horizontal="center" vertical="center" textRotation="255" wrapText="1"/>
    </xf>
    <xf numFmtId="0" fontId="12" fillId="4" borderId="30" xfId="0" applyFont="1" applyFill="1" applyBorder="1" applyAlignment="1">
      <alignment horizontal="center" vertical="center" textRotation="255" wrapText="1"/>
    </xf>
    <xf numFmtId="0" fontId="12" fillId="4" borderId="15" xfId="0" applyFont="1" applyFill="1" applyBorder="1" applyAlignment="1">
      <alignment vertical="center" textRotation="255" wrapText="1"/>
    </xf>
    <xf numFmtId="0" fontId="12" fillId="4" borderId="45" xfId="0" applyFont="1" applyFill="1" applyBorder="1" applyAlignment="1">
      <alignment vertical="center" textRotation="255" wrapText="1"/>
    </xf>
    <xf numFmtId="0" fontId="12" fillId="4" borderId="30" xfId="0" applyFont="1" applyFill="1" applyBorder="1" applyAlignment="1">
      <alignment vertical="center" textRotation="255"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2" borderId="15"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0" fillId="2" borderId="15" xfId="0" applyFont="1" applyFill="1" applyBorder="1" applyAlignment="1">
      <alignment horizontal="center" vertical="center" textRotation="255"/>
    </xf>
    <xf numFmtId="0" fontId="10" fillId="2" borderId="45"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1" fillId="0" borderId="69" xfId="0" applyFont="1" applyBorder="1" applyAlignment="1">
      <alignment horizontal="center" vertical="top" wrapText="1"/>
    </xf>
    <xf numFmtId="0" fontId="7" fillId="0" borderId="1" xfId="0" applyFont="1" applyBorder="1" applyAlignment="1">
      <alignment horizontal="center" vertical="top"/>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1" xfId="0" applyFont="1" applyFill="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1" fillId="2" borderId="1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9" xfId="0" applyFont="1" applyFill="1" applyBorder="1" applyAlignment="1">
      <alignment horizontal="center" vertical="distributed"/>
    </xf>
    <xf numFmtId="0" fontId="12" fillId="2" borderId="37" xfId="0" applyFont="1" applyFill="1" applyBorder="1" applyAlignment="1">
      <alignment horizontal="center" vertical="distributed"/>
    </xf>
    <xf numFmtId="0" fontId="12" fillId="2" borderId="36" xfId="0" applyFont="1" applyFill="1" applyBorder="1" applyAlignment="1">
      <alignment horizontal="center" vertical="distributed"/>
    </xf>
    <xf numFmtId="0" fontId="16" fillId="0" borderId="0" xfId="0" applyFont="1" applyAlignment="1">
      <alignment horizontal="left" vertical="center" wrapText="1"/>
    </xf>
    <xf numFmtId="0" fontId="10" fillId="2" borderId="1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5" xfId="0" applyFont="1" applyFill="1" applyBorder="1" applyAlignment="1">
      <alignment horizontal="center" vertical="center" textRotation="255" wrapText="1"/>
    </xf>
    <xf numFmtId="0" fontId="10" fillId="2" borderId="45" xfId="0" applyFont="1" applyFill="1" applyBorder="1" applyAlignment="1">
      <alignment horizontal="center" vertical="center" textRotation="255" wrapText="1"/>
    </xf>
    <xf numFmtId="0" fontId="10" fillId="2" borderId="30" xfId="0" applyFont="1" applyFill="1" applyBorder="1" applyAlignment="1">
      <alignment horizontal="center" vertical="center" textRotation="255" wrapText="1"/>
    </xf>
    <xf numFmtId="0" fontId="7" fillId="2" borderId="9" xfId="0" applyFont="1" applyFill="1" applyBorder="1" applyAlignment="1">
      <alignment horizontal="left" vertical="center"/>
    </xf>
    <xf numFmtId="0" fontId="7" fillId="2" borderId="37" xfId="0" applyFont="1" applyFill="1" applyBorder="1" applyAlignment="1">
      <alignment horizontal="left" vertical="center"/>
    </xf>
    <xf numFmtId="0" fontId="7" fillId="2" borderId="36" xfId="0" applyFont="1" applyFill="1" applyBorder="1" applyAlignment="1">
      <alignment horizontal="left" vertical="center"/>
    </xf>
    <xf numFmtId="0" fontId="12" fillId="2" borderId="9" xfId="0" applyFont="1" applyFill="1" applyBorder="1" applyAlignment="1">
      <alignment horizontal="left" vertical="center"/>
    </xf>
    <xf numFmtId="0" fontId="12" fillId="2" borderId="37" xfId="0" applyFont="1" applyFill="1" applyBorder="1" applyAlignment="1">
      <alignment horizontal="left" vertical="center"/>
    </xf>
    <xf numFmtId="0" fontId="12" fillId="2" borderId="36" xfId="0" applyFont="1" applyFill="1" applyBorder="1" applyAlignment="1">
      <alignment horizontal="left" vertical="center"/>
    </xf>
    <xf numFmtId="0" fontId="37" fillId="0" borderId="16" xfId="0"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37" fillId="0" borderId="13"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7" fillId="0" borderId="3" xfId="0" applyFont="1" applyFill="1" applyBorder="1" applyAlignment="1" applyProtection="1">
      <alignment horizontal="center" vertical="center" wrapText="1"/>
      <protection locked="0"/>
    </xf>
    <xf numFmtId="0" fontId="12" fillId="0" borderId="16" xfId="0" applyFont="1" applyBorder="1" applyAlignment="1" applyProtection="1">
      <alignment horizontal="center" vertical="center" textRotation="255" wrapText="1"/>
      <protection locked="0"/>
    </xf>
    <xf numFmtId="0" fontId="12" fillId="0" borderId="2" xfId="0" applyFont="1" applyBorder="1" applyAlignment="1" applyProtection="1">
      <alignment horizontal="center" vertical="center" textRotation="255" wrapText="1"/>
      <protection locked="0"/>
    </xf>
    <xf numFmtId="0" fontId="12" fillId="0" borderId="18" xfId="0" applyFont="1" applyBorder="1" applyAlignment="1" applyProtection="1">
      <alignment horizontal="center" vertical="center" textRotation="255" wrapText="1"/>
      <protection locked="0"/>
    </xf>
    <xf numFmtId="0" fontId="12" fillId="0" borderId="13" xfId="0" applyFont="1" applyBorder="1" applyAlignment="1" applyProtection="1">
      <alignment horizontal="center" vertical="center" textRotation="255" wrapText="1"/>
      <protection locked="0"/>
    </xf>
    <xf numFmtId="0" fontId="12" fillId="0" borderId="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37" fillId="0" borderId="16" xfId="0" applyFont="1" applyBorder="1" applyAlignment="1" applyProtection="1">
      <alignment horizontal="center" vertical="center" wrapText="1"/>
      <protection locked="0"/>
    </xf>
    <xf numFmtId="0" fontId="37" fillId="0" borderId="18" xfId="0" applyFont="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11" fillId="2" borderId="16"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1" fillId="2" borderId="18"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1"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8" fillId="2" borderId="16" xfId="0" applyFont="1" applyFill="1" applyBorder="1" applyAlignment="1">
      <alignment horizontal="center" vertical="center" textRotation="255" wrapText="1"/>
    </xf>
    <xf numFmtId="0" fontId="8" fillId="2" borderId="18"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13" fillId="2" borderId="1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2" fillId="4" borderId="68" xfId="0" applyFont="1" applyFill="1" applyBorder="1" applyAlignment="1" applyProtection="1">
      <alignment horizontal="center" vertical="center"/>
      <protection locked="0"/>
    </xf>
    <xf numFmtId="0" fontId="12" fillId="4" borderId="43" xfId="0" applyFont="1" applyFill="1" applyBorder="1" applyAlignment="1" applyProtection="1">
      <alignment horizontal="center" vertical="center"/>
      <protection locked="0"/>
    </xf>
    <xf numFmtId="0" fontId="12" fillId="0" borderId="65" xfId="0" applyFont="1" applyBorder="1" applyAlignment="1">
      <alignment horizontal="center" vertical="center" wrapText="1"/>
    </xf>
    <xf numFmtId="0" fontId="12" fillId="0" borderId="42" xfId="0" applyFont="1" applyBorder="1" applyAlignment="1">
      <alignment horizontal="center" vertical="center" wrapText="1"/>
    </xf>
    <xf numFmtId="0" fontId="39" fillId="0" borderId="13"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left" vertical="center" wrapText="1"/>
    </xf>
    <xf numFmtId="0" fontId="39" fillId="0" borderId="0" xfId="0" applyFont="1" applyBorder="1" applyAlignment="1">
      <alignment horizontal="left" vertical="center" wrapText="1"/>
    </xf>
    <xf numFmtId="0" fontId="7" fillId="2" borderId="1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8" xfId="0" applyFont="1" applyFill="1" applyBorder="1" applyAlignment="1">
      <alignment horizontal="center" vertical="center"/>
    </xf>
    <xf numFmtId="0" fontId="12" fillId="2" borderId="16" xfId="0" applyFont="1" applyFill="1" applyBorder="1" applyAlignment="1">
      <alignment horizontal="center" vertical="center" textRotation="255" wrapText="1"/>
    </xf>
    <xf numFmtId="0" fontId="12" fillId="2" borderId="13" xfId="0" applyFont="1" applyFill="1" applyBorder="1" applyAlignment="1">
      <alignment horizontal="center" vertical="center" textRotation="255" wrapText="1"/>
    </xf>
    <xf numFmtId="0" fontId="37" fillId="0" borderId="16" xfId="0" applyFont="1" applyFill="1" applyBorder="1" applyAlignment="1" applyProtection="1">
      <alignment horizontal="center" vertical="center" wrapText="1" shrinkToFit="1"/>
      <protection locked="0"/>
    </xf>
    <xf numFmtId="0" fontId="37" fillId="0" borderId="2" xfId="0" applyFont="1" applyFill="1" applyBorder="1" applyAlignment="1" applyProtection="1">
      <alignment horizontal="center" vertical="center" wrapText="1" shrinkToFit="1"/>
      <protection locked="0"/>
    </xf>
    <xf numFmtId="0" fontId="37" fillId="0" borderId="18" xfId="0" applyFont="1" applyFill="1" applyBorder="1" applyAlignment="1" applyProtection="1">
      <alignment horizontal="center" vertical="center" wrapText="1" shrinkToFit="1"/>
      <protection locked="0"/>
    </xf>
    <xf numFmtId="0" fontId="37" fillId="0" borderId="13" xfId="0" applyFont="1" applyFill="1" applyBorder="1" applyAlignment="1" applyProtection="1">
      <alignment horizontal="center" vertical="center" wrapText="1" shrinkToFit="1"/>
      <protection locked="0"/>
    </xf>
    <xf numFmtId="0" fontId="37" fillId="0" borderId="0" xfId="0" applyFont="1" applyFill="1" applyBorder="1" applyAlignment="1" applyProtection="1">
      <alignment horizontal="center" vertical="center" wrapText="1" shrinkToFit="1"/>
      <protection locked="0"/>
    </xf>
    <xf numFmtId="0" fontId="37" fillId="0" borderId="3" xfId="0" applyFont="1" applyFill="1" applyBorder="1" applyAlignment="1" applyProtection="1">
      <alignment horizontal="center" vertical="center" wrapText="1" shrinkToFit="1"/>
      <protection locked="0"/>
    </xf>
    <xf numFmtId="0" fontId="12" fillId="2" borderId="1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16"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12" fillId="0" borderId="18" xfId="0" applyFont="1" applyFill="1" applyBorder="1" applyAlignment="1" applyProtection="1">
      <alignment horizontal="center" wrapText="1"/>
      <protection locked="0"/>
    </xf>
    <xf numFmtId="0" fontId="12" fillId="0" borderId="13" xfId="0" applyFont="1" applyFill="1" applyBorder="1" applyAlignment="1" applyProtection="1">
      <alignment horizontal="center" wrapText="1"/>
      <protection locked="0"/>
    </xf>
    <xf numFmtId="0" fontId="12" fillId="0" borderId="0"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37" fillId="0" borderId="16" xfId="0" applyNumberFormat="1" applyFont="1" applyFill="1" applyBorder="1" applyAlignment="1" applyProtection="1">
      <alignment horizontal="center" vertical="center" wrapText="1"/>
      <protection locked="0" hidden="1"/>
    </xf>
    <xf numFmtId="0" fontId="37" fillId="0" borderId="2" xfId="0" applyNumberFormat="1" applyFont="1" applyFill="1" applyBorder="1" applyAlignment="1" applyProtection="1">
      <alignment horizontal="center" vertical="center" wrapText="1"/>
      <protection locked="0" hidden="1"/>
    </xf>
    <xf numFmtId="0" fontId="37" fillId="0" borderId="18" xfId="0" applyNumberFormat="1" applyFont="1" applyFill="1" applyBorder="1" applyAlignment="1" applyProtection="1">
      <alignment horizontal="center" vertical="center" wrapText="1"/>
      <protection locked="0" hidden="1"/>
    </xf>
    <xf numFmtId="0" fontId="37" fillId="0" borderId="13" xfId="0" applyNumberFormat="1" applyFont="1" applyFill="1" applyBorder="1" applyAlignment="1" applyProtection="1">
      <alignment horizontal="center" vertical="center" wrapText="1"/>
      <protection locked="0" hidden="1"/>
    </xf>
    <xf numFmtId="0" fontId="37" fillId="0" borderId="0" xfId="0" applyNumberFormat="1" applyFont="1" applyFill="1" applyBorder="1" applyAlignment="1" applyProtection="1">
      <alignment horizontal="center" vertical="center" wrapText="1"/>
      <protection locked="0" hidden="1"/>
    </xf>
    <xf numFmtId="0" fontId="37" fillId="0" borderId="3" xfId="0" applyNumberFormat="1" applyFont="1" applyFill="1" applyBorder="1" applyAlignment="1" applyProtection="1">
      <alignment horizontal="center" vertical="center" wrapText="1"/>
      <protection locked="0" hidden="1"/>
    </xf>
    <xf numFmtId="0" fontId="37" fillId="0" borderId="10" xfId="0" applyNumberFormat="1" applyFont="1" applyFill="1" applyBorder="1" applyAlignment="1" applyProtection="1">
      <alignment horizontal="center" vertical="center" wrapText="1"/>
      <protection locked="0" hidden="1"/>
    </xf>
    <xf numFmtId="0" fontId="37" fillId="0" borderId="1" xfId="0" applyNumberFormat="1" applyFont="1" applyFill="1" applyBorder="1" applyAlignment="1" applyProtection="1">
      <alignment horizontal="center" vertical="center" wrapText="1"/>
      <protection locked="0" hidden="1"/>
    </xf>
    <xf numFmtId="0" fontId="37" fillId="0" borderId="4" xfId="0" applyNumberFormat="1" applyFont="1" applyFill="1" applyBorder="1" applyAlignment="1" applyProtection="1">
      <alignment horizontal="center" vertical="center" wrapText="1"/>
      <protection locked="0" hidden="1"/>
    </xf>
    <xf numFmtId="0" fontId="38" fillId="0" borderId="13" xfId="0" applyFont="1" applyBorder="1" applyAlignment="1">
      <alignment horizontal="left" vertical="center" wrapText="1"/>
    </xf>
    <xf numFmtId="0" fontId="38" fillId="0" borderId="0" xfId="0" applyFont="1" applyBorder="1" applyAlignment="1">
      <alignment horizontal="left" vertical="center" wrapText="1"/>
    </xf>
    <xf numFmtId="0" fontId="12" fillId="0" borderId="44" xfId="0" applyFont="1" applyBorder="1" applyAlignment="1">
      <alignment horizontal="center" vertical="center" wrapText="1"/>
    </xf>
    <xf numFmtId="0" fontId="12" fillId="0" borderId="47" xfId="0" applyFont="1" applyBorder="1" applyAlignment="1">
      <alignment horizontal="center" vertical="center" wrapText="1"/>
    </xf>
    <xf numFmtId="0" fontId="13" fillId="2" borderId="25"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42" xfId="0" applyFont="1" applyFill="1" applyBorder="1" applyAlignment="1">
      <alignment horizontal="center" vertical="center" wrapText="1"/>
    </xf>
    <xf numFmtId="176" fontId="12" fillId="4" borderId="65" xfId="0" applyNumberFormat="1" applyFont="1" applyFill="1" applyBorder="1" applyAlignment="1" applyProtection="1">
      <alignment horizontal="center" vertical="center"/>
      <protection locked="0"/>
    </xf>
    <xf numFmtId="176" fontId="12" fillId="4" borderId="42" xfId="0" applyNumberFormat="1" applyFont="1" applyFill="1" applyBorder="1" applyAlignment="1" applyProtection="1">
      <alignment horizontal="center" vertical="center"/>
      <protection locked="0"/>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7" fillId="2" borderId="15" xfId="0" applyFont="1" applyFill="1" applyBorder="1" applyAlignment="1">
      <alignment horizontal="center" vertical="center" textRotation="255" wrapText="1"/>
    </xf>
    <xf numFmtId="0" fontId="7" fillId="2" borderId="45" xfId="0" applyFont="1" applyFill="1" applyBorder="1" applyAlignment="1">
      <alignment horizontal="center" vertical="center" textRotation="255" wrapText="1"/>
    </xf>
    <xf numFmtId="0" fontId="10" fillId="2" borderId="15" xfId="0" applyFont="1" applyFill="1" applyBorder="1" applyAlignment="1">
      <alignment vertical="center" textRotation="255"/>
    </xf>
    <xf numFmtId="0" fontId="10" fillId="2" borderId="45" xfId="0" applyFont="1" applyFill="1" applyBorder="1" applyAlignment="1">
      <alignment vertical="center" textRotation="255"/>
    </xf>
    <xf numFmtId="0" fontId="10" fillId="2" borderId="30" xfId="0" applyFont="1" applyFill="1" applyBorder="1" applyAlignment="1">
      <alignment vertical="center" textRotation="255"/>
    </xf>
    <xf numFmtId="0" fontId="10" fillId="4" borderId="68" xfId="0" applyFont="1" applyFill="1" applyBorder="1" applyAlignment="1" applyProtection="1">
      <alignment horizontal="center" vertical="center"/>
      <protection locked="0"/>
    </xf>
    <xf numFmtId="0" fontId="10" fillId="4" borderId="43" xfId="0" applyFont="1" applyFill="1" applyBorder="1" applyAlignment="1" applyProtection="1">
      <alignment horizontal="center" vertical="center"/>
      <protection locked="0"/>
    </xf>
    <xf numFmtId="0" fontId="10" fillId="4" borderId="44" xfId="0" applyFont="1" applyFill="1" applyBorder="1" applyAlignment="1" applyProtection="1">
      <alignment horizontal="center" vertical="center"/>
      <protection locked="0"/>
    </xf>
    <xf numFmtId="0" fontId="10" fillId="4" borderId="47" xfId="0" applyFont="1" applyFill="1" applyBorder="1" applyAlignment="1" applyProtection="1">
      <alignment horizontal="center" vertical="center"/>
      <protection locked="0"/>
    </xf>
    <xf numFmtId="0" fontId="12" fillId="0" borderId="65"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0" fontId="10" fillId="2" borderId="26"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6" xfId="0" applyFont="1" applyFill="1" applyBorder="1" applyAlignment="1">
      <alignment horizontal="center" vertical="center"/>
    </xf>
    <xf numFmtId="0" fontId="58" fillId="0" borderId="73" xfId="0" applyFont="1" applyBorder="1" applyAlignment="1">
      <alignment horizontal="center" vertical="center"/>
    </xf>
    <xf numFmtId="0" fontId="58" fillId="0" borderId="71" xfId="0" applyFont="1" applyBorder="1" applyAlignment="1">
      <alignment horizontal="center" vertical="center"/>
    </xf>
    <xf numFmtId="0" fontId="58" fillId="0" borderId="72" xfId="0" applyFont="1" applyBorder="1" applyAlignment="1">
      <alignment horizontal="center" vertical="center"/>
    </xf>
    <xf numFmtId="0" fontId="46"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12" fillId="0" borderId="69" xfId="0" applyFont="1" applyBorder="1" applyAlignment="1">
      <alignment horizontal="center" vertical="top" wrapText="1"/>
    </xf>
    <xf numFmtId="0" fontId="12" fillId="0" borderId="1" xfId="0" applyFont="1" applyBorder="1" applyAlignment="1">
      <alignment horizontal="center" vertical="top"/>
    </xf>
    <xf numFmtId="0" fontId="20" fillId="0" borderId="0" xfId="0" applyFont="1" applyAlignment="1">
      <alignment horizontal="left" wrapText="1"/>
    </xf>
    <xf numFmtId="0" fontId="20" fillId="2" borderId="9"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6"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77" xfId="0" applyFont="1" applyFill="1" applyBorder="1" applyAlignment="1">
      <alignment horizontal="center" vertical="center"/>
    </xf>
    <xf numFmtId="0" fontId="10" fillId="0" borderId="63"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10" fillId="2" borderId="21"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14" xfId="0" applyFont="1" applyFill="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21" fillId="0" borderId="73" xfId="0" applyFont="1" applyBorder="1" applyAlignment="1">
      <alignment horizontal="center" vertical="center"/>
    </xf>
    <xf numFmtId="0" fontId="21" fillId="0" borderId="71" xfId="0" applyFont="1" applyBorder="1" applyAlignment="1">
      <alignment horizontal="center" vertical="center"/>
    </xf>
    <xf numFmtId="0" fontId="10" fillId="2" borderId="9"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77"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10" fillId="0" borderId="47" xfId="0" applyFont="1" applyBorder="1" applyAlignment="1" applyProtection="1">
      <alignment horizontal="left" vertical="center"/>
      <protection locked="0"/>
    </xf>
    <xf numFmtId="0" fontId="10" fillId="0" borderId="55"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2" borderId="23"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0" xfId="0" applyFont="1" applyAlignment="1">
      <alignment horizontal="left" vertical="center" wrapText="1"/>
    </xf>
    <xf numFmtId="0" fontId="7" fillId="0" borderId="0" xfId="0" applyFont="1" applyAlignment="1">
      <alignment vertical="center" wrapText="1"/>
    </xf>
    <xf numFmtId="0" fontId="10" fillId="2" borderId="16" xfId="0" applyFont="1" applyFill="1" applyBorder="1" applyAlignment="1">
      <alignment horizontal="left" vertical="center" wrapText="1"/>
    </xf>
    <xf numFmtId="0" fontId="10" fillId="2" borderId="65"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49" fillId="0" borderId="0" xfId="0" applyFont="1" applyFill="1" applyAlignment="1">
      <alignment horizontal="center" vertical="center" shrinkToFit="1"/>
    </xf>
    <xf numFmtId="0" fontId="10" fillId="2" borderId="37" xfId="0" applyFont="1" applyFill="1" applyBorder="1" applyAlignment="1">
      <alignment horizontal="center" vertical="center"/>
    </xf>
    <xf numFmtId="0" fontId="10" fillId="2" borderId="36" xfId="0" applyFont="1" applyFill="1" applyBorder="1" applyAlignment="1">
      <alignment horizontal="center" vertical="center"/>
    </xf>
    <xf numFmtId="0" fontId="8" fillId="4" borderId="31" xfId="0" applyFont="1" applyFill="1" applyBorder="1" applyAlignment="1" applyProtection="1">
      <alignment horizontal="center" vertical="center" wrapText="1"/>
      <protection locked="0"/>
    </xf>
    <xf numFmtId="0" fontId="8" fillId="4" borderId="44" xfId="0" applyFont="1" applyFill="1" applyBorder="1" applyAlignment="1" applyProtection="1">
      <alignment horizontal="center" vertical="center" wrapText="1"/>
      <protection locked="0"/>
    </xf>
    <xf numFmtId="0" fontId="29" fillId="0" borderId="39" xfId="0" applyFont="1" applyBorder="1" applyAlignment="1">
      <alignment horizontal="center" vertical="center"/>
    </xf>
    <xf numFmtId="0" fontId="25" fillId="0" borderId="58" xfId="0" applyFont="1" applyBorder="1" applyAlignment="1">
      <alignment horizontal="center" vertical="center"/>
    </xf>
    <xf numFmtId="0" fontId="52" fillId="0" borderId="0" xfId="0" applyFont="1" applyFill="1" applyAlignment="1">
      <alignment horizontal="left" vertical="center" wrapText="1"/>
    </xf>
    <xf numFmtId="0" fontId="32" fillId="4" borderId="46" xfId="0" applyFont="1" applyFill="1" applyBorder="1" applyAlignment="1" applyProtection="1">
      <alignment horizontal="left" vertical="center"/>
      <protection locked="0"/>
    </xf>
    <xf numFmtId="0" fontId="33" fillId="3" borderId="9" xfId="0" applyFont="1" applyFill="1" applyBorder="1" applyAlignment="1">
      <alignment horizontal="center" vertical="center"/>
    </xf>
    <xf numFmtId="0" fontId="33" fillId="3" borderId="36" xfId="0" applyFont="1" applyFill="1" applyBorder="1" applyAlignment="1">
      <alignment horizontal="center" vertical="center"/>
    </xf>
    <xf numFmtId="0" fontId="10" fillId="2" borderId="55" xfId="0" applyFont="1" applyFill="1" applyBorder="1" applyAlignment="1">
      <alignment horizontal="right" vertical="center"/>
    </xf>
    <xf numFmtId="0" fontId="10" fillId="2" borderId="58" xfId="0" applyFont="1" applyFill="1" applyBorder="1" applyAlignment="1">
      <alignment horizontal="right" vertical="center"/>
    </xf>
    <xf numFmtId="0" fontId="10" fillId="2" borderId="38" xfId="0" applyFont="1" applyFill="1" applyBorder="1" applyAlignment="1">
      <alignment horizontal="right" vertical="center"/>
    </xf>
    <xf numFmtId="0" fontId="10" fillId="2" borderId="39" xfId="0" applyFont="1" applyFill="1" applyBorder="1" applyAlignment="1">
      <alignment horizontal="left" vertical="center" wrapText="1"/>
    </xf>
    <xf numFmtId="0" fontId="10" fillId="2" borderId="56"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59"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44"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8" fillId="2" borderId="39" xfId="0" applyFont="1" applyFill="1" applyBorder="1" applyAlignment="1">
      <alignment horizontal="left" wrapText="1"/>
    </xf>
    <xf numFmtId="0" fontId="8" fillId="2" borderId="0" xfId="0" applyFont="1" applyFill="1" applyBorder="1" applyAlignment="1">
      <alignment horizontal="left" wrapText="1"/>
    </xf>
    <xf numFmtId="0" fontId="32" fillId="0" borderId="39" xfId="0" applyFont="1" applyBorder="1" applyAlignment="1">
      <alignment horizontal="left" vertical="center"/>
    </xf>
    <xf numFmtId="0" fontId="32" fillId="0" borderId="0" xfId="0" applyFont="1" applyBorder="1" applyAlignment="1">
      <alignment horizontal="left" vertical="center"/>
    </xf>
    <xf numFmtId="0" fontId="8" fillId="2" borderId="0" xfId="0" applyFont="1" applyFill="1" applyBorder="1" applyAlignment="1">
      <alignment horizontal="left" vertical="top" wrapText="1"/>
    </xf>
    <xf numFmtId="0" fontId="8" fillId="2" borderId="59" xfId="0" applyFont="1" applyFill="1" applyBorder="1" applyAlignment="1">
      <alignment horizontal="left" vertical="top" wrapText="1"/>
    </xf>
    <xf numFmtId="0" fontId="8" fillId="2" borderId="46" xfId="0" applyFont="1" applyFill="1" applyBorder="1" applyAlignment="1">
      <alignment horizontal="left" vertical="top" wrapText="1"/>
    </xf>
    <xf numFmtId="0" fontId="8" fillId="2" borderId="57" xfId="0" applyFont="1" applyFill="1" applyBorder="1" applyAlignment="1">
      <alignment horizontal="left" vertical="top" wrapText="1"/>
    </xf>
    <xf numFmtId="0" fontId="32" fillId="0" borderId="0" xfId="0" applyFont="1" applyAlignment="1">
      <alignment horizontal="left" vertical="center"/>
    </xf>
    <xf numFmtId="0" fontId="32" fillId="0" borderId="59" xfId="0" applyFont="1" applyBorder="1" applyAlignment="1">
      <alignment horizontal="left" vertical="center"/>
    </xf>
    <xf numFmtId="0" fontId="8" fillId="2" borderId="55"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6" xfId="0" applyFont="1" applyFill="1" applyBorder="1" applyAlignment="1">
      <alignment horizontal="center" vertical="center"/>
    </xf>
    <xf numFmtId="0" fontId="25" fillId="2" borderId="55" xfId="0" applyFont="1" applyFill="1" applyBorder="1" applyAlignment="1">
      <alignment horizontal="center" vertical="center" wrapText="1"/>
    </xf>
    <xf numFmtId="0" fontId="25" fillId="2" borderId="56" xfId="0" applyFont="1" applyFill="1" applyBorder="1" applyAlignment="1">
      <alignment horizontal="center" vertical="center" wrapText="1"/>
    </xf>
    <xf numFmtId="0" fontId="5" fillId="0" borderId="0" xfId="0" applyFont="1" applyFill="1" applyAlignment="1">
      <alignment horizontal="center" vertical="center"/>
    </xf>
    <xf numFmtId="0" fontId="16" fillId="2" borderId="29" xfId="0" applyFont="1" applyFill="1" applyBorder="1" applyAlignment="1">
      <alignment horizontal="center" vertical="center"/>
    </xf>
    <xf numFmtId="0" fontId="25" fillId="2" borderId="31"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10" fillId="4" borderId="38"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57" xfId="0" applyFont="1" applyFill="1" applyBorder="1" applyAlignment="1" applyProtection="1">
      <alignment horizontal="center" vertical="center"/>
      <protection locked="0"/>
    </xf>
    <xf numFmtId="0" fontId="35" fillId="2" borderId="58" xfId="0" applyFont="1" applyFill="1" applyBorder="1" applyAlignment="1">
      <alignment horizontal="left" vertical="center" wrapText="1"/>
    </xf>
    <xf numFmtId="0" fontId="35" fillId="2" borderId="59" xfId="0" applyFont="1" applyFill="1" applyBorder="1" applyAlignment="1">
      <alignment horizontal="left" vertical="center" wrapText="1"/>
    </xf>
    <xf numFmtId="0" fontId="35" fillId="2" borderId="38" xfId="0" applyFont="1" applyFill="1" applyBorder="1" applyAlignment="1">
      <alignment horizontal="left" vertical="center" wrapText="1"/>
    </xf>
    <xf numFmtId="0" fontId="35" fillId="2" borderId="57" xfId="0" applyFont="1" applyFill="1" applyBorder="1" applyAlignment="1">
      <alignment horizontal="left" vertical="center" wrapText="1"/>
    </xf>
    <xf numFmtId="0" fontId="55" fillId="0" borderId="75" xfId="0" applyFont="1" applyBorder="1" applyAlignment="1">
      <alignment horizontal="center" vertical="center"/>
    </xf>
    <xf numFmtId="0" fontId="55" fillId="0" borderId="76"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cellXfs>
  <cellStyles count="2">
    <cellStyle name="標準" xfId="0" builtinId="0"/>
    <cellStyle name="標準 2" xfId="1" xr:uid="{9C7BE634-7FD8-4A54-9EB7-FB1EA9437D0B}"/>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0000"/>
        </patternFill>
      </fill>
    </dxf>
    <dxf>
      <fill>
        <patternFill>
          <bgColor rgb="FFFF00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ont>
        <b val="0"/>
        <i val="0"/>
        <color theme="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7D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fmlaLink="別紙様式１対応表!$R$2" lockText="1" noThreeD="1"/>
</file>

<file path=xl/ctrlProps/ctrlProp2.xml><?xml version="1.0" encoding="utf-8"?>
<formControlPr xmlns="http://schemas.microsoft.com/office/spreadsheetml/2009/9/main" objectType="CheckBox" fmlaLink="別紙様式１対応表!$R$3" lockText="1" noThreeD="1"/>
</file>

<file path=xl/ctrlProps/ctrlProp3.xml><?xml version="1.0" encoding="utf-8"?>
<formControlPr xmlns="http://schemas.microsoft.com/office/spreadsheetml/2009/9/main" objectType="CheckBox" fmlaLink="別紙様式１対応表!$R$4" lockText="1" noThreeD="1"/>
</file>

<file path=xl/ctrlProps/ctrlProp4.xml><?xml version="1.0" encoding="utf-8"?>
<formControlPr xmlns="http://schemas.microsoft.com/office/spreadsheetml/2009/9/main" objectType="CheckBox" fmlaLink="別紙様式１対応表!$R$11" lockText="1" noThreeD="1"/>
</file>

<file path=xl/ctrlProps/ctrlProp5.xml><?xml version="1.0" encoding="utf-8"?>
<formControlPr xmlns="http://schemas.microsoft.com/office/spreadsheetml/2009/9/main" objectType="CheckBox" fmlaLink="別紙様式１対応表!$R$7" lockText="1" noThreeD="1"/>
</file>

<file path=xl/ctrlProps/ctrlProp6.xml><?xml version="1.0" encoding="utf-8"?>
<formControlPr xmlns="http://schemas.microsoft.com/office/spreadsheetml/2009/9/main" objectType="CheckBox" fmlaLink="別紙様式１対応表!$R$13" lockText="1" noThreeD="1"/>
</file>

<file path=xl/ctrlProps/ctrlProp7.xml><?xml version="1.0" encoding="utf-8"?>
<formControlPr xmlns="http://schemas.microsoft.com/office/spreadsheetml/2009/9/main" objectType="CheckBox" fmlaLink="別紙様式１対応表!$R$14" lockText="1" noThreeD="1"/>
</file>

<file path=xl/ctrlProps/ctrlProp8.xml><?xml version="1.0" encoding="utf-8"?>
<formControlPr xmlns="http://schemas.microsoft.com/office/spreadsheetml/2009/9/main" objectType="CheckBox" fmlaLink="別紙様式１対応表!$R$15" lockText="1" noThreeD="1"/>
</file>

<file path=xl/ctrlProps/ctrlProp9.xml><?xml version="1.0" encoding="utf-8"?>
<formControlPr xmlns="http://schemas.microsoft.com/office/spreadsheetml/2009/9/main" objectType="CheckBox" fmlaLink="別紙様式１対応表!$R$17" lockText="1" noThreeD="1"/>
</file>

<file path=xl/ctrlProps/ctrlProp10.xml><?xml version="1.0" encoding="utf-8"?>
<formControlPr xmlns="http://schemas.microsoft.com/office/spreadsheetml/2009/9/main" objectType="CheckBox" fmlaLink="別紙様式１対応表!$R$16" lockText="1" noThreeD="1"/>
</file>

<file path=xl/ctrlProps/ctrlProp11.xml><?xml version="1.0" encoding="utf-8"?>
<formControlPr xmlns="http://schemas.microsoft.com/office/spreadsheetml/2009/9/main" objectType="CheckBox" fmlaLink="別紙様式１対応表!$R$18" lockText="1" noThreeD="1"/>
</file>

<file path=xl/ctrlProps/ctrlProp12.xml><?xml version="1.0" encoding="utf-8"?>
<formControlPr xmlns="http://schemas.microsoft.com/office/spreadsheetml/2009/9/main" objectType="CheckBox" fmlaLink="別紙様式１対応表!$R$6" lockText="1" noThreeD="1"/>
</file>

<file path=xl/ctrlProps/ctrlProp13.xml><?xml version="1.0" encoding="utf-8"?>
<formControlPr xmlns="http://schemas.microsoft.com/office/spreadsheetml/2009/9/main" objectType="CheckBox" fmlaLink="別紙様式１対応表!$R$8" lockText="1" noThreeD="1"/>
</file>

<file path=xl/ctrlProps/ctrlProp14.xml><?xml version="1.0" encoding="utf-8"?>
<formControlPr xmlns="http://schemas.microsoft.com/office/spreadsheetml/2009/9/main" objectType="CheckBox" fmlaLink="別紙様式１対応表!$R$12" lockText="1" noThreeD="1"/>
</file>

<file path=xl/ctrlProps/ctrlProp15.xml><?xml version="1.0" encoding="utf-8"?>
<formControlPr xmlns="http://schemas.microsoft.com/office/spreadsheetml/2009/9/main" objectType="CheckBox" fmlaLink="別紙様式１対応表!$R$9" lockText="1" noThreeD="1"/>
</file>

<file path=xl/ctrlProps/ctrlProp16.xml><?xml version="1.0" encoding="utf-8"?>
<formControlPr xmlns="http://schemas.microsoft.com/office/spreadsheetml/2009/9/main" objectType="CheckBox" fmlaLink="別紙様式１対応表!$R$10" lockText="1" noThreeD="1"/>
</file>

<file path=xl/ctrlProps/ctrlProp17.xml><?xml version="1.0" encoding="utf-8"?>
<formControlPr xmlns="http://schemas.microsoft.com/office/spreadsheetml/2009/9/main" objectType="CheckBox" fmlaLink="別紙様式１対応表!$R$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別紙様式１対応表!$R$23" lockText="1" noThreeD="1"/>
</file>

<file path=xl/ctrlProps/ctrlProp77.xml><?xml version="1.0" encoding="utf-8"?>
<formControlPr xmlns="http://schemas.microsoft.com/office/spreadsheetml/2009/9/main" objectType="CheckBox" fmlaLink="別紙様式１対応表!$R$24"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別紙様式１対応表!$R$29" lockText="1" noThreeD="1"/>
</file>

<file path=xl/ctrlProps/ctrlProp81.xml><?xml version="1.0" encoding="utf-8"?>
<formControlPr xmlns="http://schemas.microsoft.com/office/spreadsheetml/2009/9/main" objectType="CheckBox" fmlaLink="別紙様式１対応表!$R$30" lockText="1" noThreeD="1"/>
</file>

<file path=xl/ctrlProps/ctrlProp82.xml><?xml version="1.0" encoding="utf-8"?>
<formControlPr xmlns="http://schemas.microsoft.com/office/spreadsheetml/2009/9/main" objectType="CheckBox" fmlaLink="別紙様式１対応表!$R$37" lockText="1" noThreeD="1"/>
</file>

<file path=xl/ctrlProps/ctrlProp83.xml><?xml version="1.0" encoding="utf-8"?>
<formControlPr xmlns="http://schemas.microsoft.com/office/spreadsheetml/2009/9/main" objectType="CheckBox" fmlaLink="$R$20" lockText="1" noThreeD="1"/>
</file>

<file path=xl/ctrlProps/ctrlProp84.xml><?xml version="1.0" encoding="utf-8"?>
<formControlPr xmlns="http://schemas.microsoft.com/office/spreadsheetml/2009/9/main" objectType="CheckBox" fmlaLink="$R$19" noThreeD="1"/>
</file>

<file path=xl/ctrlProps/ctrlProp85.xml><?xml version="1.0" encoding="utf-8"?>
<formControlPr xmlns="http://schemas.microsoft.com/office/spreadsheetml/2009/9/main" objectType="CheckBox" fmlaLink="別紙様式１対応表!$R$38"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fmlaLink="'別紙様式１－３'!$R$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4</xdr:row>
          <xdr:rowOff>31750</xdr:rowOff>
        </xdr:from>
        <xdr:to>
          <xdr:col>16</xdr:col>
          <xdr:colOff>38100</xdr:colOff>
          <xdr:row>5</xdr:row>
          <xdr:rowOff>50800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5</xdr:row>
          <xdr:rowOff>0</xdr:rowOff>
        </xdr:from>
        <xdr:to>
          <xdr:col>15</xdr:col>
          <xdr:colOff>57150</xdr:colOff>
          <xdr:row>6</xdr:row>
          <xdr:rowOff>50800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5</xdr:row>
          <xdr:rowOff>228600</xdr:rowOff>
        </xdr:from>
        <xdr:to>
          <xdr:col>16</xdr:col>
          <xdr:colOff>0</xdr:colOff>
          <xdr:row>7</xdr:row>
          <xdr:rowOff>31750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2</xdr:row>
      <xdr:rowOff>134232</xdr:rowOff>
    </xdr:from>
    <xdr:to>
      <xdr:col>35</xdr:col>
      <xdr:colOff>401054</xdr:colOff>
      <xdr:row>2</xdr:row>
      <xdr:rowOff>306608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233647" y="-853399"/>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2</xdr:row>
      <xdr:rowOff>134531</xdr:rowOff>
    </xdr:from>
    <xdr:to>
      <xdr:col>28</xdr:col>
      <xdr:colOff>344129</xdr:colOff>
      <xdr:row>2</xdr:row>
      <xdr:rowOff>306907</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3928058" y="432011"/>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36</xdr:row>
      <xdr:rowOff>134232</xdr:rowOff>
    </xdr:from>
    <xdr:to>
      <xdr:col>35</xdr:col>
      <xdr:colOff>401054</xdr:colOff>
      <xdr:row>36</xdr:row>
      <xdr:rowOff>306608</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233647" y="11081426"/>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36</xdr:row>
      <xdr:rowOff>134531</xdr:rowOff>
    </xdr:from>
    <xdr:to>
      <xdr:col>28</xdr:col>
      <xdr:colOff>344129</xdr:colOff>
      <xdr:row>36</xdr:row>
      <xdr:rowOff>306907</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3928058" y="12366836"/>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260350</xdr:colOff>
          <xdr:row>27</xdr:row>
          <xdr:rowOff>50800</xdr:rowOff>
        </xdr:from>
        <xdr:to>
          <xdr:col>6</xdr:col>
          <xdr:colOff>190500</xdr:colOff>
          <xdr:row>27</xdr:row>
          <xdr:rowOff>279400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57150</xdr:rowOff>
        </xdr:from>
        <xdr:to>
          <xdr:col>6</xdr:col>
          <xdr:colOff>120650</xdr:colOff>
          <xdr:row>25</xdr:row>
          <xdr:rowOff>285750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28</xdr:row>
          <xdr:rowOff>38100</xdr:rowOff>
        </xdr:from>
        <xdr:to>
          <xdr:col>6</xdr:col>
          <xdr:colOff>171450</xdr:colOff>
          <xdr:row>28</xdr:row>
          <xdr:rowOff>260350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38100</xdr:rowOff>
        </xdr:from>
        <xdr:to>
          <xdr:col>7</xdr:col>
          <xdr:colOff>190500</xdr:colOff>
          <xdr:row>28</xdr:row>
          <xdr:rowOff>266700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29</xdr:row>
          <xdr:rowOff>31750</xdr:rowOff>
        </xdr:from>
        <xdr:to>
          <xdr:col>6</xdr:col>
          <xdr:colOff>222250</xdr:colOff>
          <xdr:row>29</xdr:row>
          <xdr:rowOff>260350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30</xdr:row>
          <xdr:rowOff>19050</xdr:rowOff>
        </xdr:from>
        <xdr:to>
          <xdr:col>6</xdr:col>
          <xdr:colOff>222250</xdr:colOff>
          <xdr:row>30</xdr:row>
          <xdr:rowOff>247650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29</xdr:row>
          <xdr:rowOff>50800</xdr:rowOff>
        </xdr:from>
        <xdr:to>
          <xdr:col>7</xdr:col>
          <xdr:colOff>184150</xdr:colOff>
          <xdr:row>29</xdr:row>
          <xdr:rowOff>285750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30</xdr:row>
          <xdr:rowOff>19050</xdr:rowOff>
        </xdr:from>
        <xdr:to>
          <xdr:col>7</xdr:col>
          <xdr:colOff>184150</xdr:colOff>
          <xdr:row>30</xdr:row>
          <xdr:rowOff>260350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25</xdr:row>
          <xdr:rowOff>57150</xdr:rowOff>
        </xdr:from>
        <xdr:to>
          <xdr:col>5</xdr:col>
          <xdr:colOff>279400</xdr:colOff>
          <xdr:row>25</xdr:row>
          <xdr:rowOff>285750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25</xdr:row>
          <xdr:rowOff>57150</xdr:rowOff>
        </xdr:from>
        <xdr:to>
          <xdr:col>7</xdr:col>
          <xdr:colOff>285750</xdr:colOff>
          <xdr:row>25</xdr:row>
          <xdr:rowOff>285750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38100</xdr:rowOff>
        </xdr:from>
        <xdr:to>
          <xdr:col>7</xdr:col>
          <xdr:colOff>190500</xdr:colOff>
          <xdr:row>27</xdr:row>
          <xdr:rowOff>266700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546100</xdr:colOff>
          <xdr:row>26</xdr:row>
          <xdr:rowOff>50800</xdr:rowOff>
        </xdr:from>
        <xdr:to>
          <xdr:col>7</xdr:col>
          <xdr:colOff>907</xdr:colOff>
          <xdr:row>26</xdr:row>
          <xdr:rowOff>279400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26</xdr:row>
          <xdr:rowOff>50800</xdr:rowOff>
        </xdr:from>
        <xdr:to>
          <xdr:col>7</xdr:col>
          <xdr:colOff>457200</xdr:colOff>
          <xdr:row>26</xdr:row>
          <xdr:rowOff>279400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228600</xdr:rowOff>
        </xdr:from>
        <xdr:to>
          <xdr:col>34</xdr:col>
          <xdr:colOff>400050</xdr:colOff>
          <xdr:row>6</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9</xdr:row>
          <xdr:rowOff>495300</xdr:rowOff>
        </xdr:from>
        <xdr:to>
          <xdr:col>35</xdr:col>
          <xdr:colOff>431800</xdr:colOff>
          <xdr:row>11</xdr:row>
          <xdr:rowOff>76200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xdr:row>
          <xdr:rowOff>247650</xdr:rowOff>
        </xdr:from>
        <xdr:to>
          <xdr:col>35</xdr:col>
          <xdr:colOff>431800</xdr:colOff>
          <xdr:row>12</xdr:row>
          <xdr:rowOff>31750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11</xdr:row>
          <xdr:rowOff>495300</xdr:rowOff>
        </xdr:from>
        <xdr:to>
          <xdr:col>35</xdr:col>
          <xdr:colOff>438150</xdr:colOff>
          <xdr:row>13</xdr:row>
          <xdr:rowOff>88900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13</xdr:row>
          <xdr:rowOff>495300</xdr:rowOff>
        </xdr:from>
        <xdr:to>
          <xdr:col>35</xdr:col>
          <xdr:colOff>438150</xdr:colOff>
          <xdr:row>15</xdr:row>
          <xdr:rowOff>88900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14</xdr:row>
          <xdr:rowOff>495300</xdr:rowOff>
        </xdr:from>
        <xdr:to>
          <xdr:col>35</xdr:col>
          <xdr:colOff>438150</xdr:colOff>
          <xdr:row>16</xdr:row>
          <xdr:rowOff>88900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xdr:row>
          <xdr:rowOff>495300</xdr:rowOff>
        </xdr:from>
        <xdr:to>
          <xdr:col>35</xdr:col>
          <xdr:colOff>438150</xdr:colOff>
          <xdr:row>19</xdr:row>
          <xdr:rowOff>88900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495300</xdr:rowOff>
        </xdr:from>
        <xdr:to>
          <xdr:col>35</xdr:col>
          <xdr:colOff>438150</xdr:colOff>
          <xdr:row>21</xdr:row>
          <xdr:rowOff>88900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495300</xdr:rowOff>
        </xdr:from>
        <xdr:to>
          <xdr:col>35</xdr:col>
          <xdr:colOff>438150</xdr:colOff>
          <xdr:row>23</xdr:row>
          <xdr:rowOff>88900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22</xdr:row>
          <xdr:rowOff>495300</xdr:rowOff>
        </xdr:from>
        <xdr:to>
          <xdr:col>35</xdr:col>
          <xdr:colOff>438150</xdr:colOff>
          <xdr:row>24</xdr:row>
          <xdr:rowOff>88900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23</xdr:row>
          <xdr:rowOff>495300</xdr:rowOff>
        </xdr:from>
        <xdr:to>
          <xdr:col>35</xdr:col>
          <xdr:colOff>438150</xdr:colOff>
          <xdr:row>25</xdr:row>
          <xdr:rowOff>88900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24</xdr:row>
          <xdr:rowOff>495300</xdr:rowOff>
        </xdr:from>
        <xdr:to>
          <xdr:col>35</xdr:col>
          <xdr:colOff>438150</xdr:colOff>
          <xdr:row>26</xdr:row>
          <xdr:rowOff>88900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25</xdr:row>
          <xdr:rowOff>495300</xdr:rowOff>
        </xdr:from>
        <xdr:to>
          <xdr:col>35</xdr:col>
          <xdr:colOff>438150</xdr:colOff>
          <xdr:row>27</xdr:row>
          <xdr:rowOff>88900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495300</xdr:rowOff>
        </xdr:from>
        <xdr:to>
          <xdr:col>35</xdr:col>
          <xdr:colOff>438150</xdr:colOff>
          <xdr:row>28</xdr:row>
          <xdr:rowOff>88900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27</xdr:row>
          <xdr:rowOff>495300</xdr:rowOff>
        </xdr:from>
        <xdr:to>
          <xdr:col>35</xdr:col>
          <xdr:colOff>438150</xdr:colOff>
          <xdr:row>29</xdr:row>
          <xdr:rowOff>88900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28</xdr:row>
          <xdr:rowOff>495300</xdr:rowOff>
        </xdr:from>
        <xdr:to>
          <xdr:col>35</xdr:col>
          <xdr:colOff>438150</xdr:colOff>
          <xdr:row>30</xdr:row>
          <xdr:rowOff>88900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29</xdr:row>
          <xdr:rowOff>495300</xdr:rowOff>
        </xdr:from>
        <xdr:to>
          <xdr:col>35</xdr:col>
          <xdr:colOff>438150</xdr:colOff>
          <xdr:row>31</xdr:row>
          <xdr:rowOff>88900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40</xdr:row>
          <xdr:rowOff>495300</xdr:rowOff>
        </xdr:from>
        <xdr:to>
          <xdr:col>35</xdr:col>
          <xdr:colOff>438150</xdr:colOff>
          <xdr:row>42</xdr:row>
          <xdr:rowOff>76200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41</xdr:row>
          <xdr:rowOff>495300</xdr:rowOff>
        </xdr:from>
        <xdr:to>
          <xdr:col>35</xdr:col>
          <xdr:colOff>438150</xdr:colOff>
          <xdr:row>43</xdr:row>
          <xdr:rowOff>88900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42</xdr:row>
          <xdr:rowOff>495300</xdr:rowOff>
        </xdr:from>
        <xdr:to>
          <xdr:col>35</xdr:col>
          <xdr:colOff>438150</xdr:colOff>
          <xdr:row>44</xdr:row>
          <xdr:rowOff>88900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495300</xdr:rowOff>
        </xdr:from>
        <xdr:to>
          <xdr:col>35</xdr:col>
          <xdr:colOff>438150</xdr:colOff>
          <xdr:row>45</xdr:row>
          <xdr:rowOff>88900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44</xdr:row>
          <xdr:rowOff>495300</xdr:rowOff>
        </xdr:from>
        <xdr:to>
          <xdr:col>35</xdr:col>
          <xdr:colOff>438150</xdr:colOff>
          <xdr:row>46</xdr:row>
          <xdr:rowOff>88900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45</xdr:row>
          <xdr:rowOff>495300</xdr:rowOff>
        </xdr:from>
        <xdr:to>
          <xdr:col>35</xdr:col>
          <xdr:colOff>438150</xdr:colOff>
          <xdr:row>47</xdr:row>
          <xdr:rowOff>88900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46</xdr:row>
          <xdr:rowOff>495300</xdr:rowOff>
        </xdr:from>
        <xdr:to>
          <xdr:col>35</xdr:col>
          <xdr:colOff>438150</xdr:colOff>
          <xdr:row>48</xdr:row>
          <xdr:rowOff>88900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47</xdr:row>
          <xdr:rowOff>495300</xdr:rowOff>
        </xdr:from>
        <xdr:to>
          <xdr:col>35</xdr:col>
          <xdr:colOff>438150</xdr:colOff>
          <xdr:row>49</xdr:row>
          <xdr:rowOff>88900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48</xdr:row>
          <xdr:rowOff>495300</xdr:rowOff>
        </xdr:from>
        <xdr:to>
          <xdr:col>35</xdr:col>
          <xdr:colOff>438150</xdr:colOff>
          <xdr:row>50</xdr:row>
          <xdr:rowOff>88900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495300</xdr:rowOff>
        </xdr:from>
        <xdr:to>
          <xdr:col>35</xdr:col>
          <xdr:colOff>438150</xdr:colOff>
          <xdr:row>51</xdr:row>
          <xdr:rowOff>88900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50</xdr:row>
          <xdr:rowOff>495300</xdr:rowOff>
        </xdr:from>
        <xdr:to>
          <xdr:col>35</xdr:col>
          <xdr:colOff>438150</xdr:colOff>
          <xdr:row>52</xdr:row>
          <xdr:rowOff>88900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xdr:row>
          <xdr:rowOff>495300</xdr:rowOff>
        </xdr:from>
        <xdr:to>
          <xdr:col>35</xdr:col>
          <xdr:colOff>438150</xdr:colOff>
          <xdr:row>53</xdr:row>
          <xdr:rowOff>88900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xdr:row>
          <xdr:rowOff>495300</xdr:rowOff>
        </xdr:from>
        <xdr:to>
          <xdr:col>35</xdr:col>
          <xdr:colOff>438150</xdr:colOff>
          <xdr:row>54</xdr:row>
          <xdr:rowOff>88900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53</xdr:row>
          <xdr:rowOff>495300</xdr:rowOff>
        </xdr:from>
        <xdr:to>
          <xdr:col>35</xdr:col>
          <xdr:colOff>438150</xdr:colOff>
          <xdr:row>55</xdr:row>
          <xdr:rowOff>88900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54</xdr:row>
          <xdr:rowOff>495300</xdr:rowOff>
        </xdr:from>
        <xdr:to>
          <xdr:col>35</xdr:col>
          <xdr:colOff>438150</xdr:colOff>
          <xdr:row>56</xdr:row>
          <xdr:rowOff>88900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55</xdr:row>
          <xdr:rowOff>495300</xdr:rowOff>
        </xdr:from>
        <xdr:to>
          <xdr:col>35</xdr:col>
          <xdr:colOff>438150</xdr:colOff>
          <xdr:row>57</xdr:row>
          <xdr:rowOff>88900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56</xdr:row>
          <xdr:rowOff>495300</xdr:rowOff>
        </xdr:from>
        <xdr:to>
          <xdr:col>35</xdr:col>
          <xdr:colOff>438150</xdr:colOff>
          <xdr:row>58</xdr:row>
          <xdr:rowOff>88900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57</xdr:row>
          <xdr:rowOff>495300</xdr:rowOff>
        </xdr:from>
        <xdr:to>
          <xdr:col>35</xdr:col>
          <xdr:colOff>438150</xdr:colOff>
          <xdr:row>59</xdr:row>
          <xdr:rowOff>88900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58</xdr:row>
          <xdr:rowOff>495300</xdr:rowOff>
        </xdr:from>
        <xdr:to>
          <xdr:col>35</xdr:col>
          <xdr:colOff>438150</xdr:colOff>
          <xdr:row>60</xdr:row>
          <xdr:rowOff>88900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59</xdr:row>
          <xdr:rowOff>495300</xdr:rowOff>
        </xdr:from>
        <xdr:to>
          <xdr:col>35</xdr:col>
          <xdr:colOff>438150</xdr:colOff>
          <xdr:row>61</xdr:row>
          <xdr:rowOff>88900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60</xdr:row>
          <xdr:rowOff>495300</xdr:rowOff>
        </xdr:from>
        <xdr:to>
          <xdr:col>35</xdr:col>
          <xdr:colOff>438150</xdr:colOff>
          <xdr:row>62</xdr:row>
          <xdr:rowOff>88900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40</xdr:row>
          <xdr:rowOff>476250</xdr:rowOff>
        </xdr:from>
        <xdr:to>
          <xdr:col>34</xdr:col>
          <xdr:colOff>419100</xdr:colOff>
          <xdr:row>42</xdr:row>
          <xdr:rowOff>57150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41</xdr:row>
          <xdr:rowOff>476250</xdr:rowOff>
        </xdr:from>
        <xdr:to>
          <xdr:col>34</xdr:col>
          <xdr:colOff>419100</xdr:colOff>
          <xdr:row>43</xdr:row>
          <xdr:rowOff>95250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476250</xdr:rowOff>
        </xdr:from>
        <xdr:to>
          <xdr:col>34</xdr:col>
          <xdr:colOff>419100</xdr:colOff>
          <xdr:row>44</xdr:row>
          <xdr:rowOff>95250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43</xdr:row>
          <xdr:rowOff>476250</xdr:rowOff>
        </xdr:from>
        <xdr:to>
          <xdr:col>34</xdr:col>
          <xdr:colOff>419100</xdr:colOff>
          <xdr:row>45</xdr:row>
          <xdr:rowOff>95250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44</xdr:row>
          <xdr:rowOff>476250</xdr:rowOff>
        </xdr:from>
        <xdr:to>
          <xdr:col>34</xdr:col>
          <xdr:colOff>419100</xdr:colOff>
          <xdr:row>46</xdr:row>
          <xdr:rowOff>95250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45</xdr:row>
          <xdr:rowOff>476250</xdr:rowOff>
        </xdr:from>
        <xdr:to>
          <xdr:col>34</xdr:col>
          <xdr:colOff>419100</xdr:colOff>
          <xdr:row>47</xdr:row>
          <xdr:rowOff>95250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46</xdr:row>
          <xdr:rowOff>476250</xdr:rowOff>
        </xdr:from>
        <xdr:to>
          <xdr:col>34</xdr:col>
          <xdr:colOff>419100</xdr:colOff>
          <xdr:row>48</xdr:row>
          <xdr:rowOff>95250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47</xdr:row>
          <xdr:rowOff>476250</xdr:rowOff>
        </xdr:from>
        <xdr:to>
          <xdr:col>34</xdr:col>
          <xdr:colOff>419100</xdr:colOff>
          <xdr:row>49</xdr:row>
          <xdr:rowOff>95250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48</xdr:row>
          <xdr:rowOff>476250</xdr:rowOff>
        </xdr:from>
        <xdr:to>
          <xdr:col>34</xdr:col>
          <xdr:colOff>419100</xdr:colOff>
          <xdr:row>50</xdr:row>
          <xdr:rowOff>95250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49</xdr:row>
          <xdr:rowOff>476250</xdr:rowOff>
        </xdr:from>
        <xdr:to>
          <xdr:col>34</xdr:col>
          <xdr:colOff>419100</xdr:colOff>
          <xdr:row>51</xdr:row>
          <xdr:rowOff>95250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50</xdr:row>
          <xdr:rowOff>476250</xdr:rowOff>
        </xdr:from>
        <xdr:to>
          <xdr:col>34</xdr:col>
          <xdr:colOff>419100</xdr:colOff>
          <xdr:row>52</xdr:row>
          <xdr:rowOff>95250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51</xdr:row>
          <xdr:rowOff>476250</xdr:rowOff>
        </xdr:from>
        <xdr:to>
          <xdr:col>34</xdr:col>
          <xdr:colOff>419100</xdr:colOff>
          <xdr:row>53</xdr:row>
          <xdr:rowOff>95250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52</xdr:row>
          <xdr:rowOff>476250</xdr:rowOff>
        </xdr:from>
        <xdr:to>
          <xdr:col>34</xdr:col>
          <xdr:colOff>419100</xdr:colOff>
          <xdr:row>54</xdr:row>
          <xdr:rowOff>95250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53</xdr:row>
          <xdr:rowOff>476250</xdr:rowOff>
        </xdr:from>
        <xdr:to>
          <xdr:col>34</xdr:col>
          <xdr:colOff>419100</xdr:colOff>
          <xdr:row>55</xdr:row>
          <xdr:rowOff>95250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54</xdr:row>
          <xdr:rowOff>476250</xdr:rowOff>
        </xdr:from>
        <xdr:to>
          <xdr:col>34</xdr:col>
          <xdr:colOff>419100</xdr:colOff>
          <xdr:row>56</xdr:row>
          <xdr:rowOff>95250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55</xdr:row>
          <xdr:rowOff>476250</xdr:rowOff>
        </xdr:from>
        <xdr:to>
          <xdr:col>34</xdr:col>
          <xdr:colOff>419100</xdr:colOff>
          <xdr:row>57</xdr:row>
          <xdr:rowOff>95250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56</xdr:row>
          <xdr:rowOff>476250</xdr:rowOff>
        </xdr:from>
        <xdr:to>
          <xdr:col>34</xdr:col>
          <xdr:colOff>419100</xdr:colOff>
          <xdr:row>58</xdr:row>
          <xdr:rowOff>95250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57</xdr:row>
          <xdr:rowOff>476250</xdr:rowOff>
        </xdr:from>
        <xdr:to>
          <xdr:col>34</xdr:col>
          <xdr:colOff>419100</xdr:colOff>
          <xdr:row>59</xdr:row>
          <xdr:rowOff>95250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58</xdr:row>
          <xdr:rowOff>476250</xdr:rowOff>
        </xdr:from>
        <xdr:to>
          <xdr:col>34</xdr:col>
          <xdr:colOff>419100</xdr:colOff>
          <xdr:row>60</xdr:row>
          <xdr:rowOff>95250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59</xdr:row>
          <xdr:rowOff>476250</xdr:rowOff>
        </xdr:from>
        <xdr:to>
          <xdr:col>34</xdr:col>
          <xdr:colOff>419100</xdr:colOff>
          <xdr:row>61</xdr:row>
          <xdr:rowOff>95250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60</xdr:row>
          <xdr:rowOff>476250</xdr:rowOff>
        </xdr:from>
        <xdr:to>
          <xdr:col>34</xdr:col>
          <xdr:colOff>419100</xdr:colOff>
          <xdr:row>62</xdr:row>
          <xdr:rowOff>95250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336550</xdr:colOff>
          <xdr:row>9</xdr:row>
          <xdr:rowOff>88900</xdr:rowOff>
        </xdr:from>
        <xdr:to>
          <xdr:col>6</xdr:col>
          <xdr:colOff>571500</xdr:colOff>
          <xdr:row>9</xdr:row>
          <xdr:rowOff>393700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1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9</xdr:row>
          <xdr:rowOff>88900</xdr:rowOff>
        </xdr:from>
        <xdr:to>
          <xdr:col>7</xdr:col>
          <xdr:colOff>273050</xdr:colOff>
          <xdr:row>9</xdr:row>
          <xdr:rowOff>393700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1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25067</xdr:colOff>
      <xdr:row>2</xdr:row>
      <xdr:rowOff>177062</xdr:rowOff>
    </xdr:from>
    <xdr:to>
      <xdr:col>18</xdr:col>
      <xdr:colOff>591210</xdr:colOff>
      <xdr:row>2</xdr:row>
      <xdr:rowOff>306607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rot="16200000">
          <a:off x="9592154" y="-16271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2</xdr:row>
      <xdr:rowOff>177361</xdr:rowOff>
    </xdr:from>
    <xdr:to>
      <xdr:col>11</xdr:col>
      <xdr:colOff>597776</xdr:colOff>
      <xdr:row>2</xdr:row>
      <xdr:rowOff>306906</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bwMode="auto">
        <a:xfrm rot="16200000">
          <a:off x="6803960" y="-87736"/>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146050</xdr:colOff>
          <xdr:row>9</xdr:row>
          <xdr:rowOff>88900</xdr:rowOff>
        </xdr:from>
        <xdr:to>
          <xdr:col>15</xdr:col>
          <xdr:colOff>381000</xdr:colOff>
          <xdr:row>9</xdr:row>
          <xdr:rowOff>393700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1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9</xdr:row>
          <xdr:rowOff>88900</xdr:rowOff>
        </xdr:from>
        <xdr:to>
          <xdr:col>17</xdr:col>
          <xdr:colOff>38100</xdr:colOff>
          <xdr:row>9</xdr:row>
          <xdr:rowOff>393700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1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9</xdr:row>
          <xdr:rowOff>88900</xdr:rowOff>
        </xdr:from>
        <xdr:to>
          <xdr:col>15</xdr:col>
          <xdr:colOff>381000</xdr:colOff>
          <xdr:row>9</xdr:row>
          <xdr:rowOff>393700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1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9</xdr:row>
          <xdr:rowOff>88900</xdr:rowOff>
        </xdr:from>
        <xdr:to>
          <xdr:col>17</xdr:col>
          <xdr:colOff>38100</xdr:colOff>
          <xdr:row>9</xdr:row>
          <xdr:rowOff>393700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1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330460</xdr:colOff>
      <xdr:row>23</xdr:row>
      <xdr:rowOff>38877</xdr:rowOff>
    </xdr:from>
    <xdr:to>
      <xdr:col>11</xdr:col>
      <xdr:colOff>427653</xdr:colOff>
      <xdr:row>23</xdr:row>
      <xdr:rowOff>466531</xdr:rowOff>
    </xdr:to>
    <xdr:sp macro="" textlink="">
      <xdr:nvSpPr>
        <xdr:cNvPr id="5" name="左大かっこ 4">
          <a:extLst>
            <a:ext uri="{FF2B5EF4-FFF2-40B4-BE49-F238E27FC236}">
              <a16:creationId xmlns:a16="http://schemas.microsoft.com/office/drawing/2014/main" id="{45CA1C6D-18D6-3F9E-CF21-124F91DC4F7A}"/>
            </a:ext>
          </a:extLst>
        </xdr:cNvPr>
        <xdr:cNvSpPr/>
      </xdr:nvSpPr>
      <xdr:spPr bwMode="auto">
        <a:xfrm>
          <a:off x="6531429" y="5676122"/>
          <a:ext cx="97193" cy="427654"/>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400050</xdr:colOff>
          <xdr:row>19</xdr:row>
          <xdr:rowOff>184150</xdr:rowOff>
        </xdr:from>
        <xdr:to>
          <xdr:col>10</xdr:col>
          <xdr:colOff>565150</xdr:colOff>
          <xdr:row>21</xdr:row>
          <xdr:rowOff>12700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2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18</xdr:row>
          <xdr:rowOff>184150</xdr:rowOff>
        </xdr:from>
        <xdr:to>
          <xdr:col>10</xdr:col>
          <xdr:colOff>565150</xdr:colOff>
          <xdr:row>20</xdr:row>
          <xdr:rowOff>19050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2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17</xdr:row>
          <xdr:rowOff>69850</xdr:rowOff>
        </xdr:from>
        <xdr:to>
          <xdr:col>10</xdr:col>
          <xdr:colOff>565150</xdr:colOff>
          <xdr:row>19</xdr:row>
          <xdr:rowOff>19050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2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184150</xdr:rowOff>
        </xdr:from>
        <xdr:to>
          <xdr:col>10</xdr:col>
          <xdr:colOff>565150</xdr:colOff>
          <xdr:row>22</xdr:row>
          <xdr:rowOff>12700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2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127000</xdr:rowOff>
        </xdr:from>
        <xdr:to>
          <xdr:col>2</xdr:col>
          <xdr:colOff>450850</xdr:colOff>
          <xdr:row>21</xdr:row>
          <xdr:rowOff>50800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2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171450</xdr:rowOff>
        </xdr:from>
        <xdr:to>
          <xdr:col>10</xdr:col>
          <xdr:colOff>565150</xdr:colOff>
          <xdr:row>23</xdr:row>
          <xdr:rowOff>12700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2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25067</xdr:colOff>
      <xdr:row>2</xdr:row>
      <xdr:rowOff>177062</xdr:rowOff>
    </xdr:from>
    <xdr:to>
      <xdr:col>17</xdr:col>
      <xdr:colOff>591210</xdr:colOff>
      <xdr:row>2</xdr:row>
      <xdr:rowOff>306607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bwMode="auto">
        <a:xfrm rot="16200000">
          <a:off x="8911116" y="-1193762"/>
          <a:ext cx="129545"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2</xdr:row>
      <xdr:rowOff>177361</xdr:rowOff>
    </xdr:from>
    <xdr:to>
      <xdr:col>10</xdr:col>
      <xdr:colOff>597776</xdr:colOff>
      <xdr:row>2</xdr:row>
      <xdr:rowOff>306906</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6122922" y="345652"/>
          <a:ext cx="129545"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158879</xdr:colOff>
      <xdr:row>23</xdr:row>
      <xdr:rowOff>38878</xdr:rowOff>
    </xdr:from>
    <xdr:to>
      <xdr:col>16</xdr:col>
      <xdr:colOff>252704</xdr:colOff>
      <xdr:row>23</xdr:row>
      <xdr:rowOff>456811</xdr:rowOff>
    </xdr:to>
    <xdr:sp macro="" textlink="">
      <xdr:nvSpPr>
        <xdr:cNvPr id="6" name="右大かっこ 5">
          <a:extLst>
            <a:ext uri="{FF2B5EF4-FFF2-40B4-BE49-F238E27FC236}">
              <a16:creationId xmlns:a16="http://schemas.microsoft.com/office/drawing/2014/main" id="{64CA96CF-09C1-6995-C4FD-2F429EBE2641}"/>
            </a:ext>
          </a:extLst>
        </xdr:cNvPr>
        <xdr:cNvSpPr/>
      </xdr:nvSpPr>
      <xdr:spPr bwMode="auto">
        <a:xfrm>
          <a:off x="9372859" y="5676123"/>
          <a:ext cx="93825" cy="417933"/>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omments1.xml" Type="http://schemas.openxmlformats.org/officeDocument/2006/relationships/comments"/><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6.xml" Type="http://schemas.openxmlformats.org/officeDocument/2006/relationships/ctrlProp"/><Relationship Id="rId5" Target="../ctrlProps/ctrlProp77.xml" Type="http://schemas.openxmlformats.org/officeDocument/2006/relationships/ctrlProp"/><Relationship Id="rId6" Target="../ctrlProps/ctrlProp78.xml" Type="http://schemas.openxmlformats.org/officeDocument/2006/relationships/ctrlProp"/><Relationship Id="rId7" Target="../ctrlProps/ctrlProp79.xml" Type="http://schemas.openxmlformats.org/officeDocument/2006/relationships/ctrlProp"/><Relationship Id="rId8" Target="../ctrlProps/ctrlProp80.xml" Type="http://schemas.openxmlformats.org/officeDocument/2006/relationships/ctrlProp"/><Relationship Id="rId9" Target="../ctrlProps/ctrlProp8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omments3.xml" Type="http://schemas.openxmlformats.org/officeDocument/2006/relationships/comment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2.xml" Type="http://schemas.openxmlformats.org/officeDocument/2006/relationships/ctrlProp"/><Relationship Id="rId5" Target="../ctrlProps/ctrlProp83.xml" Type="http://schemas.openxmlformats.org/officeDocument/2006/relationships/ctrlProp"/><Relationship Id="rId6" Target="../ctrlProps/ctrlProp84.xml" Type="http://schemas.openxmlformats.org/officeDocument/2006/relationships/ctrlProp"/><Relationship Id="rId7" Target="../ctrlProps/ctrlProp85.xml" Type="http://schemas.openxmlformats.org/officeDocument/2006/relationships/ctrlProp"/><Relationship Id="rId8" Target="../ctrlProps/ctrlProp86.xml" Type="http://schemas.openxmlformats.org/officeDocument/2006/relationships/ctrlProp"/><Relationship Id="rId9" Target="../ctrlProps/ctrlProp87.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Q67"/>
  <sheetViews>
    <sheetView tabSelected="1" view="pageBreakPreview" zoomScale="70" zoomScaleNormal="40" zoomScaleSheetLayoutView="70" zoomScalePageLayoutView="80" workbookViewId="0">
      <selection activeCell="AB4" sqref="AB4"/>
    </sheetView>
  </sheetViews>
  <sheetFormatPr defaultColWidth="6.08984375" defaultRowHeight="24.75" customHeight="1"/>
  <cols>
    <col min="1" max="2" width="5.7265625" style="3" customWidth="1"/>
    <col min="3" max="3" width="8" style="3" customWidth="1"/>
    <col min="4" max="4" width="6.90625" style="3" customWidth="1"/>
    <col min="5" max="5" width="7.7265625" style="3" customWidth="1"/>
    <col min="6" max="6" width="8" style="3" customWidth="1"/>
    <col min="7" max="36" width="6.6328125" style="3" customWidth="1"/>
    <col min="37" max="37" width="10" style="3" customWidth="1"/>
    <col min="38" max="38" width="5.6328125" style="3" customWidth="1"/>
    <col min="39" max="16384" width="6.08984375" style="3"/>
  </cols>
  <sheetData>
    <row r="1" spans="1:43" s="1" customFormat="1" ht="36" customHeight="1" thickTop="1">
      <c r="C1" s="4"/>
      <c r="D1" s="4"/>
      <c r="E1" s="4"/>
      <c r="F1" s="4"/>
      <c r="G1" s="4"/>
      <c r="H1" s="224" t="s">
        <v>485</v>
      </c>
      <c r="I1" s="224"/>
      <c r="J1" s="224"/>
      <c r="K1" s="224"/>
      <c r="L1" s="224"/>
      <c r="M1" s="224"/>
      <c r="N1" s="224"/>
      <c r="O1" s="224"/>
      <c r="P1" s="224"/>
      <c r="Q1" s="224"/>
      <c r="R1" s="224"/>
      <c r="S1" s="224"/>
      <c r="T1" s="224"/>
      <c r="U1" s="224"/>
      <c r="V1" s="224"/>
      <c r="W1" s="224"/>
      <c r="X1" s="224"/>
      <c r="Y1" s="224"/>
      <c r="Z1" s="224"/>
      <c r="AA1" s="225" t="s">
        <v>0</v>
      </c>
      <c r="AB1" s="226"/>
      <c r="AC1" s="229" t="s">
        <v>494</v>
      </c>
      <c r="AD1" s="230"/>
      <c r="AE1" s="230"/>
      <c r="AF1" s="230"/>
      <c r="AG1" s="230"/>
      <c r="AH1" s="230"/>
      <c r="AI1" s="230"/>
      <c r="AJ1" s="231"/>
      <c r="AK1" s="4"/>
      <c r="AL1" s="2"/>
    </row>
    <row r="2" spans="1:43" ht="24.5" customHeight="1" thickBot="1">
      <c r="A2" s="20" t="s">
        <v>69</v>
      </c>
      <c r="B2" s="20"/>
      <c r="C2" s="273" t="s">
        <v>27</v>
      </c>
      <c r="D2" s="273"/>
      <c r="E2" s="273"/>
      <c r="F2" s="273"/>
      <c r="G2" s="273"/>
      <c r="H2" s="273"/>
      <c r="I2" s="273"/>
      <c r="J2" s="273"/>
      <c r="K2" s="273"/>
      <c r="L2" s="273"/>
      <c r="M2" s="273"/>
      <c r="N2" s="273"/>
      <c r="O2" s="273"/>
      <c r="P2" s="273"/>
      <c r="Q2" s="273"/>
      <c r="R2" s="59"/>
      <c r="S2" s="59"/>
      <c r="T2" s="59"/>
      <c r="U2" s="59"/>
      <c r="V2" s="59"/>
      <c r="W2" s="59"/>
      <c r="X2" s="59"/>
      <c r="AA2" s="227"/>
      <c r="AB2" s="228"/>
      <c r="AC2" s="232"/>
      <c r="AD2" s="233"/>
      <c r="AE2" s="233"/>
      <c r="AF2" s="233"/>
      <c r="AG2" s="233"/>
      <c r="AH2" s="233"/>
      <c r="AI2" s="233"/>
      <c r="AJ2" s="234"/>
    </row>
    <row r="3" spans="1:43" ht="24.5" customHeight="1" thickTop="1" thickBot="1">
      <c r="A3" s="20"/>
      <c r="B3" s="20"/>
      <c r="C3" s="273" t="s">
        <v>70</v>
      </c>
      <c r="D3" s="273"/>
      <c r="E3" s="273"/>
      <c r="F3" s="273"/>
      <c r="G3" s="273"/>
      <c r="H3" s="273"/>
      <c r="I3" s="273"/>
      <c r="J3" s="273"/>
      <c r="K3" s="273"/>
      <c r="L3" s="273"/>
      <c r="M3" s="273"/>
      <c r="N3" s="273"/>
      <c r="O3" s="273"/>
      <c r="P3" s="273"/>
      <c r="Q3" s="273"/>
      <c r="R3" s="59"/>
      <c r="S3" s="59"/>
      <c r="T3" s="59"/>
      <c r="U3" s="59"/>
      <c r="V3" s="59"/>
      <c r="W3" s="59"/>
      <c r="X3" s="59"/>
      <c r="Y3" s="105"/>
      <c r="Z3" s="105"/>
      <c r="AB3" s="257" t="s">
        <v>63</v>
      </c>
      <c r="AC3" s="257"/>
      <c r="AD3" s="258" t="s">
        <v>62</v>
      </c>
      <c r="AE3" s="258"/>
      <c r="AF3" s="258"/>
      <c r="AG3" s="258"/>
      <c r="AH3" s="258"/>
      <c r="AI3" s="258"/>
      <c r="AJ3" s="258"/>
    </row>
    <row r="4" spans="1:43" ht="30" customHeight="1" thickTop="1" thickBot="1">
      <c r="A4" s="4" t="s">
        <v>1</v>
      </c>
      <c r="B4" s="4"/>
      <c r="I4" s="131" t="str">
        <f>IF(COUNTIF(別紙様式１対応表!R2:R4,TRUE)&gt;1,"病院区分は1つのみ選択してください。",IF(COUNTIF(別紙様式１対応表!$R$2:$R$4,TRUE)=0,"病院区分を選択してください。",""))</f>
        <v>病院区分を選択してください。</v>
      </c>
      <c r="R4" s="135" t="str">
        <f>IF($R$5="",IF($I$4="","開設者番号を選択してください。",""),VLOOKUP($R$5,別紙様式１対応表!A11:B35,2,FALSE))</f>
        <v/>
      </c>
      <c r="V4" s="5"/>
      <c r="W4" s="5"/>
      <c r="Y4" s="334" t="s">
        <v>2</v>
      </c>
      <c r="Z4" s="335"/>
      <c r="AA4" s="336"/>
      <c r="AB4" s="182"/>
      <c r="AC4" s="182"/>
      <c r="AD4" s="183"/>
      <c r="AE4" s="183"/>
      <c r="AF4" s="183"/>
      <c r="AG4" s="183"/>
      <c r="AH4" s="183"/>
      <c r="AI4" s="183"/>
      <c r="AJ4" s="183"/>
      <c r="AK4" s="3" t="s">
        <v>123</v>
      </c>
    </row>
    <row r="5" spans="1:43" s="63" customFormat="1" ht="22" customHeight="1">
      <c r="A5" s="252" t="s">
        <v>3</v>
      </c>
      <c r="B5" s="289"/>
      <c r="C5" s="290"/>
      <c r="D5" s="290"/>
      <c r="E5" s="290"/>
      <c r="F5" s="290"/>
      <c r="G5" s="290"/>
      <c r="H5" s="290"/>
      <c r="I5" s="290"/>
      <c r="J5" s="290"/>
      <c r="K5" s="291"/>
      <c r="L5" s="252" t="s">
        <v>4</v>
      </c>
      <c r="M5" s="295"/>
      <c r="N5" s="296"/>
      <c r="O5" s="296"/>
      <c r="P5" s="297"/>
      <c r="Q5" s="252" t="s">
        <v>5</v>
      </c>
      <c r="R5" s="301"/>
      <c r="S5" s="302"/>
      <c r="T5" s="252" t="s">
        <v>6</v>
      </c>
      <c r="U5" s="357" t="str">
        <f>IF($AB$4+$AC$4=0,"",VLOOKUP($AB$4*10+$AC$4,別紙様式１対応表!A2:B8,2,FALSE))</f>
        <v/>
      </c>
      <c r="V5" s="358"/>
      <c r="W5" s="358"/>
      <c r="X5" s="359"/>
      <c r="Y5" s="337" t="s">
        <v>7</v>
      </c>
      <c r="Z5" s="339"/>
      <c r="AA5" s="340"/>
      <c r="AB5" s="340"/>
      <c r="AC5" s="340"/>
      <c r="AD5" s="341"/>
      <c r="AE5" s="345" t="s">
        <v>115</v>
      </c>
      <c r="AF5" s="346"/>
      <c r="AG5" s="347"/>
      <c r="AH5" s="351" t="str">
        <f>IF(OR($AB$4*10+$AC$4=26,$AB$4*10+$AC$4=27,$AB$4*10+$AC$4=30)=TRUE,"該当しない","")</f>
        <v/>
      </c>
      <c r="AI5" s="352"/>
      <c r="AJ5" s="353"/>
      <c r="AK5" s="21"/>
      <c r="AL5" s="62"/>
    </row>
    <row r="6" spans="1:43" s="63" customFormat="1" ht="22" customHeight="1">
      <c r="A6" s="253"/>
      <c r="B6" s="292"/>
      <c r="C6" s="293"/>
      <c r="D6" s="293"/>
      <c r="E6" s="293"/>
      <c r="F6" s="293"/>
      <c r="G6" s="293"/>
      <c r="H6" s="293"/>
      <c r="I6" s="293"/>
      <c r="J6" s="293"/>
      <c r="K6" s="294"/>
      <c r="L6" s="253"/>
      <c r="M6" s="298"/>
      <c r="N6" s="299"/>
      <c r="O6" s="299"/>
      <c r="P6" s="300"/>
      <c r="Q6" s="253"/>
      <c r="R6" s="303"/>
      <c r="S6" s="304"/>
      <c r="T6" s="253"/>
      <c r="U6" s="360"/>
      <c r="V6" s="361"/>
      <c r="W6" s="361"/>
      <c r="X6" s="362"/>
      <c r="Y6" s="338"/>
      <c r="Z6" s="342"/>
      <c r="AA6" s="343"/>
      <c r="AB6" s="343"/>
      <c r="AC6" s="343"/>
      <c r="AD6" s="344"/>
      <c r="AE6" s="348"/>
      <c r="AF6" s="349"/>
      <c r="AG6" s="350"/>
      <c r="AH6" s="354"/>
      <c r="AI6" s="355"/>
      <c r="AJ6" s="356"/>
      <c r="AK6" s="366" t="str">
        <f>IF(AND($AH$5="該当しない",別紙様式１対応表!$R$5=TRUE),$U$5&amp;"であれば大臣の定める地域に該当しません。","")</f>
        <v/>
      </c>
      <c r="AL6" s="367"/>
      <c r="AM6" s="367"/>
      <c r="AN6" s="367"/>
      <c r="AO6" s="367"/>
      <c r="AP6" s="367"/>
      <c r="AQ6" s="367"/>
    </row>
    <row r="7" spans="1:43" s="63" customFormat="1" ht="22" customHeight="1" thickBot="1">
      <c r="A7" s="253"/>
      <c r="B7" s="292"/>
      <c r="C7" s="293"/>
      <c r="D7" s="293"/>
      <c r="E7" s="293"/>
      <c r="F7" s="293"/>
      <c r="G7" s="293"/>
      <c r="H7" s="293"/>
      <c r="I7" s="293"/>
      <c r="J7" s="293"/>
      <c r="K7" s="294"/>
      <c r="L7" s="253"/>
      <c r="M7" s="298"/>
      <c r="N7" s="299"/>
      <c r="O7" s="299"/>
      <c r="P7" s="300"/>
      <c r="Q7" s="253"/>
      <c r="R7" s="303"/>
      <c r="S7" s="304"/>
      <c r="T7" s="253"/>
      <c r="U7" s="363"/>
      <c r="V7" s="364"/>
      <c r="W7" s="364"/>
      <c r="X7" s="365"/>
      <c r="Y7" s="338"/>
      <c r="Z7" s="342"/>
      <c r="AA7" s="343"/>
      <c r="AB7" s="343"/>
      <c r="AC7" s="343"/>
      <c r="AD7" s="344"/>
      <c r="AE7" s="348"/>
      <c r="AF7" s="349"/>
      <c r="AG7" s="350"/>
      <c r="AH7" s="354"/>
      <c r="AI7" s="355"/>
      <c r="AJ7" s="356"/>
      <c r="AK7" s="366"/>
      <c r="AL7" s="367"/>
      <c r="AM7" s="367"/>
      <c r="AN7" s="367"/>
      <c r="AO7" s="367"/>
      <c r="AP7" s="367"/>
      <c r="AQ7" s="367"/>
    </row>
    <row r="8" spans="1:43" s="63" customFormat="1" ht="22" customHeight="1">
      <c r="A8" s="305"/>
      <c r="B8" s="306"/>
      <c r="C8" s="306"/>
      <c r="D8" s="306"/>
      <c r="E8" s="306"/>
      <c r="F8" s="307"/>
      <c r="G8" s="314" t="s">
        <v>8</v>
      </c>
      <c r="H8" s="315"/>
      <c r="I8" s="262" t="s">
        <v>96</v>
      </c>
      <c r="J8" s="252" t="s">
        <v>95</v>
      </c>
      <c r="K8" s="252" t="s">
        <v>94</v>
      </c>
      <c r="L8" s="252" t="s">
        <v>93</v>
      </c>
      <c r="M8" s="252" t="s">
        <v>22</v>
      </c>
      <c r="N8" s="252" t="s">
        <v>92</v>
      </c>
      <c r="O8" s="252" t="s">
        <v>10</v>
      </c>
      <c r="P8" s="252" t="s">
        <v>91</v>
      </c>
      <c r="Q8" s="252" t="s">
        <v>98</v>
      </c>
      <c r="R8" s="252" t="s">
        <v>97</v>
      </c>
      <c r="S8" s="252" t="s">
        <v>99</v>
      </c>
      <c r="T8" s="378" t="s">
        <v>113</v>
      </c>
      <c r="U8" s="337" t="s">
        <v>75</v>
      </c>
      <c r="V8" s="252" t="s">
        <v>76</v>
      </c>
      <c r="W8" s="262" t="s">
        <v>87</v>
      </c>
      <c r="X8" s="252" t="s">
        <v>100</v>
      </c>
      <c r="Y8" s="274" t="s">
        <v>11</v>
      </c>
      <c r="Z8" s="275"/>
      <c r="AA8" s="275"/>
      <c r="AB8" s="275"/>
      <c r="AC8" s="275"/>
      <c r="AD8" s="275"/>
      <c r="AE8" s="275"/>
      <c r="AF8" s="275"/>
      <c r="AG8" s="275"/>
      <c r="AH8" s="275"/>
      <c r="AI8" s="276"/>
      <c r="AJ8" s="246" t="s">
        <v>77</v>
      </c>
    </row>
    <row r="9" spans="1:43" s="10" customFormat="1" ht="105" customHeight="1">
      <c r="A9" s="308"/>
      <c r="B9" s="309"/>
      <c r="C9" s="309"/>
      <c r="D9" s="309"/>
      <c r="E9" s="309"/>
      <c r="F9" s="310"/>
      <c r="G9" s="316"/>
      <c r="H9" s="317"/>
      <c r="I9" s="263"/>
      <c r="J9" s="253"/>
      <c r="K9" s="253"/>
      <c r="L9" s="253"/>
      <c r="M9" s="253"/>
      <c r="N9" s="253"/>
      <c r="O9" s="253"/>
      <c r="P9" s="253"/>
      <c r="Q9" s="253"/>
      <c r="R9" s="253"/>
      <c r="S9" s="253"/>
      <c r="T9" s="379"/>
      <c r="U9" s="338"/>
      <c r="V9" s="253"/>
      <c r="W9" s="263"/>
      <c r="X9" s="253"/>
      <c r="Y9" s="277"/>
      <c r="Z9" s="278"/>
      <c r="AA9" s="278"/>
      <c r="AB9" s="278"/>
      <c r="AC9" s="278"/>
      <c r="AD9" s="278"/>
      <c r="AE9" s="278"/>
      <c r="AF9" s="278"/>
      <c r="AG9" s="278"/>
      <c r="AH9" s="278"/>
      <c r="AI9" s="279"/>
      <c r="AJ9" s="247"/>
    </row>
    <row r="10" spans="1:43" s="6" customFormat="1" ht="41.15" customHeight="1" thickBot="1">
      <c r="A10" s="311"/>
      <c r="B10" s="312"/>
      <c r="C10" s="312"/>
      <c r="D10" s="312"/>
      <c r="E10" s="312"/>
      <c r="F10" s="313"/>
      <c r="G10" s="318" t="s">
        <v>118</v>
      </c>
      <c r="H10" s="319"/>
      <c r="I10" s="22" t="s">
        <v>119</v>
      </c>
      <c r="J10" s="23" t="s">
        <v>71</v>
      </c>
      <c r="K10" s="23" t="s">
        <v>442</v>
      </c>
      <c r="L10" s="22" t="s">
        <v>68</v>
      </c>
      <c r="M10" s="24" t="s">
        <v>68</v>
      </c>
      <c r="N10" s="24" t="s">
        <v>68</v>
      </c>
      <c r="O10" s="24" t="s">
        <v>68</v>
      </c>
      <c r="P10" s="24" t="s">
        <v>443</v>
      </c>
      <c r="Q10" s="24" t="s">
        <v>442</v>
      </c>
      <c r="R10" s="24" t="s">
        <v>442</v>
      </c>
      <c r="S10" s="24" t="s">
        <v>442</v>
      </c>
      <c r="T10" s="24" t="s">
        <v>442</v>
      </c>
      <c r="U10" s="125" t="s">
        <v>120</v>
      </c>
      <c r="V10" s="108" t="s">
        <v>112</v>
      </c>
      <c r="W10" s="126" t="s">
        <v>121</v>
      </c>
      <c r="X10" s="109" t="s">
        <v>122</v>
      </c>
      <c r="Y10" s="249" t="s">
        <v>116</v>
      </c>
      <c r="Z10" s="250"/>
      <c r="AA10" s="250"/>
      <c r="AB10" s="250"/>
      <c r="AC10" s="250"/>
      <c r="AD10" s="250"/>
      <c r="AE10" s="250"/>
      <c r="AF10" s="250"/>
      <c r="AG10" s="250"/>
      <c r="AH10" s="250"/>
      <c r="AI10" s="251"/>
      <c r="AJ10" s="248"/>
      <c r="AK10" s="235" t="s">
        <v>123</v>
      </c>
      <c r="AL10" s="236"/>
      <c r="AM10" s="236"/>
      <c r="AN10" s="236"/>
      <c r="AO10" s="236"/>
    </row>
    <row r="11" spans="1:43" s="10" customFormat="1" ht="25" customHeight="1">
      <c r="A11" s="380" t="s">
        <v>12</v>
      </c>
      <c r="B11" s="218">
        <v>1</v>
      </c>
      <c r="C11" s="274" t="s">
        <v>13</v>
      </c>
      <c r="D11" s="275"/>
      <c r="E11" s="275"/>
      <c r="F11" s="276"/>
      <c r="G11" s="383"/>
      <c r="H11" s="384"/>
      <c r="I11" s="143"/>
      <c r="J11" s="144"/>
      <c r="K11" s="184"/>
      <c r="L11" s="144"/>
      <c r="M11" s="144"/>
      <c r="N11" s="144"/>
      <c r="O11" s="144"/>
      <c r="P11" s="144"/>
      <c r="Q11" s="202"/>
      <c r="R11" s="202"/>
      <c r="S11" s="202"/>
      <c r="T11" s="202"/>
      <c r="U11" s="145"/>
      <c r="V11" s="143"/>
      <c r="W11" s="146"/>
      <c r="X11" s="146"/>
      <c r="Y11" s="143"/>
      <c r="Z11" s="143"/>
      <c r="AA11" s="143"/>
      <c r="AB11" s="143"/>
      <c r="AC11" s="143"/>
      <c r="AD11" s="143"/>
      <c r="AE11" s="143"/>
      <c r="AF11" s="143"/>
      <c r="AG11" s="143"/>
      <c r="AH11" s="143"/>
      <c r="AI11" s="143"/>
      <c r="AJ11" s="147"/>
    </row>
    <row r="12" spans="1:43" s="10" customFormat="1" ht="25" customHeight="1">
      <c r="A12" s="381"/>
      <c r="B12" s="219">
        <v>2</v>
      </c>
      <c r="C12" s="277"/>
      <c r="D12" s="278"/>
      <c r="E12" s="278"/>
      <c r="F12" s="279"/>
      <c r="G12" s="385"/>
      <c r="H12" s="386"/>
      <c r="I12" s="148"/>
      <c r="J12" s="149"/>
      <c r="K12" s="185"/>
      <c r="L12" s="150"/>
      <c r="M12" s="150"/>
      <c r="N12" s="150"/>
      <c r="O12" s="150"/>
      <c r="P12" s="149"/>
      <c r="Q12" s="185"/>
      <c r="R12" s="185"/>
      <c r="S12" s="185"/>
      <c r="T12" s="185"/>
      <c r="U12" s="151"/>
      <c r="V12" s="148"/>
      <c r="W12" s="152"/>
      <c r="X12" s="152"/>
      <c r="Y12" s="148"/>
      <c r="Z12" s="148"/>
      <c r="AA12" s="148"/>
      <c r="AB12" s="148"/>
      <c r="AC12" s="148"/>
      <c r="AD12" s="148"/>
      <c r="AE12" s="148"/>
      <c r="AF12" s="148"/>
      <c r="AG12" s="148"/>
      <c r="AH12" s="148"/>
      <c r="AI12" s="148"/>
      <c r="AJ12" s="153"/>
    </row>
    <row r="13" spans="1:43" s="10" customFormat="1" ht="25" customHeight="1">
      <c r="A13" s="381"/>
      <c r="B13" s="220">
        <v>3</v>
      </c>
      <c r="C13" s="277"/>
      <c r="D13" s="278"/>
      <c r="E13" s="278"/>
      <c r="F13" s="279"/>
      <c r="G13" s="385"/>
      <c r="H13" s="386"/>
      <c r="I13" s="148"/>
      <c r="J13" s="150"/>
      <c r="K13" s="203"/>
      <c r="L13" s="150"/>
      <c r="M13" s="150"/>
      <c r="N13" s="150"/>
      <c r="O13" s="150"/>
      <c r="P13" s="150"/>
      <c r="Q13" s="203"/>
      <c r="R13" s="203"/>
      <c r="S13" s="203"/>
      <c r="T13" s="203"/>
      <c r="U13" s="151"/>
      <c r="V13" s="154"/>
      <c r="W13" s="152"/>
      <c r="X13" s="152"/>
      <c r="Y13" s="148"/>
      <c r="Z13" s="148"/>
      <c r="AA13" s="148"/>
      <c r="AB13" s="148"/>
      <c r="AC13" s="148"/>
      <c r="AD13" s="148"/>
      <c r="AE13" s="148"/>
      <c r="AF13" s="148"/>
      <c r="AG13" s="148"/>
      <c r="AH13" s="148"/>
      <c r="AI13" s="148"/>
      <c r="AJ13" s="155"/>
    </row>
    <row r="14" spans="1:43" s="10" customFormat="1" ht="25" customHeight="1" thickBot="1">
      <c r="A14" s="381"/>
      <c r="B14" s="219">
        <v>4</v>
      </c>
      <c r="C14" s="375"/>
      <c r="D14" s="376"/>
      <c r="E14" s="376"/>
      <c r="F14" s="377"/>
      <c r="G14" s="387" t="s">
        <v>78</v>
      </c>
      <c r="H14" s="388"/>
      <c r="I14" s="64"/>
      <c r="J14" s="65"/>
      <c r="K14" s="201"/>
      <c r="L14" s="156" t="s">
        <v>15</v>
      </c>
      <c r="M14" s="156" t="s">
        <v>16</v>
      </c>
      <c r="N14" s="156" t="s">
        <v>16</v>
      </c>
      <c r="O14" s="156" t="s">
        <v>16</v>
      </c>
      <c r="P14" s="66"/>
      <c r="Q14" s="67"/>
      <c r="R14" s="68"/>
      <c r="S14" s="67"/>
      <c r="T14" s="69"/>
      <c r="U14" s="70"/>
      <c r="V14" s="71"/>
      <c r="W14" s="64"/>
      <c r="X14" s="71"/>
      <c r="Y14" s="72"/>
      <c r="Z14" s="72"/>
      <c r="AA14" s="72"/>
      <c r="AB14" s="72"/>
      <c r="AC14" s="72"/>
      <c r="AD14" s="72"/>
      <c r="AE14" s="72"/>
      <c r="AF14" s="72"/>
      <c r="AG14" s="72"/>
      <c r="AH14" s="72"/>
      <c r="AI14" s="72"/>
      <c r="AJ14" s="133"/>
    </row>
    <row r="15" spans="1:43" s="10" customFormat="1" ht="25" customHeight="1" thickBot="1">
      <c r="A15" s="381"/>
      <c r="B15" s="221">
        <v>5</v>
      </c>
      <c r="C15" s="274" t="s">
        <v>86</v>
      </c>
      <c r="D15" s="275"/>
      <c r="E15" s="275"/>
      <c r="F15" s="276"/>
      <c r="G15" s="326"/>
      <c r="H15" s="327"/>
      <c r="I15" s="146"/>
      <c r="J15" s="144"/>
      <c r="K15" s="73"/>
      <c r="L15" s="157"/>
      <c r="M15" s="157"/>
      <c r="N15" s="157"/>
      <c r="O15" s="157"/>
      <c r="P15" s="144"/>
      <c r="Q15" s="184"/>
      <c r="R15" s="184"/>
      <c r="S15" s="184"/>
      <c r="T15" s="184"/>
      <c r="U15" s="74"/>
      <c r="V15" s="75"/>
      <c r="W15" s="76"/>
      <c r="X15" s="75"/>
      <c r="Y15" s="77"/>
      <c r="Z15" s="77"/>
      <c r="AA15" s="77"/>
      <c r="AB15" s="77"/>
      <c r="AC15" s="77"/>
      <c r="AD15" s="77"/>
      <c r="AE15" s="77"/>
      <c r="AF15" s="77"/>
      <c r="AG15" s="78"/>
      <c r="AH15" s="79"/>
      <c r="AI15" s="80"/>
      <c r="AJ15" s="100"/>
    </row>
    <row r="16" spans="1:43" s="10" customFormat="1" ht="25" customHeight="1">
      <c r="A16" s="381"/>
      <c r="B16" s="218">
        <v>6</v>
      </c>
      <c r="C16" s="274" t="s">
        <v>17</v>
      </c>
      <c r="D16" s="275"/>
      <c r="E16" s="275"/>
      <c r="F16" s="276"/>
      <c r="G16" s="326"/>
      <c r="H16" s="327"/>
      <c r="I16" s="146"/>
      <c r="J16" s="144"/>
      <c r="K16" s="81"/>
      <c r="L16" s="157"/>
      <c r="M16" s="157"/>
      <c r="N16" s="157"/>
      <c r="O16" s="157"/>
      <c r="P16" s="144"/>
      <c r="Q16" s="184"/>
      <c r="R16" s="184"/>
      <c r="S16" s="184"/>
      <c r="T16" s="184"/>
      <c r="U16" s="158"/>
      <c r="V16" s="159"/>
      <c r="W16" s="132"/>
      <c r="X16" s="146"/>
      <c r="Y16" s="146"/>
      <c r="Z16" s="146"/>
      <c r="AA16" s="146"/>
      <c r="AB16" s="146"/>
      <c r="AC16" s="146"/>
      <c r="AD16" s="146"/>
      <c r="AE16" s="146"/>
      <c r="AF16" s="146"/>
      <c r="AG16" s="146"/>
      <c r="AH16" s="146"/>
      <c r="AI16" s="143"/>
      <c r="AJ16" s="160"/>
      <c r="AN16" s="112"/>
    </row>
    <row r="17" spans="1:42" s="10" customFormat="1" ht="25" customHeight="1">
      <c r="A17" s="381"/>
      <c r="B17" s="220">
        <v>7</v>
      </c>
      <c r="C17" s="389"/>
      <c r="D17" s="390"/>
      <c r="E17" s="390"/>
      <c r="F17" s="391"/>
      <c r="G17" s="368" t="s">
        <v>78</v>
      </c>
      <c r="H17" s="369"/>
      <c r="I17" s="82"/>
      <c r="J17" s="83"/>
      <c r="K17" s="84"/>
      <c r="L17" s="161" t="s">
        <v>16</v>
      </c>
      <c r="M17" s="161" t="s">
        <v>16</v>
      </c>
      <c r="N17" s="161" t="s">
        <v>16</v>
      </c>
      <c r="O17" s="161" t="s">
        <v>16</v>
      </c>
      <c r="P17" s="83"/>
      <c r="Q17" s="85"/>
      <c r="R17" s="86"/>
      <c r="S17" s="85"/>
      <c r="T17" s="85"/>
      <c r="U17" s="87"/>
      <c r="V17" s="84"/>
      <c r="W17" s="82"/>
      <c r="X17" s="84"/>
      <c r="Y17" s="88"/>
      <c r="Z17" s="88"/>
      <c r="AA17" s="88"/>
      <c r="AB17" s="88"/>
      <c r="AC17" s="88"/>
      <c r="AD17" s="88"/>
      <c r="AE17" s="88"/>
      <c r="AF17" s="88"/>
      <c r="AG17" s="88"/>
      <c r="AH17" s="88"/>
      <c r="AI17" s="88"/>
      <c r="AJ17" s="134"/>
    </row>
    <row r="18" spans="1:42" s="10" customFormat="1" ht="25" customHeight="1" thickBot="1">
      <c r="A18" s="381"/>
      <c r="B18" s="219">
        <v>8</v>
      </c>
      <c r="C18" s="370" t="s">
        <v>18</v>
      </c>
      <c r="D18" s="371"/>
      <c r="E18" s="371"/>
      <c r="F18" s="372"/>
      <c r="G18" s="373" t="s">
        <v>81</v>
      </c>
      <c r="H18" s="374"/>
      <c r="I18" s="64"/>
      <c r="J18" s="66"/>
      <c r="K18" s="71"/>
      <c r="L18" s="156" t="s">
        <v>16</v>
      </c>
      <c r="M18" s="156" t="s">
        <v>16</v>
      </c>
      <c r="N18" s="156" t="s">
        <v>16</v>
      </c>
      <c r="O18" s="156" t="s">
        <v>16</v>
      </c>
      <c r="P18" s="65"/>
      <c r="Q18" s="67"/>
      <c r="R18" s="68"/>
      <c r="S18" s="67"/>
      <c r="T18" s="67"/>
      <c r="U18" s="70"/>
      <c r="V18" s="71"/>
      <c r="W18" s="64"/>
      <c r="X18" s="71"/>
      <c r="Y18" s="72"/>
      <c r="Z18" s="89"/>
      <c r="AA18" s="89"/>
      <c r="AB18" s="89"/>
      <c r="AC18" s="89"/>
      <c r="AD18" s="89"/>
      <c r="AE18" s="89"/>
      <c r="AF18" s="89"/>
      <c r="AG18" s="89"/>
      <c r="AH18" s="89"/>
      <c r="AI18" s="72"/>
      <c r="AJ18" s="133"/>
    </row>
    <row r="19" spans="1:42" s="10" customFormat="1" ht="25" customHeight="1">
      <c r="A19" s="381"/>
      <c r="B19" s="218">
        <v>9</v>
      </c>
      <c r="C19" s="274" t="s">
        <v>19</v>
      </c>
      <c r="D19" s="275"/>
      <c r="E19" s="275"/>
      <c r="F19" s="276"/>
      <c r="G19" s="326"/>
      <c r="H19" s="327"/>
      <c r="I19" s="146"/>
      <c r="J19" s="144"/>
      <c r="K19" s="81"/>
      <c r="L19" s="157"/>
      <c r="M19" s="157"/>
      <c r="N19" s="157"/>
      <c r="O19" s="157"/>
      <c r="P19" s="144"/>
      <c r="Q19" s="184"/>
      <c r="R19" s="184"/>
      <c r="S19" s="184"/>
      <c r="T19" s="184"/>
      <c r="U19" s="158"/>
      <c r="V19" s="143"/>
      <c r="W19" s="132"/>
      <c r="X19" s="146"/>
      <c r="Y19" s="146"/>
      <c r="Z19" s="146"/>
      <c r="AA19" s="146"/>
      <c r="AB19" s="146"/>
      <c r="AC19" s="146"/>
      <c r="AD19" s="146"/>
      <c r="AE19" s="146"/>
      <c r="AF19" s="146"/>
      <c r="AG19" s="146"/>
      <c r="AH19" s="146"/>
      <c r="AI19" s="143"/>
      <c r="AJ19" s="160"/>
    </row>
    <row r="20" spans="1:42" s="10" customFormat="1" ht="25" customHeight="1" thickBot="1">
      <c r="A20" s="381"/>
      <c r="B20" s="219">
        <v>10</v>
      </c>
      <c r="C20" s="375"/>
      <c r="D20" s="376"/>
      <c r="E20" s="376"/>
      <c r="F20" s="377"/>
      <c r="G20" s="328" t="s">
        <v>14</v>
      </c>
      <c r="H20" s="329"/>
      <c r="I20" s="71"/>
      <c r="J20" s="66"/>
      <c r="K20" s="71"/>
      <c r="L20" s="162" t="s">
        <v>16</v>
      </c>
      <c r="M20" s="162" t="s">
        <v>16</v>
      </c>
      <c r="N20" s="162" t="s">
        <v>16</v>
      </c>
      <c r="O20" s="163" t="s">
        <v>16</v>
      </c>
      <c r="P20" s="66"/>
      <c r="Q20" s="69"/>
      <c r="R20" s="90"/>
      <c r="S20" s="69"/>
      <c r="T20" s="69"/>
      <c r="U20" s="91"/>
      <c r="V20" s="92"/>
      <c r="W20" s="64"/>
      <c r="X20" s="71"/>
      <c r="Y20" s="71"/>
      <c r="Z20" s="71"/>
      <c r="AA20" s="71"/>
      <c r="AB20" s="71"/>
      <c r="AC20" s="71"/>
      <c r="AD20" s="71"/>
      <c r="AE20" s="71"/>
      <c r="AF20" s="71"/>
      <c r="AG20" s="71"/>
      <c r="AH20" s="71"/>
      <c r="AI20" s="71"/>
      <c r="AJ20" s="133"/>
    </row>
    <row r="21" spans="1:42" s="10" customFormat="1" ht="25" customHeight="1">
      <c r="A21" s="381"/>
      <c r="B21" s="218">
        <v>11</v>
      </c>
      <c r="C21" s="320" t="s">
        <v>20</v>
      </c>
      <c r="D21" s="321"/>
      <c r="E21" s="321"/>
      <c r="F21" s="322"/>
      <c r="G21" s="326"/>
      <c r="H21" s="327"/>
      <c r="I21" s="146"/>
      <c r="J21" s="144"/>
      <c r="K21" s="81"/>
      <c r="L21" s="157"/>
      <c r="M21" s="157"/>
      <c r="N21" s="157"/>
      <c r="O21" s="157"/>
      <c r="P21" s="144"/>
      <c r="Q21" s="184"/>
      <c r="R21" s="184"/>
      <c r="S21" s="184"/>
      <c r="T21" s="184"/>
      <c r="U21" s="164"/>
      <c r="V21" s="159"/>
      <c r="W21" s="132"/>
      <c r="X21" s="143"/>
      <c r="Y21" s="165"/>
      <c r="Z21" s="165"/>
      <c r="AA21" s="165"/>
      <c r="AB21" s="165"/>
      <c r="AC21" s="165"/>
      <c r="AD21" s="165"/>
      <c r="AE21" s="165"/>
      <c r="AF21" s="165"/>
      <c r="AG21" s="165"/>
      <c r="AH21" s="165"/>
      <c r="AI21" s="159"/>
      <c r="AJ21" s="160"/>
    </row>
    <row r="22" spans="1:42" s="10" customFormat="1" ht="25" customHeight="1" thickBot="1">
      <c r="A22" s="382"/>
      <c r="B22" s="219">
        <v>12</v>
      </c>
      <c r="C22" s="323"/>
      <c r="D22" s="324"/>
      <c r="E22" s="324"/>
      <c r="F22" s="325"/>
      <c r="G22" s="328" t="s">
        <v>78</v>
      </c>
      <c r="H22" s="329"/>
      <c r="I22" s="64"/>
      <c r="J22" s="66"/>
      <c r="K22" s="71"/>
      <c r="L22" s="156" t="s">
        <v>16</v>
      </c>
      <c r="M22" s="156" t="s">
        <v>16</v>
      </c>
      <c r="N22" s="156" t="s">
        <v>16</v>
      </c>
      <c r="O22" s="156" t="s">
        <v>16</v>
      </c>
      <c r="P22" s="66"/>
      <c r="Q22" s="67"/>
      <c r="R22" s="68"/>
      <c r="S22" s="67"/>
      <c r="T22" s="67"/>
      <c r="U22" s="91"/>
      <c r="V22" s="71"/>
      <c r="W22" s="64"/>
      <c r="X22" s="71"/>
      <c r="Y22" s="72"/>
      <c r="Z22" s="72"/>
      <c r="AA22" s="72"/>
      <c r="AB22" s="72"/>
      <c r="AC22" s="72"/>
      <c r="AD22" s="72"/>
      <c r="AE22" s="72"/>
      <c r="AF22" s="72"/>
      <c r="AG22" s="72"/>
      <c r="AH22" s="72"/>
      <c r="AI22" s="72"/>
      <c r="AJ22" s="133"/>
    </row>
    <row r="23" spans="1:42" s="10" customFormat="1" ht="25" customHeight="1" thickBot="1">
      <c r="A23" s="280" t="s">
        <v>23</v>
      </c>
      <c r="B23" s="222">
        <v>13</v>
      </c>
      <c r="C23" s="392" t="s">
        <v>24</v>
      </c>
      <c r="D23" s="393"/>
      <c r="E23" s="393"/>
      <c r="F23" s="393"/>
      <c r="G23" s="393"/>
      <c r="H23" s="394"/>
      <c r="I23" s="96"/>
      <c r="J23" s="144"/>
      <c r="K23" s="93"/>
      <c r="L23" s="93"/>
      <c r="M23" s="93"/>
      <c r="N23" s="157"/>
      <c r="O23" s="157"/>
      <c r="P23" s="144"/>
      <c r="Q23" s="93"/>
      <c r="R23" s="93"/>
      <c r="S23" s="94"/>
      <c r="T23" s="94"/>
      <c r="U23" s="94"/>
      <c r="V23" s="94"/>
      <c r="W23" s="94"/>
      <c r="X23" s="93"/>
      <c r="Y23" s="93"/>
      <c r="Z23" s="93"/>
      <c r="AA23" s="93"/>
      <c r="AB23" s="93"/>
      <c r="AC23" s="93"/>
      <c r="AD23" s="93"/>
      <c r="AE23" s="93"/>
      <c r="AF23" s="93"/>
      <c r="AG23" s="93"/>
      <c r="AH23" s="93"/>
      <c r="AI23" s="93"/>
      <c r="AJ23" s="160"/>
    </row>
    <row r="24" spans="1:42" s="10" customFormat="1" ht="25" customHeight="1" thickBot="1">
      <c r="A24" s="281"/>
      <c r="B24" s="220">
        <v>14</v>
      </c>
      <c r="C24" s="395" t="s">
        <v>101</v>
      </c>
      <c r="D24" s="396"/>
      <c r="E24" s="396"/>
      <c r="F24" s="396"/>
      <c r="G24" s="396"/>
      <c r="H24" s="397"/>
      <c r="I24" s="96"/>
      <c r="J24" s="144"/>
      <c r="K24" s="93"/>
      <c r="L24" s="157"/>
      <c r="M24" s="93"/>
      <c r="N24" s="157"/>
      <c r="O24" s="157"/>
      <c r="P24" s="144"/>
      <c r="Q24" s="93"/>
      <c r="R24" s="93"/>
      <c r="S24" s="94"/>
      <c r="T24" s="94"/>
      <c r="U24" s="95"/>
      <c r="V24" s="94"/>
      <c r="W24" s="94"/>
      <c r="X24" s="93"/>
      <c r="Y24" s="93"/>
      <c r="Z24" s="93"/>
      <c r="AA24" s="93"/>
      <c r="AB24" s="93"/>
      <c r="AC24" s="93"/>
      <c r="AD24" s="93"/>
      <c r="AE24" s="93"/>
      <c r="AF24" s="93"/>
      <c r="AG24" s="93"/>
      <c r="AH24" s="93"/>
      <c r="AI24" s="93"/>
      <c r="AJ24" s="160"/>
    </row>
    <row r="25" spans="1:42" s="10" customFormat="1" ht="25" customHeight="1" thickBot="1">
      <c r="A25" s="281"/>
      <c r="B25" s="222">
        <v>15</v>
      </c>
      <c r="C25" s="398" t="s">
        <v>25</v>
      </c>
      <c r="D25" s="399"/>
      <c r="E25" s="399"/>
      <c r="F25" s="399"/>
      <c r="G25" s="399"/>
      <c r="H25" s="400"/>
      <c r="I25" s="97"/>
      <c r="J25" s="144"/>
      <c r="K25" s="93"/>
      <c r="L25" s="93"/>
      <c r="M25" s="93"/>
      <c r="N25" s="157"/>
      <c r="O25" s="157"/>
      <c r="P25" s="144"/>
      <c r="Q25" s="93"/>
      <c r="R25" s="93"/>
      <c r="S25" s="94"/>
      <c r="T25" s="94"/>
      <c r="U25" s="94"/>
      <c r="V25" s="94"/>
      <c r="W25" s="94"/>
      <c r="X25" s="93"/>
      <c r="Y25" s="93"/>
      <c r="Z25" s="93"/>
      <c r="AA25" s="93"/>
      <c r="AB25" s="93"/>
      <c r="AC25" s="93"/>
      <c r="AD25" s="93"/>
      <c r="AE25" s="93"/>
      <c r="AF25" s="93"/>
      <c r="AG25" s="93"/>
      <c r="AH25" s="93"/>
      <c r="AI25" s="93"/>
      <c r="AJ25" s="160"/>
    </row>
    <row r="26" spans="1:42" s="10" customFormat="1" ht="25" customHeight="1" thickBot="1">
      <c r="A26" s="281"/>
      <c r="B26" s="220">
        <v>16</v>
      </c>
      <c r="C26" s="286" t="s">
        <v>79</v>
      </c>
      <c r="D26" s="287"/>
      <c r="E26" s="287"/>
      <c r="F26" s="287"/>
      <c r="G26" s="287"/>
      <c r="H26" s="288"/>
      <c r="I26" s="97"/>
      <c r="J26" s="97"/>
      <c r="K26" s="200"/>
      <c r="L26" s="93"/>
      <c r="M26" s="93"/>
      <c r="N26" s="157"/>
      <c r="O26" s="157"/>
      <c r="P26" s="144"/>
      <c r="Q26" s="93"/>
      <c r="R26" s="93"/>
      <c r="S26" s="94"/>
      <c r="T26" s="94"/>
      <c r="U26" s="94"/>
      <c r="V26" s="94"/>
      <c r="W26" s="94"/>
      <c r="X26" s="93"/>
      <c r="Y26" s="93"/>
      <c r="Z26" s="93"/>
      <c r="AA26" s="93"/>
      <c r="AB26" s="93"/>
      <c r="AC26" s="93"/>
      <c r="AD26" s="93"/>
      <c r="AE26" s="93"/>
      <c r="AF26" s="93"/>
      <c r="AG26" s="93"/>
      <c r="AH26" s="93"/>
      <c r="AI26" s="93"/>
      <c r="AJ26" s="160"/>
      <c r="AK26" s="330"/>
      <c r="AL26" s="331"/>
      <c r="AM26" s="331"/>
      <c r="AN26" s="331"/>
      <c r="AO26" s="331"/>
      <c r="AP26" s="331"/>
    </row>
    <row r="27" spans="1:42" s="10" customFormat="1" ht="25" customHeight="1" thickBot="1">
      <c r="A27" s="281"/>
      <c r="B27" s="222">
        <v>17</v>
      </c>
      <c r="C27" s="283" t="s">
        <v>80</v>
      </c>
      <c r="D27" s="284"/>
      <c r="E27" s="284"/>
      <c r="F27" s="284"/>
      <c r="G27" s="284"/>
      <c r="H27" s="285"/>
      <c r="I27" s="98"/>
      <c r="J27" s="144"/>
      <c r="K27" s="184"/>
      <c r="L27" s="93"/>
      <c r="M27" s="93"/>
      <c r="N27" s="157"/>
      <c r="O27" s="157"/>
      <c r="P27" s="144"/>
      <c r="Q27" s="93"/>
      <c r="R27" s="93"/>
      <c r="S27" s="94"/>
      <c r="T27" s="94"/>
      <c r="U27" s="94"/>
      <c r="V27" s="94"/>
      <c r="W27" s="101"/>
      <c r="X27" s="93"/>
      <c r="Y27" s="93"/>
      <c r="Z27" s="93"/>
      <c r="AA27" s="93"/>
      <c r="AB27" s="93"/>
      <c r="AC27" s="93"/>
      <c r="AD27" s="93"/>
      <c r="AE27" s="93"/>
      <c r="AF27" s="93"/>
      <c r="AG27" s="93"/>
      <c r="AH27" s="93"/>
      <c r="AI27" s="93"/>
      <c r="AJ27" s="160"/>
      <c r="AK27" s="131"/>
      <c r="AL27" s="131"/>
      <c r="AM27" s="131"/>
      <c r="AN27" s="131"/>
      <c r="AO27" s="131"/>
    </row>
    <row r="28" spans="1:42" s="10" customFormat="1" ht="25" customHeight="1" thickBot="1">
      <c r="A28" s="281"/>
      <c r="B28" s="220">
        <v>18</v>
      </c>
      <c r="C28" s="286" t="s">
        <v>82</v>
      </c>
      <c r="D28" s="287"/>
      <c r="E28" s="287"/>
      <c r="F28" s="287"/>
      <c r="G28" s="287"/>
      <c r="H28" s="288"/>
      <c r="I28" s="97"/>
      <c r="J28" s="144"/>
      <c r="K28" s="184"/>
      <c r="L28" s="93"/>
      <c r="M28" s="93"/>
      <c r="N28" s="157"/>
      <c r="O28" s="157"/>
      <c r="P28" s="144"/>
      <c r="Q28" s="93"/>
      <c r="R28" s="93"/>
      <c r="S28" s="94"/>
      <c r="T28" s="94"/>
      <c r="U28" s="94"/>
      <c r="V28" s="94"/>
      <c r="W28" s="166"/>
      <c r="X28" s="93"/>
      <c r="Y28" s="93"/>
      <c r="Z28" s="93"/>
      <c r="AA28" s="93"/>
      <c r="AB28" s="93"/>
      <c r="AC28" s="93"/>
      <c r="AD28" s="93"/>
      <c r="AE28" s="93"/>
      <c r="AF28" s="93"/>
      <c r="AG28" s="93"/>
      <c r="AH28" s="93"/>
      <c r="AI28" s="93"/>
      <c r="AJ28" s="160"/>
      <c r="AK28" s="332" t="str">
        <f>IF(COUNTIF(別紙様式１対応表!R11:R18,TRUE)&gt;1,"１つのみ選択してください。","")</f>
        <v/>
      </c>
      <c r="AL28" s="333"/>
      <c r="AM28" s="333"/>
      <c r="AN28" s="333"/>
      <c r="AO28" s="333"/>
      <c r="AP28" s="333"/>
    </row>
    <row r="29" spans="1:42" s="10" customFormat="1" ht="25" customHeight="1" thickBot="1">
      <c r="A29" s="281"/>
      <c r="B29" s="222">
        <v>19</v>
      </c>
      <c r="C29" s="286" t="s">
        <v>83</v>
      </c>
      <c r="D29" s="287"/>
      <c r="E29" s="287"/>
      <c r="F29" s="287"/>
      <c r="G29" s="287"/>
      <c r="H29" s="288"/>
      <c r="I29" s="97"/>
      <c r="J29" s="144"/>
      <c r="K29" s="184"/>
      <c r="L29" s="93"/>
      <c r="M29" s="93"/>
      <c r="N29" s="157"/>
      <c r="O29" s="157"/>
      <c r="P29" s="144"/>
      <c r="Q29" s="93"/>
      <c r="R29" s="93"/>
      <c r="S29" s="94"/>
      <c r="T29" s="94"/>
      <c r="U29" s="94"/>
      <c r="V29" s="94"/>
      <c r="W29" s="166"/>
      <c r="X29" s="93"/>
      <c r="Y29" s="93"/>
      <c r="Z29" s="93"/>
      <c r="AA29" s="93"/>
      <c r="AB29" s="93"/>
      <c r="AC29" s="93"/>
      <c r="AD29" s="93"/>
      <c r="AE29" s="93"/>
      <c r="AF29" s="93"/>
      <c r="AG29" s="93"/>
      <c r="AH29" s="93"/>
      <c r="AI29" s="93"/>
      <c r="AJ29" s="160"/>
      <c r="AK29" s="332"/>
      <c r="AL29" s="333"/>
      <c r="AM29" s="333"/>
      <c r="AN29" s="333"/>
      <c r="AO29" s="333"/>
      <c r="AP29" s="333"/>
    </row>
    <row r="30" spans="1:42" s="10" customFormat="1" ht="25" customHeight="1" thickBot="1">
      <c r="A30" s="281"/>
      <c r="B30" s="220">
        <v>20</v>
      </c>
      <c r="C30" s="286" t="s">
        <v>84</v>
      </c>
      <c r="D30" s="287"/>
      <c r="E30" s="287"/>
      <c r="F30" s="287"/>
      <c r="G30" s="287"/>
      <c r="H30" s="288"/>
      <c r="I30" s="99"/>
      <c r="J30" s="144"/>
      <c r="K30" s="184"/>
      <c r="L30" s="93"/>
      <c r="M30" s="93"/>
      <c r="N30" s="157"/>
      <c r="O30" s="157"/>
      <c r="P30" s="144"/>
      <c r="Q30" s="93"/>
      <c r="R30" s="93"/>
      <c r="S30" s="94"/>
      <c r="T30" s="94"/>
      <c r="U30" s="94"/>
      <c r="V30" s="94"/>
      <c r="W30" s="166"/>
      <c r="X30" s="93"/>
      <c r="Y30" s="93"/>
      <c r="Z30" s="93"/>
      <c r="AA30" s="93"/>
      <c r="AB30" s="93"/>
      <c r="AC30" s="93"/>
      <c r="AD30" s="93"/>
      <c r="AE30" s="93"/>
      <c r="AF30" s="93"/>
      <c r="AG30" s="93"/>
      <c r="AH30" s="93"/>
      <c r="AI30" s="93"/>
      <c r="AJ30" s="160"/>
      <c r="AK30" s="332"/>
      <c r="AL30" s="333"/>
      <c r="AM30" s="333"/>
      <c r="AN30" s="333"/>
      <c r="AO30" s="333"/>
      <c r="AP30" s="333"/>
    </row>
    <row r="31" spans="1:42" s="10" customFormat="1" ht="25" customHeight="1" thickBot="1">
      <c r="A31" s="282"/>
      <c r="B31" s="222">
        <v>21</v>
      </c>
      <c r="C31" s="286" t="s">
        <v>85</v>
      </c>
      <c r="D31" s="287"/>
      <c r="E31" s="287"/>
      <c r="F31" s="287"/>
      <c r="G31" s="287"/>
      <c r="H31" s="288"/>
      <c r="I31" s="97"/>
      <c r="J31" s="144"/>
      <c r="K31" s="184"/>
      <c r="L31" s="93"/>
      <c r="M31" s="93"/>
      <c r="N31" s="157"/>
      <c r="O31" s="157"/>
      <c r="P31" s="144"/>
      <c r="Q31" s="93"/>
      <c r="R31" s="93"/>
      <c r="S31" s="94"/>
      <c r="T31" s="94"/>
      <c r="U31" s="94"/>
      <c r="V31" s="94"/>
      <c r="W31" s="166"/>
      <c r="X31" s="93"/>
      <c r="Y31" s="93"/>
      <c r="Z31" s="93"/>
      <c r="AA31" s="93"/>
      <c r="AB31" s="93"/>
      <c r="AC31" s="93"/>
      <c r="AD31" s="93"/>
      <c r="AE31" s="93"/>
      <c r="AF31" s="93"/>
      <c r="AG31" s="93"/>
      <c r="AH31" s="93"/>
      <c r="AI31" s="93"/>
      <c r="AJ31" s="160"/>
      <c r="AK31" s="332"/>
      <c r="AL31" s="333"/>
      <c r="AM31" s="333"/>
      <c r="AN31" s="333"/>
      <c r="AO31" s="333"/>
      <c r="AP31" s="333"/>
    </row>
    <row r="32" spans="1:42" ht="24.75" customHeight="1">
      <c r="A32" s="7"/>
      <c r="B32" s="7"/>
      <c r="C32" s="240" t="s">
        <v>444</v>
      </c>
      <c r="D32" s="240"/>
      <c r="E32" s="240"/>
      <c r="F32" s="241"/>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2"/>
      <c r="AL32" s="8"/>
    </row>
    <row r="33" spans="1:38" ht="28.5" customHeight="1" thickBot="1">
      <c r="A33" s="7"/>
      <c r="B33" s="7"/>
      <c r="C33" s="237" t="s">
        <v>445</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104"/>
      <c r="AK33" s="104"/>
      <c r="AL33" s="8"/>
    </row>
    <row r="34" spans="1:38" ht="30" hidden="1" customHeight="1">
      <c r="A34" s="7"/>
      <c r="B34" s="7"/>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8"/>
    </row>
    <row r="35" spans="1:38" s="1" customFormat="1" ht="36" customHeight="1" thickTop="1">
      <c r="C35" s="4"/>
      <c r="D35" s="4"/>
      <c r="E35" s="4"/>
      <c r="F35" s="4"/>
      <c r="G35" s="4"/>
      <c r="H35" s="224" t="s">
        <v>485</v>
      </c>
      <c r="I35" s="224"/>
      <c r="J35" s="224"/>
      <c r="K35" s="224"/>
      <c r="L35" s="224"/>
      <c r="M35" s="224"/>
      <c r="N35" s="224"/>
      <c r="O35" s="224"/>
      <c r="P35" s="224"/>
      <c r="Q35" s="224"/>
      <c r="R35" s="224"/>
      <c r="S35" s="224"/>
      <c r="T35" s="224"/>
      <c r="U35" s="224"/>
      <c r="V35" s="224"/>
      <c r="W35" s="224"/>
      <c r="X35" s="224"/>
      <c r="Y35" s="224"/>
      <c r="Z35" s="224"/>
      <c r="AA35" s="225" t="s">
        <v>0</v>
      </c>
      <c r="AB35" s="226"/>
      <c r="AC35" s="229" t="s">
        <v>494</v>
      </c>
      <c r="AD35" s="230"/>
      <c r="AE35" s="230"/>
      <c r="AF35" s="230"/>
      <c r="AG35" s="230"/>
      <c r="AH35" s="230"/>
      <c r="AI35" s="230"/>
      <c r="AJ35" s="231"/>
      <c r="AK35" s="4"/>
      <c r="AL35" s="2"/>
    </row>
    <row r="36" spans="1:38" ht="24.75" customHeight="1" thickBot="1">
      <c r="A36" s="14"/>
      <c r="B36" s="14"/>
      <c r="C36" s="273" t="s">
        <v>27</v>
      </c>
      <c r="D36" s="273"/>
      <c r="E36" s="273"/>
      <c r="F36" s="273"/>
      <c r="G36" s="273"/>
      <c r="H36" s="273"/>
      <c r="I36" s="273"/>
      <c r="J36" s="273"/>
      <c r="K36" s="273"/>
      <c r="L36" s="273"/>
      <c r="M36" s="273"/>
      <c r="N36" s="273"/>
      <c r="O36" s="273"/>
      <c r="P36" s="273"/>
      <c r="Q36" s="273"/>
      <c r="R36" s="59"/>
      <c r="S36" s="59"/>
      <c r="T36" s="59"/>
      <c r="U36" s="59"/>
      <c r="V36" s="59"/>
      <c r="W36" s="59"/>
      <c r="X36" s="59"/>
      <c r="AA36" s="227"/>
      <c r="AB36" s="228"/>
      <c r="AC36" s="232"/>
      <c r="AD36" s="233"/>
      <c r="AE36" s="233"/>
      <c r="AF36" s="233"/>
      <c r="AG36" s="233"/>
      <c r="AH36" s="233"/>
      <c r="AI36" s="233"/>
      <c r="AJ36" s="234"/>
    </row>
    <row r="37" spans="1:38" ht="24.75" customHeight="1" thickTop="1" thickBot="1">
      <c r="A37" s="14"/>
      <c r="B37" s="14"/>
      <c r="C37" s="273" t="s">
        <v>70</v>
      </c>
      <c r="D37" s="273"/>
      <c r="E37" s="273"/>
      <c r="F37" s="273"/>
      <c r="G37" s="273"/>
      <c r="H37" s="273"/>
      <c r="I37" s="273"/>
      <c r="J37" s="273"/>
      <c r="K37" s="273"/>
      <c r="L37" s="273"/>
      <c r="M37" s="273"/>
      <c r="N37" s="273"/>
      <c r="O37" s="273"/>
      <c r="P37" s="273"/>
      <c r="Q37" s="273"/>
      <c r="R37" s="59"/>
      <c r="S37" s="59"/>
      <c r="T37" s="59"/>
      <c r="U37" s="59"/>
      <c r="V37" s="59"/>
      <c r="W37" s="59"/>
      <c r="X37" s="59"/>
      <c r="Y37" s="10"/>
      <c r="Z37" s="9"/>
      <c r="AB37" s="257" t="s">
        <v>63</v>
      </c>
      <c r="AC37" s="257"/>
      <c r="AD37" s="258" t="s">
        <v>62</v>
      </c>
      <c r="AE37" s="258"/>
      <c r="AF37" s="258"/>
      <c r="AG37" s="258"/>
      <c r="AH37" s="258"/>
      <c r="AI37" s="258"/>
      <c r="AJ37" s="258"/>
    </row>
    <row r="38" spans="1:38" ht="30" customHeight="1" thickTop="1" thickBot="1">
      <c r="A38" s="4" t="s">
        <v>21</v>
      </c>
      <c r="B38" s="4"/>
      <c r="Y38" s="259" t="s">
        <v>2</v>
      </c>
      <c r="Z38" s="260"/>
      <c r="AA38" s="261"/>
      <c r="AB38" s="186" t="str">
        <f>IF(AB4="","",AB4)</f>
        <v/>
      </c>
      <c r="AC38" s="186" t="str">
        <f t="shared" ref="AC38:AJ38" si="0">IF(AC4="","",AC4)</f>
        <v/>
      </c>
      <c r="AD38" s="187" t="str">
        <f t="shared" si="0"/>
        <v/>
      </c>
      <c r="AE38" s="188" t="str">
        <f t="shared" si="0"/>
        <v/>
      </c>
      <c r="AF38" s="188" t="str">
        <f t="shared" si="0"/>
        <v/>
      </c>
      <c r="AG38" s="188" t="str">
        <f t="shared" si="0"/>
        <v/>
      </c>
      <c r="AH38" s="188" t="str">
        <f t="shared" si="0"/>
        <v/>
      </c>
      <c r="AI38" s="187" t="str">
        <f t="shared" si="0"/>
        <v/>
      </c>
      <c r="AJ38" s="187" t="str">
        <f t="shared" si="0"/>
        <v/>
      </c>
    </row>
    <row r="39" spans="1:38" s="10" customFormat="1" ht="26.25" customHeight="1" thickBot="1">
      <c r="A39" s="264" t="s">
        <v>8</v>
      </c>
      <c r="B39" s="265"/>
      <c r="C39" s="265"/>
      <c r="D39" s="265"/>
      <c r="E39" s="265"/>
      <c r="F39" s="265"/>
      <c r="G39" s="265"/>
      <c r="H39" s="252" t="s">
        <v>96</v>
      </c>
      <c r="I39" s="252" t="s">
        <v>95</v>
      </c>
      <c r="J39" s="252" t="s">
        <v>94</v>
      </c>
      <c r="K39" s="270" t="s">
        <v>9</v>
      </c>
      <c r="L39" s="271"/>
      <c r="M39" s="272"/>
      <c r="N39" s="252" t="s">
        <v>10</v>
      </c>
      <c r="O39" s="252" t="s">
        <v>91</v>
      </c>
      <c r="P39" s="252" t="s">
        <v>441</v>
      </c>
      <c r="Q39" s="252" t="s">
        <v>90</v>
      </c>
      <c r="R39" s="252" t="s">
        <v>89</v>
      </c>
      <c r="S39" s="252" t="s">
        <v>88</v>
      </c>
      <c r="T39" s="252" t="s">
        <v>75</v>
      </c>
      <c r="U39" s="252" t="s">
        <v>76</v>
      </c>
      <c r="V39" s="262" t="s">
        <v>87</v>
      </c>
      <c r="W39" s="252" t="s">
        <v>100</v>
      </c>
      <c r="X39" s="274" t="s">
        <v>11</v>
      </c>
      <c r="Y39" s="275"/>
      <c r="Z39" s="275"/>
      <c r="AA39" s="275"/>
      <c r="AB39" s="275"/>
      <c r="AC39" s="275"/>
      <c r="AD39" s="275"/>
      <c r="AE39" s="275"/>
      <c r="AF39" s="275"/>
      <c r="AG39" s="275"/>
      <c r="AH39" s="276"/>
      <c r="AI39" s="243" t="s">
        <v>77</v>
      </c>
      <c r="AJ39" s="246" t="s">
        <v>111</v>
      </c>
    </row>
    <row r="40" spans="1:38" s="10" customFormat="1" ht="100.5" customHeight="1">
      <c r="A40" s="266"/>
      <c r="B40" s="267"/>
      <c r="C40" s="267"/>
      <c r="D40" s="267"/>
      <c r="E40" s="267"/>
      <c r="F40" s="267"/>
      <c r="G40" s="267"/>
      <c r="H40" s="253"/>
      <c r="I40" s="253"/>
      <c r="J40" s="253"/>
      <c r="K40" s="103" t="s">
        <v>93</v>
      </c>
      <c r="L40" s="102" t="s">
        <v>22</v>
      </c>
      <c r="M40" s="102" t="s">
        <v>92</v>
      </c>
      <c r="N40" s="253"/>
      <c r="O40" s="253"/>
      <c r="P40" s="253"/>
      <c r="Q40" s="253"/>
      <c r="R40" s="253"/>
      <c r="S40" s="253"/>
      <c r="T40" s="253"/>
      <c r="U40" s="253"/>
      <c r="V40" s="263"/>
      <c r="W40" s="253"/>
      <c r="X40" s="277"/>
      <c r="Y40" s="278"/>
      <c r="Z40" s="278"/>
      <c r="AA40" s="278"/>
      <c r="AB40" s="278"/>
      <c r="AC40" s="278"/>
      <c r="AD40" s="278"/>
      <c r="AE40" s="278"/>
      <c r="AF40" s="278"/>
      <c r="AG40" s="278"/>
      <c r="AH40" s="279"/>
      <c r="AI40" s="244"/>
      <c r="AJ40" s="247"/>
    </row>
    <row r="41" spans="1:38" s="6" customFormat="1" ht="41.15" customHeight="1" thickBot="1">
      <c r="A41" s="268"/>
      <c r="B41" s="269"/>
      <c r="C41" s="269"/>
      <c r="D41" s="269"/>
      <c r="E41" s="269"/>
      <c r="F41" s="269"/>
      <c r="G41" s="269"/>
      <c r="H41" s="25" t="s">
        <v>119</v>
      </c>
      <c r="I41" s="25" t="s">
        <v>71</v>
      </c>
      <c r="J41" s="25" t="s">
        <v>442</v>
      </c>
      <c r="K41" s="26" t="s">
        <v>68</v>
      </c>
      <c r="L41" s="108" t="s">
        <v>68</v>
      </c>
      <c r="M41" s="26" t="s">
        <v>68</v>
      </c>
      <c r="N41" s="109" t="s">
        <v>68</v>
      </c>
      <c r="O41" s="109" t="s">
        <v>446</v>
      </c>
      <c r="P41" s="109" t="s">
        <v>442</v>
      </c>
      <c r="Q41" s="109" t="s">
        <v>442</v>
      </c>
      <c r="R41" s="109" t="s">
        <v>442</v>
      </c>
      <c r="S41" s="109" t="s">
        <v>442</v>
      </c>
      <c r="T41" s="24" t="s">
        <v>120</v>
      </c>
      <c r="U41" s="23" t="s">
        <v>112</v>
      </c>
      <c r="V41" s="22" t="s">
        <v>121</v>
      </c>
      <c r="W41" s="25" t="s">
        <v>122</v>
      </c>
      <c r="X41" s="249" t="s">
        <v>116</v>
      </c>
      <c r="Y41" s="250"/>
      <c r="Z41" s="250"/>
      <c r="AA41" s="250"/>
      <c r="AB41" s="250"/>
      <c r="AC41" s="250"/>
      <c r="AD41" s="250"/>
      <c r="AE41" s="250"/>
      <c r="AF41" s="250"/>
      <c r="AG41" s="250"/>
      <c r="AH41" s="251"/>
      <c r="AI41" s="245"/>
      <c r="AJ41" s="248"/>
    </row>
    <row r="42" spans="1:38" ht="25" customHeight="1" thickBot="1">
      <c r="A42" s="254" t="s">
        <v>114</v>
      </c>
      <c r="B42" s="223">
        <v>22</v>
      </c>
      <c r="C42" s="238"/>
      <c r="D42" s="239"/>
      <c r="E42" s="239"/>
      <c r="F42" s="239"/>
      <c r="G42" s="239"/>
      <c r="H42" s="146"/>
      <c r="I42" s="144"/>
      <c r="J42" s="184"/>
      <c r="K42" s="157"/>
      <c r="L42" s="157"/>
      <c r="M42" s="157"/>
      <c r="N42" s="157"/>
      <c r="O42" s="144"/>
      <c r="P42" s="184"/>
      <c r="Q42" s="184"/>
      <c r="R42" s="184"/>
      <c r="S42" s="184"/>
      <c r="T42" s="167"/>
      <c r="U42" s="167"/>
      <c r="V42" s="168"/>
      <c r="W42" s="168"/>
      <c r="X42" s="143"/>
      <c r="Y42" s="143"/>
      <c r="Z42" s="143"/>
      <c r="AA42" s="143"/>
      <c r="AB42" s="143"/>
      <c r="AC42" s="143"/>
      <c r="AD42" s="143"/>
      <c r="AE42" s="143"/>
      <c r="AF42" s="143"/>
      <c r="AG42" s="143"/>
      <c r="AH42" s="143"/>
      <c r="AI42" s="167"/>
      <c r="AJ42" s="160"/>
    </row>
    <row r="43" spans="1:38" ht="25" customHeight="1" thickBot="1">
      <c r="A43" s="255"/>
      <c r="B43" s="223">
        <v>23</v>
      </c>
      <c r="C43" s="238"/>
      <c r="D43" s="239"/>
      <c r="E43" s="239"/>
      <c r="F43" s="239"/>
      <c r="G43" s="239"/>
      <c r="H43" s="146"/>
      <c r="I43" s="144"/>
      <c r="J43" s="184"/>
      <c r="K43" s="157"/>
      <c r="L43" s="157"/>
      <c r="M43" s="157"/>
      <c r="N43" s="157"/>
      <c r="O43" s="144"/>
      <c r="P43" s="184"/>
      <c r="Q43" s="184"/>
      <c r="R43" s="184"/>
      <c r="S43" s="184"/>
      <c r="T43" s="167"/>
      <c r="U43" s="167"/>
      <c r="V43" s="168"/>
      <c r="W43" s="168"/>
      <c r="X43" s="143"/>
      <c r="Y43" s="143"/>
      <c r="Z43" s="143"/>
      <c r="AA43" s="143"/>
      <c r="AB43" s="143"/>
      <c r="AC43" s="143"/>
      <c r="AD43" s="143"/>
      <c r="AE43" s="143"/>
      <c r="AF43" s="143"/>
      <c r="AG43" s="143"/>
      <c r="AH43" s="143"/>
      <c r="AI43" s="167"/>
      <c r="AJ43" s="160"/>
    </row>
    <row r="44" spans="1:38" ht="25" customHeight="1" thickBot="1">
      <c r="A44" s="255"/>
      <c r="B44" s="223">
        <v>24</v>
      </c>
      <c r="C44" s="238"/>
      <c r="D44" s="239"/>
      <c r="E44" s="239"/>
      <c r="F44" s="239"/>
      <c r="G44" s="239"/>
      <c r="H44" s="146"/>
      <c r="I44" s="144"/>
      <c r="J44" s="184"/>
      <c r="K44" s="157"/>
      <c r="L44" s="157"/>
      <c r="M44" s="157"/>
      <c r="N44" s="157"/>
      <c r="O44" s="144"/>
      <c r="P44" s="184"/>
      <c r="Q44" s="184"/>
      <c r="R44" s="184"/>
      <c r="S44" s="184"/>
      <c r="T44" s="167"/>
      <c r="U44" s="167"/>
      <c r="V44" s="168"/>
      <c r="W44" s="168"/>
      <c r="X44" s="143"/>
      <c r="Y44" s="143"/>
      <c r="Z44" s="143"/>
      <c r="AA44" s="143"/>
      <c r="AB44" s="143"/>
      <c r="AC44" s="143"/>
      <c r="AD44" s="143"/>
      <c r="AE44" s="143"/>
      <c r="AF44" s="143"/>
      <c r="AG44" s="143"/>
      <c r="AH44" s="143"/>
      <c r="AI44" s="167"/>
      <c r="AJ44" s="160"/>
    </row>
    <row r="45" spans="1:38" ht="25" customHeight="1" thickBot="1">
      <c r="A45" s="255"/>
      <c r="B45" s="223">
        <v>25</v>
      </c>
      <c r="C45" s="238"/>
      <c r="D45" s="239"/>
      <c r="E45" s="239"/>
      <c r="F45" s="239"/>
      <c r="G45" s="239"/>
      <c r="H45" s="146"/>
      <c r="I45" s="144"/>
      <c r="J45" s="184"/>
      <c r="K45" s="157"/>
      <c r="L45" s="157"/>
      <c r="M45" s="157"/>
      <c r="N45" s="157"/>
      <c r="O45" s="144"/>
      <c r="P45" s="184"/>
      <c r="Q45" s="184"/>
      <c r="R45" s="184"/>
      <c r="S45" s="184"/>
      <c r="T45" s="167"/>
      <c r="U45" s="167"/>
      <c r="V45" s="168"/>
      <c r="W45" s="168"/>
      <c r="X45" s="143"/>
      <c r="Y45" s="143"/>
      <c r="Z45" s="143"/>
      <c r="AA45" s="143"/>
      <c r="AB45" s="143"/>
      <c r="AC45" s="143"/>
      <c r="AD45" s="143"/>
      <c r="AE45" s="143"/>
      <c r="AF45" s="143"/>
      <c r="AG45" s="143"/>
      <c r="AH45" s="143"/>
      <c r="AI45" s="167"/>
      <c r="AJ45" s="160"/>
    </row>
    <row r="46" spans="1:38" ht="25" customHeight="1" thickBot="1">
      <c r="A46" s="255"/>
      <c r="B46" s="223">
        <v>26</v>
      </c>
      <c r="C46" s="238"/>
      <c r="D46" s="239"/>
      <c r="E46" s="239"/>
      <c r="F46" s="239"/>
      <c r="G46" s="239"/>
      <c r="H46" s="146"/>
      <c r="I46" s="144"/>
      <c r="J46" s="184"/>
      <c r="K46" s="157"/>
      <c r="L46" s="157"/>
      <c r="M46" s="157"/>
      <c r="N46" s="157"/>
      <c r="O46" s="144"/>
      <c r="P46" s="184"/>
      <c r="Q46" s="184"/>
      <c r="R46" s="184"/>
      <c r="S46" s="184"/>
      <c r="T46" s="167"/>
      <c r="U46" s="167"/>
      <c r="V46" s="168"/>
      <c r="W46" s="168"/>
      <c r="X46" s="143"/>
      <c r="Y46" s="143"/>
      <c r="Z46" s="143"/>
      <c r="AA46" s="143"/>
      <c r="AB46" s="143"/>
      <c r="AC46" s="143"/>
      <c r="AD46" s="143"/>
      <c r="AE46" s="143"/>
      <c r="AF46" s="143"/>
      <c r="AG46" s="143"/>
      <c r="AH46" s="143"/>
      <c r="AI46" s="167"/>
      <c r="AJ46" s="160"/>
    </row>
    <row r="47" spans="1:38" ht="25" customHeight="1" thickBot="1">
      <c r="A47" s="255"/>
      <c r="B47" s="223">
        <v>27</v>
      </c>
      <c r="C47" s="238"/>
      <c r="D47" s="239"/>
      <c r="E47" s="239"/>
      <c r="F47" s="239"/>
      <c r="G47" s="239"/>
      <c r="H47" s="146"/>
      <c r="I47" s="144"/>
      <c r="J47" s="184"/>
      <c r="K47" s="157"/>
      <c r="L47" s="157"/>
      <c r="M47" s="157"/>
      <c r="N47" s="157"/>
      <c r="O47" s="144"/>
      <c r="P47" s="184"/>
      <c r="Q47" s="184"/>
      <c r="R47" s="184"/>
      <c r="S47" s="184"/>
      <c r="T47" s="167"/>
      <c r="U47" s="167"/>
      <c r="V47" s="168"/>
      <c r="W47" s="168"/>
      <c r="X47" s="143"/>
      <c r="Y47" s="143"/>
      <c r="Z47" s="143"/>
      <c r="AA47" s="143"/>
      <c r="AB47" s="143"/>
      <c r="AC47" s="143"/>
      <c r="AD47" s="143"/>
      <c r="AE47" s="143"/>
      <c r="AF47" s="143"/>
      <c r="AG47" s="143"/>
      <c r="AH47" s="143"/>
      <c r="AI47" s="167"/>
      <c r="AJ47" s="160"/>
    </row>
    <row r="48" spans="1:38" ht="25" customHeight="1" thickBot="1">
      <c r="A48" s="255"/>
      <c r="B48" s="223">
        <v>28</v>
      </c>
      <c r="C48" s="238"/>
      <c r="D48" s="239"/>
      <c r="E48" s="239"/>
      <c r="F48" s="239"/>
      <c r="G48" s="239"/>
      <c r="H48" s="146"/>
      <c r="I48" s="144"/>
      <c r="J48" s="184"/>
      <c r="K48" s="157"/>
      <c r="L48" s="157"/>
      <c r="M48" s="157"/>
      <c r="N48" s="157"/>
      <c r="O48" s="144"/>
      <c r="P48" s="184"/>
      <c r="Q48" s="184"/>
      <c r="R48" s="184"/>
      <c r="S48" s="184"/>
      <c r="T48" s="167"/>
      <c r="U48" s="167"/>
      <c r="V48" s="168"/>
      <c r="W48" s="168"/>
      <c r="X48" s="143"/>
      <c r="Y48" s="143"/>
      <c r="Z48" s="143"/>
      <c r="AA48" s="143"/>
      <c r="AB48" s="143"/>
      <c r="AC48" s="143"/>
      <c r="AD48" s="143"/>
      <c r="AE48" s="143"/>
      <c r="AF48" s="143"/>
      <c r="AG48" s="143"/>
      <c r="AH48" s="143"/>
      <c r="AI48" s="167"/>
      <c r="AJ48" s="160"/>
    </row>
    <row r="49" spans="1:38" ht="25" customHeight="1" thickBot="1">
      <c r="A49" s="255"/>
      <c r="B49" s="223">
        <v>29</v>
      </c>
      <c r="C49" s="238"/>
      <c r="D49" s="239"/>
      <c r="E49" s="239"/>
      <c r="F49" s="239"/>
      <c r="G49" s="239"/>
      <c r="H49" s="146"/>
      <c r="I49" s="144"/>
      <c r="J49" s="184"/>
      <c r="K49" s="157"/>
      <c r="L49" s="157"/>
      <c r="M49" s="157"/>
      <c r="N49" s="157"/>
      <c r="O49" s="144"/>
      <c r="P49" s="184"/>
      <c r="Q49" s="184"/>
      <c r="R49" s="184"/>
      <c r="S49" s="184"/>
      <c r="T49" s="167"/>
      <c r="U49" s="167"/>
      <c r="V49" s="168"/>
      <c r="W49" s="168"/>
      <c r="X49" s="143"/>
      <c r="Y49" s="143"/>
      <c r="Z49" s="143"/>
      <c r="AA49" s="143"/>
      <c r="AB49" s="143"/>
      <c r="AC49" s="143"/>
      <c r="AD49" s="143"/>
      <c r="AE49" s="143"/>
      <c r="AF49" s="143"/>
      <c r="AG49" s="143"/>
      <c r="AH49" s="143"/>
      <c r="AI49" s="167"/>
      <c r="AJ49" s="160"/>
    </row>
    <row r="50" spans="1:38" ht="25" customHeight="1" thickBot="1">
      <c r="A50" s="255"/>
      <c r="B50" s="223">
        <v>30</v>
      </c>
      <c r="C50" s="169"/>
      <c r="D50" s="170"/>
      <c r="E50" s="170"/>
      <c r="F50" s="170"/>
      <c r="G50" s="170"/>
      <c r="H50" s="146"/>
      <c r="I50" s="144"/>
      <c r="J50" s="184"/>
      <c r="K50" s="157"/>
      <c r="L50" s="157"/>
      <c r="M50" s="157"/>
      <c r="N50" s="157"/>
      <c r="O50" s="144"/>
      <c r="P50" s="184"/>
      <c r="Q50" s="184"/>
      <c r="R50" s="184"/>
      <c r="S50" s="184"/>
      <c r="T50" s="167"/>
      <c r="U50" s="167"/>
      <c r="V50" s="168"/>
      <c r="W50" s="168"/>
      <c r="X50" s="143"/>
      <c r="Y50" s="143"/>
      <c r="Z50" s="143"/>
      <c r="AA50" s="143"/>
      <c r="AB50" s="143"/>
      <c r="AC50" s="143"/>
      <c r="AD50" s="143"/>
      <c r="AE50" s="143"/>
      <c r="AF50" s="143"/>
      <c r="AG50" s="143"/>
      <c r="AH50" s="143"/>
      <c r="AI50" s="167"/>
      <c r="AJ50" s="160"/>
    </row>
    <row r="51" spans="1:38" ht="25" customHeight="1" thickBot="1">
      <c r="A51" s="255"/>
      <c r="B51" s="223">
        <v>31</v>
      </c>
      <c r="C51" s="238"/>
      <c r="D51" s="239"/>
      <c r="E51" s="239"/>
      <c r="F51" s="239"/>
      <c r="G51" s="239"/>
      <c r="H51" s="146"/>
      <c r="I51" s="144"/>
      <c r="J51" s="184"/>
      <c r="K51" s="157"/>
      <c r="L51" s="157"/>
      <c r="M51" s="157"/>
      <c r="N51" s="157"/>
      <c r="O51" s="144"/>
      <c r="P51" s="184"/>
      <c r="Q51" s="184"/>
      <c r="R51" s="184"/>
      <c r="S51" s="184"/>
      <c r="T51" s="167"/>
      <c r="U51" s="167"/>
      <c r="V51" s="168"/>
      <c r="W51" s="168"/>
      <c r="X51" s="143"/>
      <c r="Y51" s="143"/>
      <c r="Z51" s="143"/>
      <c r="AA51" s="143"/>
      <c r="AB51" s="143"/>
      <c r="AC51" s="143"/>
      <c r="AD51" s="143"/>
      <c r="AE51" s="143"/>
      <c r="AF51" s="143"/>
      <c r="AG51" s="143"/>
      <c r="AH51" s="143"/>
      <c r="AI51" s="167"/>
      <c r="AJ51" s="160"/>
    </row>
    <row r="52" spans="1:38" ht="25" customHeight="1" thickBot="1">
      <c r="A52" s="255"/>
      <c r="B52" s="223">
        <v>32</v>
      </c>
      <c r="C52" s="238"/>
      <c r="D52" s="239"/>
      <c r="E52" s="239"/>
      <c r="F52" s="239"/>
      <c r="G52" s="239"/>
      <c r="H52" s="146"/>
      <c r="I52" s="144"/>
      <c r="J52" s="184"/>
      <c r="K52" s="157"/>
      <c r="L52" s="157"/>
      <c r="M52" s="157"/>
      <c r="N52" s="157"/>
      <c r="O52" s="144"/>
      <c r="P52" s="184"/>
      <c r="Q52" s="184"/>
      <c r="R52" s="184"/>
      <c r="S52" s="184"/>
      <c r="T52" s="167"/>
      <c r="U52" s="167"/>
      <c r="V52" s="168"/>
      <c r="W52" s="168"/>
      <c r="X52" s="143"/>
      <c r="Y52" s="143"/>
      <c r="Z52" s="143"/>
      <c r="AA52" s="143"/>
      <c r="AB52" s="143"/>
      <c r="AC52" s="143"/>
      <c r="AD52" s="143"/>
      <c r="AE52" s="143"/>
      <c r="AF52" s="143"/>
      <c r="AG52" s="143"/>
      <c r="AH52" s="143"/>
      <c r="AI52" s="167"/>
      <c r="AJ52" s="160"/>
    </row>
    <row r="53" spans="1:38" ht="25" customHeight="1" thickBot="1">
      <c r="A53" s="255"/>
      <c r="B53" s="223">
        <v>33</v>
      </c>
      <c r="C53" s="238"/>
      <c r="D53" s="239"/>
      <c r="E53" s="239"/>
      <c r="F53" s="239"/>
      <c r="G53" s="239"/>
      <c r="H53" s="146"/>
      <c r="I53" s="144"/>
      <c r="J53" s="184"/>
      <c r="K53" s="157"/>
      <c r="L53" s="157"/>
      <c r="M53" s="157"/>
      <c r="N53" s="157"/>
      <c r="O53" s="144"/>
      <c r="P53" s="184"/>
      <c r="Q53" s="184"/>
      <c r="R53" s="184"/>
      <c r="S53" s="184"/>
      <c r="T53" s="167"/>
      <c r="U53" s="167"/>
      <c r="V53" s="168"/>
      <c r="W53" s="168"/>
      <c r="X53" s="143"/>
      <c r="Y53" s="143"/>
      <c r="Z53" s="143"/>
      <c r="AA53" s="143"/>
      <c r="AB53" s="143"/>
      <c r="AC53" s="143"/>
      <c r="AD53" s="143"/>
      <c r="AE53" s="143"/>
      <c r="AF53" s="143"/>
      <c r="AG53" s="143"/>
      <c r="AH53" s="143"/>
      <c r="AI53" s="167"/>
      <c r="AJ53" s="160"/>
    </row>
    <row r="54" spans="1:38" ht="25" customHeight="1" thickBot="1">
      <c r="A54" s="255"/>
      <c r="B54" s="223">
        <v>34</v>
      </c>
      <c r="C54" s="238"/>
      <c r="D54" s="239"/>
      <c r="E54" s="239"/>
      <c r="F54" s="239"/>
      <c r="G54" s="239"/>
      <c r="H54" s="146"/>
      <c r="I54" s="144"/>
      <c r="J54" s="184"/>
      <c r="K54" s="157"/>
      <c r="L54" s="157"/>
      <c r="M54" s="157"/>
      <c r="N54" s="157"/>
      <c r="O54" s="144"/>
      <c r="P54" s="184"/>
      <c r="Q54" s="184"/>
      <c r="R54" s="184"/>
      <c r="S54" s="184"/>
      <c r="T54" s="167"/>
      <c r="U54" s="167"/>
      <c r="V54" s="168"/>
      <c r="W54" s="168"/>
      <c r="X54" s="143"/>
      <c r="Y54" s="143"/>
      <c r="Z54" s="143"/>
      <c r="AA54" s="143"/>
      <c r="AB54" s="143"/>
      <c r="AC54" s="143"/>
      <c r="AD54" s="143"/>
      <c r="AE54" s="143"/>
      <c r="AF54" s="143"/>
      <c r="AG54" s="143"/>
      <c r="AH54" s="143"/>
      <c r="AI54" s="167"/>
      <c r="AJ54" s="160"/>
    </row>
    <row r="55" spans="1:38" ht="25" customHeight="1" thickBot="1">
      <c r="A55" s="255"/>
      <c r="B55" s="223">
        <v>35</v>
      </c>
      <c r="C55" s="238"/>
      <c r="D55" s="239"/>
      <c r="E55" s="239"/>
      <c r="F55" s="239"/>
      <c r="G55" s="239"/>
      <c r="H55" s="146"/>
      <c r="I55" s="144"/>
      <c r="J55" s="184"/>
      <c r="K55" s="157"/>
      <c r="L55" s="157"/>
      <c r="M55" s="157"/>
      <c r="N55" s="157"/>
      <c r="O55" s="144"/>
      <c r="P55" s="184"/>
      <c r="Q55" s="184"/>
      <c r="R55" s="184"/>
      <c r="S55" s="184"/>
      <c r="T55" s="167"/>
      <c r="U55" s="167"/>
      <c r="V55" s="168"/>
      <c r="W55" s="168"/>
      <c r="X55" s="143"/>
      <c r="Y55" s="143"/>
      <c r="Z55" s="143"/>
      <c r="AA55" s="143"/>
      <c r="AB55" s="143"/>
      <c r="AC55" s="143"/>
      <c r="AD55" s="143"/>
      <c r="AE55" s="143"/>
      <c r="AF55" s="143"/>
      <c r="AG55" s="143"/>
      <c r="AH55" s="143"/>
      <c r="AI55" s="167"/>
      <c r="AJ55" s="160"/>
    </row>
    <row r="56" spans="1:38" ht="25" customHeight="1" thickBot="1">
      <c r="A56" s="255"/>
      <c r="B56" s="223">
        <v>36</v>
      </c>
      <c r="C56" s="238"/>
      <c r="D56" s="239"/>
      <c r="E56" s="239"/>
      <c r="F56" s="239"/>
      <c r="G56" s="239"/>
      <c r="H56" s="146"/>
      <c r="I56" s="144"/>
      <c r="J56" s="184"/>
      <c r="K56" s="157"/>
      <c r="L56" s="157"/>
      <c r="M56" s="157"/>
      <c r="N56" s="157"/>
      <c r="O56" s="144"/>
      <c r="P56" s="184"/>
      <c r="Q56" s="184"/>
      <c r="R56" s="184"/>
      <c r="S56" s="184"/>
      <c r="T56" s="167"/>
      <c r="U56" s="167"/>
      <c r="V56" s="168"/>
      <c r="W56" s="168"/>
      <c r="X56" s="143"/>
      <c r="Y56" s="143"/>
      <c r="Z56" s="143"/>
      <c r="AA56" s="143"/>
      <c r="AB56" s="143"/>
      <c r="AC56" s="143"/>
      <c r="AD56" s="143"/>
      <c r="AE56" s="143"/>
      <c r="AF56" s="143"/>
      <c r="AG56" s="143"/>
      <c r="AH56" s="143"/>
      <c r="AI56" s="167"/>
      <c r="AJ56" s="160"/>
    </row>
    <row r="57" spans="1:38" ht="25" customHeight="1" thickBot="1">
      <c r="A57" s="255"/>
      <c r="B57" s="223">
        <v>37</v>
      </c>
      <c r="C57" s="238"/>
      <c r="D57" s="239"/>
      <c r="E57" s="239"/>
      <c r="F57" s="239"/>
      <c r="G57" s="239"/>
      <c r="H57" s="146"/>
      <c r="I57" s="144"/>
      <c r="J57" s="184"/>
      <c r="K57" s="157"/>
      <c r="L57" s="157"/>
      <c r="M57" s="157"/>
      <c r="N57" s="157"/>
      <c r="O57" s="144"/>
      <c r="P57" s="184"/>
      <c r="Q57" s="184"/>
      <c r="R57" s="184"/>
      <c r="S57" s="184"/>
      <c r="T57" s="167"/>
      <c r="U57" s="167"/>
      <c r="V57" s="168"/>
      <c r="W57" s="168"/>
      <c r="X57" s="143"/>
      <c r="Y57" s="143"/>
      <c r="Z57" s="143"/>
      <c r="AA57" s="143"/>
      <c r="AB57" s="143"/>
      <c r="AC57" s="143"/>
      <c r="AD57" s="143"/>
      <c r="AE57" s="143"/>
      <c r="AF57" s="143"/>
      <c r="AG57" s="143"/>
      <c r="AH57" s="143"/>
      <c r="AI57" s="167"/>
      <c r="AJ57" s="160"/>
    </row>
    <row r="58" spans="1:38" ht="25" customHeight="1" thickBot="1">
      <c r="A58" s="255"/>
      <c r="B58" s="223">
        <v>38</v>
      </c>
      <c r="C58" s="238"/>
      <c r="D58" s="239"/>
      <c r="E58" s="239"/>
      <c r="F58" s="239"/>
      <c r="G58" s="239"/>
      <c r="H58" s="146"/>
      <c r="I58" s="144"/>
      <c r="J58" s="184"/>
      <c r="K58" s="157"/>
      <c r="L58" s="157"/>
      <c r="M58" s="157"/>
      <c r="N58" s="157"/>
      <c r="O58" s="144"/>
      <c r="P58" s="184"/>
      <c r="Q58" s="184"/>
      <c r="R58" s="184"/>
      <c r="S58" s="184"/>
      <c r="T58" s="167"/>
      <c r="U58" s="167"/>
      <c r="V58" s="168"/>
      <c r="W58" s="168"/>
      <c r="X58" s="143"/>
      <c r="Y58" s="143"/>
      <c r="Z58" s="143"/>
      <c r="AA58" s="143"/>
      <c r="AB58" s="143"/>
      <c r="AC58" s="143"/>
      <c r="AD58" s="143"/>
      <c r="AE58" s="143"/>
      <c r="AF58" s="143"/>
      <c r="AG58" s="143"/>
      <c r="AH58" s="143"/>
      <c r="AI58" s="167"/>
      <c r="AJ58" s="160"/>
    </row>
    <row r="59" spans="1:38" ht="25" customHeight="1" thickBot="1">
      <c r="A59" s="255"/>
      <c r="B59" s="223">
        <v>39</v>
      </c>
      <c r="C59" s="238"/>
      <c r="D59" s="239"/>
      <c r="E59" s="239"/>
      <c r="F59" s="239"/>
      <c r="G59" s="239"/>
      <c r="H59" s="146"/>
      <c r="I59" s="144"/>
      <c r="J59" s="184"/>
      <c r="K59" s="157"/>
      <c r="L59" s="157"/>
      <c r="M59" s="157"/>
      <c r="N59" s="157"/>
      <c r="O59" s="144"/>
      <c r="P59" s="184"/>
      <c r="Q59" s="184"/>
      <c r="R59" s="184"/>
      <c r="S59" s="184"/>
      <c r="T59" s="167"/>
      <c r="U59" s="167"/>
      <c r="V59" s="168"/>
      <c r="W59" s="168"/>
      <c r="X59" s="143"/>
      <c r="Y59" s="143"/>
      <c r="Z59" s="143"/>
      <c r="AA59" s="143"/>
      <c r="AB59" s="143"/>
      <c r="AC59" s="143"/>
      <c r="AD59" s="143"/>
      <c r="AE59" s="143"/>
      <c r="AF59" s="143"/>
      <c r="AG59" s="143"/>
      <c r="AH59" s="143"/>
      <c r="AI59" s="167"/>
      <c r="AJ59" s="160"/>
    </row>
    <row r="60" spans="1:38" ht="25" customHeight="1" thickBot="1">
      <c r="A60" s="255"/>
      <c r="B60" s="223">
        <v>40</v>
      </c>
      <c r="C60" s="238"/>
      <c r="D60" s="239"/>
      <c r="E60" s="239"/>
      <c r="F60" s="239"/>
      <c r="G60" s="239"/>
      <c r="H60" s="146"/>
      <c r="I60" s="144"/>
      <c r="J60" s="184"/>
      <c r="K60" s="157"/>
      <c r="L60" s="157"/>
      <c r="M60" s="157"/>
      <c r="N60" s="157"/>
      <c r="O60" s="144"/>
      <c r="P60" s="184"/>
      <c r="Q60" s="184"/>
      <c r="R60" s="184"/>
      <c r="S60" s="184"/>
      <c r="T60" s="167"/>
      <c r="U60" s="167"/>
      <c r="V60" s="168"/>
      <c r="W60" s="168"/>
      <c r="X60" s="143"/>
      <c r="Y60" s="143"/>
      <c r="Z60" s="143"/>
      <c r="AA60" s="143"/>
      <c r="AB60" s="143"/>
      <c r="AC60" s="143"/>
      <c r="AD60" s="143"/>
      <c r="AE60" s="143"/>
      <c r="AF60" s="143"/>
      <c r="AG60" s="143"/>
      <c r="AH60" s="143"/>
      <c r="AI60" s="167"/>
      <c r="AJ60" s="160"/>
    </row>
    <row r="61" spans="1:38" ht="25" customHeight="1" thickBot="1">
      <c r="A61" s="255"/>
      <c r="B61" s="223">
        <v>41</v>
      </c>
      <c r="C61" s="238"/>
      <c r="D61" s="239"/>
      <c r="E61" s="239"/>
      <c r="F61" s="239"/>
      <c r="G61" s="239"/>
      <c r="H61" s="146"/>
      <c r="I61" s="144"/>
      <c r="J61" s="184"/>
      <c r="K61" s="157"/>
      <c r="L61" s="157"/>
      <c r="M61" s="157"/>
      <c r="N61" s="157"/>
      <c r="O61" s="144"/>
      <c r="P61" s="184"/>
      <c r="Q61" s="184"/>
      <c r="R61" s="184"/>
      <c r="S61" s="184"/>
      <c r="T61" s="167"/>
      <c r="U61" s="167"/>
      <c r="V61" s="168"/>
      <c r="W61" s="168"/>
      <c r="X61" s="143"/>
      <c r="Y61" s="143"/>
      <c r="Z61" s="143"/>
      <c r="AA61" s="143"/>
      <c r="AB61" s="143"/>
      <c r="AC61" s="143"/>
      <c r="AD61" s="143"/>
      <c r="AE61" s="143"/>
      <c r="AF61" s="143"/>
      <c r="AG61" s="143"/>
      <c r="AH61" s="143"/>
      <c r="AI61" s="167"/>
      <c r="AJ61" s="160"/>
    </row>
    <row r="62" spans="1:38" ht="25" customHeight="1" thickBot="1">
      <c r="A62" s="256"/>
      <c r="B62" s="223">
        <v>42</v>
      </c>
      <c r="C62" s="238"/>
      <c r="D62" s="239"/>
      <c r="E62" s="239"/>
      <c r="F62" s="239"/>
      <c r="G62" s="239"/>
      <c r="H62" s="171"/>
      <c r="I62" s="172"/>
      <c r="J62" s="166"/>
      <c r="K62" s="173"/>
      <c r="L62" s="173"/>
      <c r="M62" s="173"/>
      <c r="N62" s="173"/>
      <c r="O62" s="172"/>
      <c r="P62" s="166"/>
      <c r="Q62" s="166"/>
      <c r="R62" s="166"/>
      <c r="S62" s="166"/>
      <c r="T62" s="167"/>
      <c r="U62" s="167"/>
      <c r="V62" s="168"/>
      <c r="W62" s="168"/>
      <c r="X62" s="171"/>
      <c r="Y62" s="171"/>
      <c r="Z62" s="171"/>
      <c r="AA62" s="171"/>
      <c r="AB62" s="171"/>
      <c r="AC62" s="171"/>
      <c r="AD62" s="171"/>
      <c r="AE62" s="171"/>
      <c r="AF62" s="171"/>
      <c r="AG62" s="171"/>
      <c r="AH62" s="171"/>
      <c r="AI62" s="167"/>
      <c r="AJ62" s="160"/>
    </row>
    <row r="63" spans="1:38" ht="24.75" customHeight="1">
      <c r="A63" s="7"/>
      <c r="B63" s="7"/>
      <c r="C63" s="240" t="s">
        <v>444</v>
      </c>
      <c r="D63" s="240"/>
      <c r="E63" s="240"/>
      <c r="F63" s="241"/>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2"/>
      <c r="AL63" s="8"/>
    </row>
    <row r="64" spans="1:38" ht="31.5" customHeight="1" thickBot="1">
      <c r="A64" s="7"/>
      <c r="B64" s="7"/>
      <c r="C64" s="237" t="s">
        <v>445</v>
      </c>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104"/>
      <c r="AK64" s="104"/>
      <c r="AL64" s="8"/>
    </row>
    <row r="65" spans="1:22" ht="25" customHeight="1">
      <c r="A65" s="11"/>
      <c r="B65" s="11"/>
      <c r="C65" s="11"/>
      <c r="D65" s="11"/>
      <c r="E65" s="11"/>
      <c r="F65" s="11"/>
      <c r="G65" s="11"/>
      <c r="H65" s="11"/>
      <c r="I65" s="11"/>
      <c r="J65" s="11"/>
      <c r="K65" s="11"/>
      <c r="L65" s="11"/>
      <c r="M65" s="11"/>
      <c r="N65" s="11"/>
      <c r="O65" s="11"/>
      <c r="P65" s="11"/>
      <c r="Q65" s="11"/>
      <c r="R65" s="12"/>
      <c r="S65" s="12"/>
      <c r="T65" s="12"/>
      <c r="U65" s="12"/>
      <c r="V65" s="12"/>
    </row>
    <row r="66" spans="1:22" ht="25" customHeight="1">
      <c r="A66" s="13"/>
      <c r="B66" s="13"/>
      <c r="S66" s="14"/>
      <c r="T66" s="14"/>
      <c r="U66" s="14"/>
      <c r="V66" s="14"/>
    </row>
    <row r="67" spans="1:22" ht="24.75" customHeight="1">
      <c r="A67" s="15"/>
      <c r="B67" s="15"/>
    </row>
  </sheetData>
  <sheetProtection sheet="1" objects="1" scenarios="1"/>
  <mergeCells count="128">
    <mergeCell ref="AJ8:AJ10"/>
    <mergeCell ref="Y10:AI10"/>
    <mergeCell ref="T8:T9"/>
    <mergeCell ref="C30:H30"/>
    <mergeCell ref="A11:A22"/>
    <mergeCell ref="C11:F14"/>
    <mergeCell ref="G11:H11"/>
    <mergeCell ref="G12:H12"/>
    <mergeCell ref="G13:H13"/>
    <mergeCell ref="G19:H19"/>
    <mergeCell ref="G20:H20"/>
    <mergeCell ref="C29:H29"/>
    <mergeCell ref="G14:H14"/>
    <mergeCell ref="C15:F15"/>
    <mergeCell ref="G15:H15"/>
    <mergeCell ref="C16:F17"/>
    <mergeCell ref="G16:H16"/>
    <mergeCell ref="C23:H23"/>
    <mergeCell ref="C24:H24"/>
    <mergeCell ref="C25:H25"/>
    <mergeCell ref="C26:H26"/>
    <mergeCell ref="L8:L9"/>
    <mergeCell ref="M8:M9"/>
    <mergeCell ref="N8:N9"/>
    <mergeCell ref="AK26:AP26"/>
    <mergeCell ref="AK28:AP31"/>
    <mergeCell ref="C2:Q2"/>
    <mergeCell ref="C3:Q3"/>
    <mergeCell ref="AB3:AC3"/>
    <mergeCell ref="AD3:AJ3"/>
    <mergeCell ref="Y4:AA4"/>
    <mergeCell ref="Y5:Y7"/>
    <mergeCell ref="Z5:AD7"/>
    <mergeCell ref="AE5:AG7"/>
    <mergeCell ref="AH5:AJ7"/>
    <mergeCell ref="T5:T7"/>
    <mergeCell ref="U5:X7"/>
    <mergeCell ref="AK6:AQ7"/>
    <mergeCell ref="U8:U9"/>
    <mergeCell ref="V8:V9"/>
    <mergeCell ref="W8:W9"/>
    <mergeCell ref="X8:X9"/>
    <mergeCell ref="C28:H28"/>
    <mergeCell ref="G17:H17"/>
    <mergeCell ref="C18:F18"/>
    <mergeCell ref="G18:H18"/>
    <mergeCell ref="C19:F20"/>
    <mergeCell ref="Y8:AI9"/>
    <mergeCell ref="A23:A31"/>
    <mergeCell ref="C27:H27"/>
    <mergeCell ref="C31:H31"/>
    <mergeCell ref="A5:A7"/>
    <mergeCell ref="B5:K7"/>
    <mergeCell ref="L5:L7"/>
    <mergeCell ref="M5:P7"/>
    <mergeCell ref="Q5:Q7"/>
    <mergeCell ref="R5:S7"/>
    <mergeCell ref="A8:F10"/>
    <mergeCell ref="G8:H9"/>
    <mergeCell ref="I8:I9"/>
    <mergeCell ref="J8:J9"/>
    <mergeCell ref="K8:K9"/>
    <mergeCell ref="G10:H10"/>
    <mergeCell ref="O8:O9"/>
    <mergeCell ref="P8:P9"/>
    <mergeCell ref="Q8:Q9"/>
    <mergeCell ref="R8:R9"/>
    <mergeCell ref="S8:S9"/>
    <mergeCell ref="C21:F22"/>
    <mergeCell ref="G21:H21"/>
    <mergeCell ref="G22:H22"/>
    <mergeCell ref="N39:N40"/>
    <mergeCell ref="C36:Q36"/>
    <mergeCell ref="C37:Q37"/>
    <mergeCell ref="P39:P40"/>
    <mergeCell ref="Q39:Q40"/>
    <mergeCell ref="X39:AH40"/>
    <mergeCell ref="R39:R40"/>
    <mergeCell ref="S39:S40"/>
    <mergeCell ref="T39:T40"/>
    <mergeCell ref="C32:AK32"/>
    <mergeCell ref="A42:A62"/>
    <mergeCell ref="C42:G42"/>
    <mergeCell ref="C43:G43"/>
    <mergeCell ref="C44:G44"/>
    <mergeCell ref="C45:G45"/>
    <mergeCell ref="C46:G46"/>
    <mergeCell ref="C47:G47"/>
    <mergeCell ref="C48:G48"/>
    <mergeCell ref="C49:G49"/>
    <mergeCell ref="C51:G51"/>
    <mergeCell ref="C33:AI33"/>
    <mergeCell ref="C34:AK34"/>
    <mergeCell ref="AB37:AC37"/>
    <mergeCell ref="AD37:AJ37"/>
    <mergeCell ref="Y38:AA38"/>
    <mergeCell ref="U39:U40"/>
    <mergeCell ref="V39:V40"/>
    <mergeCell ref="W39:W40"/>
    <mergeCell ref="A39:G41"/>
    <mergeCell ref="H39:H40"/>
    <mergeCell ref="I39:I40"/>
    <mergeCell ref="J39:J40"/>
    <mergeCell ref="K39:M39"/>
    <mergeCell ref="H1:Z1"/>
    <mergeCell ref="AA1:AB2"/>
    <mergeCell ref="AC1:AJ2"/>
    <mergeCell ref="H35:Z35"/>
    <mergeCell ref="AA35:AB36"/>
    <mergeCell ref="AC35:AJ36"/>
    <mergeCell ref="AK10:AO10"/>
    <mergeCell ref="C64:AI64"/>
    <mergeCell ref="C58:G58"/>
    <mergeCell ref="C59:G59"/>
    <mergeCell ref="C60:G60"/>
    <mergeCell ref="C61:G61"/>
    <mergeCell ref="C62:G62"/>
    <mergeCell ref="C63:AK63"/>
    <mergeCell ref="C52:G52"/>
    <mergeCell ref="C53:G53"/>
    <mergeCell ref="C54:G54"/>
    <mergeCell ref="C55:G55"/>
    <mergeCell ref="C56:G56"/>
    <mergeCell ref="C57:G57"/>
    <mergeCell ref="AI39:AI41"/>
    <mergeCell ref="AJ39:AJ41"/>
    <mergeCell ref="X41:AH41"/>
    <mergeCell ref="O39:O40"/>
  </mergeCells>
  <phoneticPr fontId="2"/>
  <conditionalFormatting sqref="R4">
    <cfRule type="expression" dxfId="18" priority="1" stopIfTrue="1">
      <formula>$R$5&lt;&gt;""</formula>
    </cfRule>
  </conditionalFormatting>
  <dataValidations count="8">
    <dataValidation type="list" allowBlank="1" showInputMessage="1" showErrorMessage="1" sqref="AB4" xr:uid="{ADE35A6A-14CA-4047-AC5B-9040123E06E1}">
      <formula1>"1,2,3"</formula1>
    </dataValidation>
    <dataValidation type="list" allowBlank="1" showInputMessage="1" showErrorMessage="1" sqref="AC4" xr:uid="{430A1DEB-72C5-472B-A36C-1BC4E032BD30}">
      <formula1>"0,5,6,7,8,9"</formula1>
    </dataValidation>
    <dataValidation type="list" allowBlank="1" showInputMessage="1" showErrorMessage="1" sqref="AD4:AJ4" xr:uid="{3D726EA3-0CC9-4279-9D42-57291CE60F18}">
      <formula1>"0,1,2,3,4,5,6,7,8,9"</formula1>
    </dataValidation>
    <dataValidation type="whole" operator="greaterThanOrEqual" allowBlank="1" showInputMessage="1" showErrorMessage="1" error="小数点以下を切り上げて、整数で入力してください。" sqref="J11:J13 J15:J16 J19 J21 J23:J25 J27:J31 I42:I62 P11:P13 P15:P16 P19 P21 P23:P31 O42:O62" xr:uid="{14829644-487E-4458-8FC5-C4886C6A962F}">
      <formula1>0</formula1>
    </dataValidation>
    <dataValidation type="custom" allowBlank="1" showInputMessage="1" showErrorMessage="1" error="小数点第二位を切り下げて、小数点第一位までの実数で入力してください。" sqref="K26" xr:uid="{8BA19DC3-7A6A-418A-AAD8-53A598770C5D}">
      <formula1>K26*10=INT(K26*10)</formula1>
    </dataValidation>
    <dataValidation type="whole" operator="greaterThanOrEqual" allowBlank="1" showInputMessage="1" showErrorMessage="1" error="整数で入力してください。" sqref="L15:O16 L21:O21 L24 L11:O13 L19:O19 N23:O31 K42:N62" xr:uid="{B03228FF-3AF7-4244-9B07-9D35AC5CFC32}">
      <formula1>0</formula1>
    </dataValidation>
    <dataValidation type="custom" allowBlank="1" showInputMessage="1" showErrorMessage="1" error="小数点第二位を切り捨てて、小数点第一位までの数値で入力してください。" sqref="Q11:T13 Q15:T16 Q19:T19 Q21:T21 K11:K13 K27:K31" xr:uid="{B10883D2-EC3D-45A1-90AD-DEC039609422}">
      <formula1>K11*10=INT(K11*10)</formula1>
    </dataValidation>
    <dataValidation type="custom" allowBlank="1" showInputMessage="1" showErrorMessage="1" error="小数点第二位を切り捨てて、小数点第一位までの数値を入力してください。" sqref="J42:J62 P42:S62" xr:uid="{9F7C289C-4396-4442-9EDA-0ABAD28E296A}">
      <formula1>J42*10=INT(J42*10)</formula1>
    </dataValidation>
  </dataValidations>
  <printOptions horizontalCentered="1" verticalCentered="1"/>
  <pageMargins left="0" right="0" top="0" bottom="0" header="0.31496062992125984" footer="0.31496062992125984"/>
  <pageSetup paperSize="9" scale="61" fitToHeight="0" orientation="landscape" r:id="rId1"/>
  <headerFooter>
    <oddHeader>&amp;L【書類番号１】</oddHeader>
  </headerFooter>
  <rowBreaks count="1" manualBreakCount="1">
    <brk id="3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4</xdr:row>
                    <xdr:rowOff>31750</xdr:rowOff>
                  </from>
                  <to>
                    <xdr:col>16</xdr:col>
                    <xdr:colOff>38100</xdr:colOff>
                    <xdr:row>5</xdr:row>
                    <xdr:rowOff>50800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5</xdr:row>
                    <xdr:rowOff>0</xdr:rowOff>
                  </from>
                  <to>
                    <xdr:col>15</xdr:col>
                    <xdr:colOff>57150</xdr:colOff>
                    <xdr:row>6</xdr:row>
                    <xdr:rowOff>50800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5</xdr:row>
                    <xdr:rowOff>228600</xdr:rowOff>
                  </from>
                  <to>
                    <xdr:col>16</xdr:col>
                    <xdr:colOff>0</xdr:colOff>
                    <xdr:row>7</xdr:row>
                    <xdr:rowOff>31750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260350</xdr:colOff>
                    <xdr:row>27</xdr:row>
                    <xdr:rowOff>50800</xdr:rowOff>
                  </from>
                  <to>
                    <xdr:col>6</xdr:col>
                    <xdr:colOff>190500</xdr:colOff>
                    <xdr:row>27</xdr:row>
                    <xdr:rowOff>279400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266700</xdr:colOff>
                    <xdr:row>25</xdr:row>
                    <xdr:rowOff>57150</xdr:rowOff>
                  </from>
                  <to>
                    <xdr:col>6</xdr:col>
                    <xdr:colOff>120650</xdr:colOff>
                    <xdr:row>25</xdr:row>
                    <xdr:rowOff>285750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247650</xdr:colOff>
                    <xdr:row>28</xdr:row>
                    <xdr:rowOff>38100</xdr:rowOff>
                  </from>
                  <to>
                    <xdr:col>6</xdr:col>
                    <xdr:colOff>171450</xdr:colOff>
                    <xdr:row>28</xdr:row>
                    <xdr:rowOff>260350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228600</xdr:colOff>
                    <xdr:row>28</xdr:row>
                    <xdr:rowOff>38100</xdr:rowOff>
                  </from>
                  <to>
                    <xdr:col>7</xdr:col>
                    <xdr:colOff>190500</xdr:colOff>
                    <xdr:row>28</xdr:row>
                    <xdr:rowOff>266700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279400</xdr:colOff>
                    <xdr:row>29</xdr:row>
                    <xdr:rowOff>31750</xdr:rowOff>
                  </from>
                  <to>
                    <xdr:col>6</xdr:col>
                    <xdr:colOff>222250</xdr:colOff>
                    <xdr:row>29</xdr:row>
                    <xdr:rowOff>260350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279400</xdr:colOff>
                    <xdr:row>30</xdr:row>
                    <xdr:rowOff>19050</xdr:rowOff>
                  </from>
                  <to>
                    <xdr:col>6</xdr:col>
                    <xdr:colOff>222250</xdr:colOff>
                    <xdr:row>30</xdr:row>
                    <xdr:rowOff>247650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222250</xdr:colOff>
                    <xdr:row>29</xdr:row>
                    <xdr:rowOff>50800</xdr:rowOff>
                  </from>
                  <to>
                    <xdr:col>7</xdr:col>
                    <xdr:colOff>184150</xdr:colOff>
                    <xdr:row>29</xdr:row>
                    <xdr:rowOff>285750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222250</xdr:colOff>
                    <xdr:row>30</xdr:row>
                    <xdr:rowOff>19050</xdr:rowOff>
                  </from>
                  <to>
                    <xdr:col>7</xdr:col>
                    <xdr:colOff>184150</xdr:colOff>
                    <xdr:row>30</xdr:row>
                    <xdr:rowOff>260350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4</xdr:col>
                    <xdr:colOff>317500</xdr:colOff>
                    <xdr:row>25</xdr:row>
                    <xdr:rowOff>57150</xdr:rowOff>
                  </from>
                  <to>
                    <xdr:col>5</xdr:col>
                    <xdr:colOff>279400</xdr:colOff>
                    <xdr:row>25</xdr:row>
                    <xdr:rowOff>285750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241300</xdr:colOff>
                    <xdr:row>25</xdr:row>
                    <xdr:rowOff>57150</xdr:rowOff>
                  </from>
                  <to>
                    <xdr:col>7</xdr:col>
                    <xdr:colOff>285750</xdr:colOff>
                    <xdr:row>25</xdr:row>
                    <xdr:rowOff>285750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228600</xdr:colOff>
                    <xdr:row>27</xdr:row>
                    <xdr:rowOff>38100</xdr:rowOff>
                  </from>
                  <to>
                    <xdr:col>7</xdr:col>
                    <xdr:colOff>190500</xdr:colOff>
                    <xdr:row>27</xdr:row>
                    <xdr:rowOff>266700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5</xdr:col>
                    <xdr:colOff>546100</xdr:colOff>
                    <xdr:row>26</xdr:row>
                    <xdr:rowOff>50800</xdr:rowOff>
                  </from>
                  <to>
                    <xdr:col>6</xdr:col>
                    <xdr:colOff>476250</xdr:colOff>
                    <xdr:row>26</xdr:row>
                    <xdr:rowOff>279400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6</xdr:col>
                    <xdr:colOff>488950</xdr:colOff>
                    <xdr:row>26</xdr:row>
                    <xdr:rowOff>50800</xdr:rowOff>
                  </from>
                  <to>
                    <xdr:col>7</xdr:col>
                    <xdr:colOff>457200</xdr:colOff>
                    <xdr:row>26</xdr:row>
                    <xdr:rowOff>279400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38100</xdr:colOff>
                    <xdr:row>4</xdr:row>
                    <xdr:rowOff>228600</xdr:rowOff>
                  </from>
                  <to>
                    <xdr:col>34</xdr:col>
                    <xdr:colOff>400050</xdr:colOff>
                    <xdr:row>6</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76200</xdr:colOff>
                    <xdr:row>9</xdr:row>
                    <xdr:rowOff>495300</xdr:rowOff>
                  </from>
                  <to>
                    <xdr:col>35</xdr:col>
                    <xdr:colOff>431800</xdr:colOff>
                    <xdr:row>11</xdr:row>
                    <xdr:rowOff>76200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76200</xdr:colOff>
                    <xdr:row>10</xdr:row>
                    <xdr:rowOff>247650</xdr:rowOff>
                  </from>
                  <to>
                    <xdr:col>35</xdr:col>
                    <xdr:colOff>431800</xdr:colOff>
                    <xdr:row>12</xdr:row>
                    <xdr:rowOff>31750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76200</xdr:colOff>
                    <xdr:row>11</xdr:row>
                    <xdr:rowOff>495300</xdr:rowOff>
                  </from>
                  <to>
                    <xdr:col>35</xdr:col>
                    <xdr:colOff>438150</xdr:colOff>
                    <xdr:row>13</xdr:row>
                    <xdr:rowOff>88900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76200</xdr:colOff>
                    <xdr:row>13</xdr:row>
                    <xdr:rowOff>495300</xdr:rowOff>
                  </from>
                  <to>
                    <xdr:col>35</xdr:col>
                    <xdr:colOff>438150</xdr:colOff>
                    <xdr:row>15</xdr:row>
                    <xdr:rowOff>88900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76200</xdr:colOff>
                    <xdr:row>14</xdr:row>
                    <xdr:rowOff>495300</xdr:rowOff>
                  </from>
                  <to>
                    <xdr:col>35</xdr:col>
                    <xdr:colOff>438150</xdr:colOff>
                    <xdr:row>16</xdr:row>
                    <xdr:rowOff>88900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76200</xdr:colOff>
                    <xdr:row>17</xdr:row>
                    <xdr:rowOff>495300</xdr:rowOff>
                  </from>
                  <to>
                    <xdr:col>35</xdr:col>
                    <xdr:colOff>438150</xdr:colOff>
                    <xdr:row>19</xdr:row>
                    <xdr:rowOff>88900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76200</xdr:colOff>
                    <xdr:row>19</xdr:row>
                    <xdr:rowOff>495300</xdr:rowOff>
                  </from>
                  <to>
                    <xdr:col>35</xdr:col>
                    <xdr:colOff>438150</xdr:colOff>
                    <xdr:row>21</xdr:row>
                    <xdr:rowOff>88900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76200</xdr:colOff>
                    <xdr:row>21</xdr:row>
                    <xdr:rowOff>495300</xdr:rowOff>
                  </from>
                  <to>
                    <xdr:col>35</xdr:col>
                    <xdr:colOff>438150</xdr:colOff>
                    <xdr:row>23</xdr:row>
                    <xdr:rowOff>88900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76200</xdr:colOff>
                    <xdr:row>22</xdr:row>
                    <xdr:rowOff>495300</xdr:rowOff>
                  </from>
                  <to>
                    <xdr:col>35</xdr:col>
                    <xdr:colOff>438150</xdr:colOff>
                    <xdr:row>24</xdr:row>
                    <xdr:rowOff>88900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76200</xdr:colOff>
                    <xdr:row>23</xdr:row>
                    <xdr:rowOff>495300</xdr:rowOff>
                  </from>
                  <to>
                    <xdr:col>35</xdr:col>
                    <xdr:colOff>438150</xdr:colOff>
                    <xdr:row>25</xdr:row>
                    <xdr:rowOff>88900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76200</xdr:colOff>
                    <xdr:row>24</xdr:row>
                    <xdr:rowOff>495300</xdr:rowOff>
                  </from>
                  <to>
                    <xdr:col>35</xdr:col>
                    <xdr:colOff>438150</xdr:colOff>
                    <xdr:row>26</xdr:row>
                    <xdr:rowOff>88900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76200</xdr:colOff>
                    <xdr:row>25</xdr:row>
                    <xdr:rowOff>495300</xdr:rowOff>
                  </from>
                  <to>
                    <xdr:col>35</xdr:col>
                    <xdr:colOff>438150</xdr:colOff>
                    <xdr:row>27</xdr:row>
                    <xdr:rowOff>88900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76200</xdr:colOff>
                    <xdr:row>26</xdr:row>
                    <xdr:rowOff>495300</xdr:rowOff>
                  </from>
                  <to>
                    <xdr:col>35</xdr:col>
                    <xdr:colOff>438150</xdr:colOff>
                    <xdr:row>28</xdr:row>
                    <xdr:rowOff>88900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76200</xdr:colOff>
                    <xdr:row>27</xdr:row>
                    <xdr:rowOff>495300</xdr:rowOff>
                  </from>
                  <to>
                    <xdr:col>35</xdr:col>
                    <xdr:colOff>438150</xdr:colOff>
                    <xdr:row>29</xdr:row>
                    <xdr:rowOff>88900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76200</xdr:colOff>
                    <xdr:row>28</xdr:row>
                    <xdr:rowOff>495300</xdr:rowOff>
                  </from>
                  <to>
                    <xdr:col>35</xdr:col>
                    <xdr:colOff>438150</xdr:colOff>
                    <xdr:row>30</xdr:row>
                    <xdr:rowOff>88900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76200</xdr:colOff>
                    <xdr:row>29</xdr:row>
                    <xdr:rowOff>495300</xdr:rowOff>
                  </from>
                  <to>
                    <xdr:col>35</xdr:col>
                    <xdr:colOff>438150</xdr:colOff>
                    <xdr:row>31</xdr:row>
                    <xdr:rowOff>88900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76200</xdr:colOff>
                    <xdr:row>40</xdr:row>
                    <xdr:rowOff>495300</xdr:rowOff>
                  </from>
                  <to>
                    <xdr:col>35</xdr:col>
                    <xdr:colOff>438150</xdr:colOff>
                    <xdr:row>42</xdr:row>
                    <xdr:rowOff>76200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76200</xdr:colOff>
                    <xdr:row>41</xdr:row>
                    <xdr:rowOff>495300</xdr:rowOff>
                  </from>
                  <to>
                    <xdr:col>35</xdr:col>
                    <xdr:colOff>438150</xdr:colOff>
                    <xdr:row>43</xdr:row>
                    <xdr:rowOff>88900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76200</xdr:colOff>
                    <xdr:row>42</xdr:row>
                    <xdr:rowOff>495300</xdr:rowOff>
                  </from>
                  <to>
                    <xdr:col>35</xdr:col>
                    <xdr:colOff>438150</xdr:colOff>
                    <xdr:row>44</xdr:row>
                    <xdr:rowOff>88900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76200</xdr:colOff>
                    <xdr:row>43</xdr:row>
                    <xdr:rowOff>495300</xdr:rowOff>
                  </from>
                  <to>
                    <xdr:col>35</xdr:col>
                    <xdr:colOff>438150</xdr:colOff>
                    <xdr:row>45</xdr:row>
                    <xdr:rowOff>88900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76200</xdr:colOff>
                    <xdr:row>44</xdr:row>
                    <xdr:rowOff>495300</xdr:rowOff>
                  </from>
                  <to>
                    <xdr:col>35</xdr:col>
                    <xdr:colOff>438150</xdr:colOff>
                    <xdr:row>46</xdr:row>
                    <xdr:rowOff>88900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76200</xdr:colOff>
                    <xdr:row>45</xdr:row>
                    <xdr:rowOff>495300</xdr:rowOff>
                  </from>
                  <to>
                    <xdr:col>35</xdr:col>
                    <xdr:colOff>438150</xdr:colOff>
                    <xdr:row>47</xdr:row>
                    <xdr:rowOff>88900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76200</xdr:colOff>
                    <xdr:row>46</xdr:row>
                    <xdr:rowOff>495300</xdr:rowOff>
                  </from>
                  <to>
                    <xdr:col>35</xdr:col>
                    <xdr:colOff>438150</xdr:colOff>
                    <xdr:row>48</xdr:row>
                    <xdr:rowOff>88900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76200</xdr:colOff>
                    <xdr:row>47</xdr:row>
                    <xdr:rowOff>495300</xdr:rowOff>
                  </from>
                  <to>
                    <xdr:col>35</xdr:col>
                    <xdr:colOff>438150</xdr:colOff>
                    <xdr:row>49</xdr:row>
                    <xdr:rowOff>88900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76200</xdr:colOff>
                    <xdr:row>48</xdr:row>
                    <xdr:rowOff>495300</xdr:rowOff>
                  </from>
                  <to>
                    <xdr:col>35</xdr:col>
                    <xdr:colOff>438150</xdr:colOff>
                    <xdr:row>50</xdr:row>
                    <xdr:rowOff>88900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76200</xdr:colOff>
                    <xdr:row>49</xdr:row>
                    <xdr:rowOff>495300</xdr:rowOff>
                  </from>
                  <to>
                    <xdr:col>35</xdr:col>
                    <xdr:colOff>438150</xdr:colOff>
                    <xdr:row>51</xdr:row>
                    <xdr:rowOff>88900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76200</xdr:colOff>
                    <xdr:row>50</xdr:row>
                    <xdr:rowOff>495300</xdr:rowOff>
                  </from>
                  <to>
                    <xdr:col>35</xdr:col>
                    <xdr:colOff>438150</xdr:colOff>
                    <xdr:row>52</xdr:row>
                    <xdr:rowOff>88900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76200</xdr:colOff>
                    <xdr:row>51</xdr:row>
                    <xdr:rowOff>495300</xdr:rowOff>
                  </from>
                  <to>
                    <xdr:col>35</xdr:col>
                    <xdr:colOff>438150</xdr:colOff>
                    <xdr:row>53</xdr:row>
                    <xdr:rowOff>88900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76200</xdr:colOff>
                    <xdr:row>52</xdr:row>
                    <xdr:rowOff>495300</xdr:rowOff>
                  </from>
                  <to>
                    <xdr:col>35</xdr:col>
                    <xdr:colOff>438150</xdr:colOff>
                    <xdr:row>54</xdr:row>
                    <xdr:rowOff>88900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76200</xdr:colOff>
                    <xdr:row>53</xdr:row>
                    <xdr:rowOff>495300</xdr:rowOff>
                  </from>
                  <to>
                    <xdr:col>35</xdr:col>
                    <xdr:colOff>438150</xdr:colOff>
                    <xdr:row>55</xdr:row>
                    <xdr:rowOff>88900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76200</xdr:colOff>
                    <xdr:row>54</xdr:row>
                    <xdr:rowOff>495300</xdr:rowOff>
                  </from>
                  <to>
                    <xdr:col>35</xdr:col>
                    <xdr:colOff>438150</xdr:colOff>
                    <xdr:row>56</xdr:row>
                    <xdr:rowOff>88900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76200</xdr:colOff>
                    <xdr:row>55</xdr:row>
                    <xdr:rowOff>495300</xdr:rowOff>
                  </from>
                  <to>
                    <xdr:col>35</xdr:col>
                    <xdr:colOff>438150</xdr:colOff>
                    <xdr:row>57</xdr:row>
                    <xdr:rowOff>88900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76200</xdr:colOff>
                    <xdr:row>56</xdr:row>
                    <xdr:rowOff>495300</xdr:rowOff>
                  </from>
                  <to>
                    <xdr:col>35</xdr:col>
                    <xdr:colOff>438150</xdr:colOff>
                    <xdr:row>58</xdr:row>
                    <xdr:rowOff>88900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76200</xdr:colOff>
                    <xdr:row>57</xdr:row>
                    <xdr:rowOff>495300</xdr:rowOff>
                  </from>
                  <to>
                    <xdr:col>35</xdr:col>
                    <xdr:colOff>438150</xdr:colOff>
                    <xdr:row>59</xdr:row>
                    <xdr:rowOff>88900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76200</xdr:colOff>
                    <xdr:row>58</xdr:row>
                    <xdr:rowOff>495300</xdr:rowOff>
                  </from>
                  <to>
                    <xdr:col>35</xdr:col>
                    <xdr:colOff>438150</xdr:colOff>
                    <xdr:row>60</xdr:row>
                    <xdr:rowOff>88900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76200</xdr:colOff>
                    <xdr:row>59</xdr:row>
                    <xdr:rowOff>495300</xdr:rowOff>
                  </from>
                  <to>
                    <xdr:col>35</xdr:col>
                    <xdr:colOff>438150</xdr:colOff>
                    <xdr:row>61</xdr:row>
                    <xdr:rowOff>88900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76200</xdr:colOff>
                    <xdr:row>60</xdr:row>
                    <xdr:rowOff>495300</xdr:rowOff>
                  </from>
                  <to>
                    <xdr:col>35</xdr:col>
                    <xdr:colOff>438150</xdr:colOff>
                    <xdr:row>62</xdr:row>
                    <xdr:rowOff>88900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57150</xdr:colOff>
                    <xdr:row>40</xdr:row>
                    <xdr:rowOff>476250</xdr:rowOff>
                  </from>
                  <to>
                    <xdr:col>34</xdr:col>
                    <xdr:colOff>419100</xdr:colOff>
                    <xdr:row>42</xdr:row>
                    <xdr:rowOff>57150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57150</xdr:colOff>
                    <xdr:row>41</xdr:row>
                    <xdr:rowOff>476250</xdr:rowOff>
                  </from>
                  <to>
                    <xdr:col>34</xdr:col>
                    <xdr:colOff>419100</xdr:colOff>
                    <xdr:row>43</xdr:row>
                    <xdr:rowOff>95250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57150</xdr:colOff>
                    <xdr:row>42</xdr:row>
                    <xdr:rowOff>476250</xdr:rowOff>
                  </from>
                  <to>
                    <xdr:col>34</xdr:col>
                    <xdr:colOff>419100</xdr:colOff>
                    <xdr:row>44</xdr:row>
                    <xdr:rowOff>95250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57150</xdr:colOff>
                    <xdr:row>43</xdr:row>
                    <xdr:rowOff>476250</xdr:rowOff>
                  </from>
                  <to>
                    <xdr:col>34</xdr:col>
                    <xdr:colOff>419100</xdr:colOff>
                    <xdr:row>45</xdr:row>
                    <xdr:rowOff>95250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57150</xdr:colOff>
                    <xdr:row>44</xdr:row>
                    <xdr:rowOff>476250</xdr:rowOff>
                  </from>
                  <to>
                    <xdr:col>34</xdr:col>
                    <xdr:colOff>419100</xdr:colOff>
                    <xdr:row>46</xdr:row>
                    <xdr:rowOff>95250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57150</xdr:colOff>
                    <xdr:row>45</xdr:row>
                    <xdr:rowOff>476250</xdr:rowOff>
                  </from>
                  <to>
                    <xdr:col>34</xdr:col>
                    <xdr:colOff>419100</xdr:colOff>
                    <xdr:row>47</xdr:row>
                    <xdr:rowOff>95250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57150</xdr:colOff>
                    <xdr:row>46</xdr:row>
                    <xdr:rowOff>476250</xdr:rowOff>
                  </from>
                  <to>
                    <xdr:col>34</xdr:col>
                    <xdr:colOff>419100</xdr:colOff>
                    <xdr:row>48</xdr:row>
                    <xdr:rowOff>95250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57150</xdr:colOff>
                    <xdr:row>47</xdr:row>
                    <xdr:rowOff>476250</xdr:rowOff>
                  </from>
                  <to>
                    <xdr:col>34</xdr:col>
                    <xdr:colOff>419100</xdr:colOff>
                    <xdr:row>49</xdr:row>
                    <xdr:rowOff>95250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57150</xdr:colOff>
                    <xdr:row>48</xdr:row>
                    <xdr:rowOff>476250</xdr:rowOff>
                  </from>
                  <to>
                    <xdr:col>34</xdr:col>
                    <xdr:colOff>419100</xdr:colOff>
                    <xdr:row>50</xdr:row>
                    <xdr:rowOff>95250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57150</xdr:colOff>
                    <xdr:row>49</xdr:row>
                    <xdr:rowOff>476250</xdr:rowOff>
                  </from>
                  <to>
                    <xdr:col>34</xdr:col>
                    <xdr:colOff>419100</xdr:colOff>
                    <xdr:row>51</xdr:row>
                    <xdr:rowOff>95250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57150</xdr:colOff>
                    <xdr:row>50</xdr:row>
                    <xdr:rowOff>476250</xdr:rowOff>
                  </from>
                  <to>
                    <xdr:col>34</xdr:col>
                    <xdr:colOff>419100</xdr:colOff>
                    <xdr:row>52</xdr:row>
                    <xdr:rowOff>95250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57150</xdr:colOff>
                    <xdr:row>51</xdr:row>
                    <xdr:rowOff>476250</xdr:rowOff>
                  </from>
                  <to>
                    <xdr:col>34</xdr:col>
                    <xdr:colOff>419100</xdr:colOff>
                    <xdr:row>53</xdr:row>
                    <xdr:rowOff>95250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57150</xdr:colOff>
                    <xdr:row>52</xdr:row>
                    <xdr:rowOff>476250</xdr:rowOff>
                  </from>
                  <to>
                    <xdr:col>34</xdr:col>
                    <xdr:colOff>419100</xdr:colOff>
                    <xdr:row>54</xdr:row>
                    <xdr:rowOff>95250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57150</xdr:colOff>
                    <xdr:row>53</xdr:row>
                    <xdr:rowOff>476250</xdr:rowOff>
                  </from>
                  <to>
                    <xdr:col>34</xdr:col>
                    <xdr:colOff>419100</xdr:colOff>
                    <xdr:row>55</xdr:row>
                    <xdr:rowOff>95250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57150</xdr:colOff>
                    <xdr:row>54</xdr:row>
                    <xdr:rowOff>476250</xdr:rowOff>
                  </from>
                  <to>
                    <xdr:col>34</xdr:col>
                    <xdr:colOff>419100</xdr:colOff>
                    <xdr:row>56</xdr:row>
                    <xdr:rowOff>95250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57150</xdr:colOff>
                    <xdr:row>55</xdr:row>
                    <xdr:rowOff>476250</xdr:rowOff>
                  </from>
                  <to>
                    <xdr:col>34</xdr:col>
                    <xdr:colOff>419100</xdr:colOff>
                    <xdr:row>57</xdr:row>
                    <xdr:rowOff>95250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57150</xdr:colOff>
                    <xdr:row>56</xdr:row>
                    <xdr:rowOff>476250</xdr:rowOff>
                  </from>
                  <to>
                    <xdr:col>34</xdr:col>
                    <xdr:colOff>419100</xdr:colOff>
                    <xdr:row>58</xdr:row>
                    <xdr:rowOff>95250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57150</xdr:colOff>
                    <xdr:row>57</xdr:row>
                    <xdr:rowOff>476250</xdr:rowOff>
                  </from>
                  <to>
                    <xdr:col>34</xdr:col>
                    <xdr:colOff>419100</xdr:colOff>
                    <xdr:row>59</xdr:row>
                    <xdr:rowOff>95250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57150</xdr:colOff>
                    <xdr:row>58</xdr:row>
                    <xdr:rowOff>476250</xdr:rowOff>
                  </from>
                  <to>
                    <xdr:col>34</xdr:col>
                    <xdr:colOff>419100</xdr:colOff>
                    <xdr:row>60</xdr:row>
                    <xdr:rowOff>95250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57150</xdr:colOff>
                    <xdr:row>59</xdr:row>
                    <xdr:rowOff>476250</xdr:rowOff>
                  </from>
                  <to>
                    <xdr:col>34</xdr:col>
                    <xdr:colOff>419100</xdr:colOff>
                    <xdr:row>61</xdr:row>
                    <xdr:rowOff>95250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57150</xdr:colOff>
                    <xdr:row>60</xdr:row>
                    <xdr:rowOff>476250</xdr:rowOff>
                  </from>
                  <to>
                    <xdr:col>34</xdr:col>
                    <xdr:colOff>419100</xdr:colOff>
                    <xdr:row>62</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219F78DA-64CF-4B64-9CAF-10F2349DF03B}">
            <xm:f>COUNTIF(別紙様式１対応表!$R$2:$R$4,TRUE)&gt;1</xm:f>
            <x14:dxf>
              <fill>
                <patternFill>
                  <bgColor rgb="FFFF0000"/>
                </patternFill>
              </fill>
            </x14:dxf>
          </x14:cfRule>
          <xm:sqref>M5:P7</xm:sqref>
        </x14:conditionalFormatting>
        <x14:conditionalFormatting xmlns:xm="http://schemas.microsoft.com/office/excel/2006/main">
          <x14:cfRule type="expression" priority="7" stopIfTrue="1" id="{F08105D9-07B8-4902-8EA8-6D33757317B8}">
            <xm:f>AND($AH$5="該当しない",別紙様式１対応表!$R$5=TRUE)</xm:f>
            <x14:dxf>
              <fill>
                <patternFill>
                  <bgColor rgb="FFFF0000"/>
                </patternFill>
              </fill>
            </x14:dxf>
          </x14:cfRule>
          <xm:sqref>AH5:AJ7</xm:sqref>
        </x14:conditionalFormatting>
        <x14:conditionalFormatting xmlns:xm="http://schemas.microsoft.com/office/excel/2006/main">
          <x14:cfRule type="expression" priority="4" stopIfTrue="1" id="{AF26ED36-86D0-4B16-A4A8-D36EB8B15E54}">
            <xm:f>COUNTIF(別紙様式１対応表!$R$11:$R$18,TRUE)&gt;1</xm:f>
            <x14:dxf>
              <fill>
                <patternFill>
                  <bgColor rgb="FFFF0000"/>
                </patternFill>
              </fill>
            </x14:dxf>
          </x14:cfRule>
          <xm:sqref>C28:H31</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error="エクセルファイル「記載上の注意」の項番４を参照に、プルダウンから選択してください。" xr:uid="{D51E5DC0-C746-40F4-B4B5-35978299DC47}">
          <x14:formula1>
            <xm:f>別紙様式１対応表!$D$2:$D$32</xm:f>
          </x14:formula1>
          <xm:sqref>G11:H13</xm:sqref>
        </x14:dataValidation>
        <x14:dataValidation type="list" allowBlank="1" showInputMessage="1" showErrorMessage="1" error="エクセルファイル「記載上の注意」の項番２を参照に、プルダウンから選択してください。" xr:uid="{45C8973E-DD83-4FC8-AD8C-23ED5233D62F}">
          <x14:formula1>
            <xm:f>別紙様式１対応表!$A$11:$A$35</xm:f>
          </x14:formula1>
          <xm:sqref>R5:S7</xm:sqref>
        </x14:dataValidation>
        <x14:dataValidation type="list" allowBlank="1" showInputMessage="1" showErrorMessage="1" error="エクセルファイル「記載上の注意」の項番４を参照に、プルダウンから選択してください。" xr:uid="{4912F2D8-905A-4DF0-A861-DF40773D42B5}">
          <x14:formula1>
            <xm:f>別紙様式１対応表!$D$38:$D$41</xm:f>
          </x14:formula1>
          <xm:sqref>G15:H15</xm:sqref>
        </x14:dataValidation>
        <x14:dataValidation type="list" allowBlank="1" showInputMessage="1" showErrorMessage="1" error="エクセルファイル「記載上の注意」の項番４を参照に、プルダウンから選択してください。" xr:uid="{EDD5A7C5-8EDB-480A-9677-BB1F519834DC}">
          <x14:formula1>
            <xm:f>別紙様式１対応表!$D$44:$D$68</xm:f>
          </x14:formula1>
          <xm:sqref>G16:H16</xm:sqref>
        </x14:dataValidation>
        <x14:dataValidation type="list" allowBlank="1" showInputMessage="1" showErrorMessage="1" error="エクセルファイル「記載上の注意」の項番４を参照に、プルダウンから選択してください。" xr:uid="{7505BD22-EA8E-4E41-AA73-E1D4906B41EA}">
          <x14:formula1>
            <xm:f>別紙様式１対応表!$D$71:$D$87</xm:f>
          </x14:formula1>
          <xm:sqref>G19:H19</xm:sqref>
        </x14:dataValidation>
        <x14:dataValidation type="list" allowBlank="1" showInputMessage="1" showErrorMessage="1" error="エクセルファイル「記載上の注意」の項番４を参照に、プルダウンから選択してください。" xr:uid="{A052DA2B-EF63-42D4-9778-E792A0B656E8}">
          <x14:formula1>
            <xm:f>別紙様式１対応表!$D$90:$D$97</xm:f>
          </x14:formula1>
          <xm:sqref>G21:H21</xm:sqref>
        </x14:dataValidation>
        <x14:dataValidation type="list" allowBlank="1" showInputMessage="1" showErrorMessage="1" xr:uid="{4E260FAD-D04D-4F48-A4F0-E0F97913789A}">
          <x14:formula1>
            <xm:f>別紙様式１対応表!$A$38:$A$41</xm:f>
          </x14:formula1>
          <xm:sqref>I11:I13 I15:I16 I19 I21 H42:H62</xm:sqref>
        </x14:dataValidation>
        <x14:dataValidation type="list" allowBlank="1" showInputMessage="1" showErrorMessage="1" xr:uid="{69914714-2211-4AA3-A065-1236BA160880}">
          <x14:formula1>
            <xm:f>別紙様式１対応表!$F$2:$F$9</xm:f>
          </x14:formula1>
          <xm:sqref>U11:U13</xm:sqref>
        </x14:dataValidation>
        <x14:dataValidation type="list" allowBlank="1" showInputMessage="1" showErrorMessage="1" xr:uid="{04A8E1C4-795B-467C-892C-27E4F34CCC6C}">
          <x14:formula1>
            <xm:f>別紙様式１対応表!$F$35:$F$39</xm:f>
          </x14:formula1>
          <xm:sqref>V11:V13</xm:sqref>
        </x14:dataValidation>
        <x14:dataValidation type="list" allowBlank="1" showInputMessage="1" showErrorMessage="1" xr:uid="{CE2BB49B-32BC-44FE-9FBF-E0AAD1ABCDF7}">
          <x14:formula1>
            <xm:f>別紙様式１対応表!$F$52:$F$56</xm:f>
          </x14:formula1>
          <xm:sqref>W11:W13</xm:sqref>
        </x14:dataValidation>
        <x14:dataValidation type="list" allowBlank="1" showInputMessage="1" showErrorMessage="1" xr:uid="{86B481C5-A56C-47B4-B251-630F92ACA1EE}">
          <x14:formula1>
            <xm:f>別紙様式１対応表!$F$68:$F$70</xm:f>
          </x14:formula1>
          <xm:sqref>X11:X13</xm:sqref>
        </x14:dataValidation>
        <x14:dataValidation type="list" allowBlank="1" showInputMessage="1" showErrorMessage="1" xr:uid="{4F8D049A-2250-43B9-B0D6-BE31628BD7C2}">
          <x14:formula1>
            <xm:f>別紙様式１対応表!$F$86:$F$96</xm:f>
          </x14:formula1>
          <xm:sqref>Y11:AI13 X42:AH62</xm:sqref>
        </x14:dataValidation>
        <x14:dataValidation type="list" allowBlank="1" showInputMessage="1" showErrorMessage="1" xr:uid="{0F37572A-F4A4-4D1E-98C5-FF6CA14CEDE7}">
          <x14:formula1>
            <xm:f>別紙様式１対応表!$F$12:$F$15</xm:f>
          </x14:formula1>
          <xm:sqref>U16 U19</xm:sqref>
        </x14:dataValidation>
        <x14:dataValidation type="list" allowBlank="1" showInputMessage="1" showErrorMessage="1" xr:uid="{D9EBC804-05A6-4A61-BD49-9357BD5435F7}">
          <x14:formula1>
            <xm:f>別紙様式１対応表!$F$18:$F$22</xm:f>
          </x14:formula1>
          <xm:sqref>U21</xm:sqref>
        </x14:dataValidation>
        <x14:dataValidation type="list" allowBlank="1" showInputMessage="1" showErrorMessage="1" xr:uid="{7FEADA28-289B-434B-875C-2FDF06861314}">
          <x14:formula1>
            <xm:f>別紙様式１対応表!$F$42:$F$43</xm:f>
          </x14:formula1>
          <xm:sqref>V16 V19 V21</xm:sqref>
        </x14:dataValidation>
        <x14:dataValidation type="list" allowBlank="1" showInputMessage="1" showErrorMessage="1" xr:uid="{CBAD733C-111F-4B71-BB43-F824F3FEC540}">
          <x14:formula1>
            <xm:f>別紙様式１対応表!$F$73:$F$74</xm:f>
          </x14:formula1>
          <xm:sqref>X16 X19</xm:sqref>
        </x14:dataValidation>
        <x14:dataValidation type="list" allowBlank="1" showInputMessage="1" showErrorMessage="1" xr:uid="{6EEDA25A-BC4D-4384-AD56-998F38E9FF40}">
          <x14:formula1>
            <xm:f>別紙様式１対応表!$F$77:$F$79</xm:f>
          </x14:formula1>
          <xm:sqref>X21</xm:sqref>
        </x14:dataValidation>
        <x14:dataValidation type="list" allowBlank="1" showInputMessage="1" showErrorMessage="1" xr:uid="{FCDC7E5D-8EBD-450A-AEE6-F8A2BBA374D4}">
          <x14:formula1>
            <xm:f>別紙様式１対応表!$F$26:$F$32</xm:f>
          </x14:formula1>
          <xm:sqref>T42:T62</xm:sqref>
        </x14:dataValidation>
        <x14:dataValidation type="list" allowBlank="1" showInputMessage="1" showErrorMessage="1" xr:uid="{7DDCF15D-2B15-41B2-8758-95D5D0A222C1}">
          <x14:formula1>
            <xm:f>別紙様式１対応表!$F$46:$F$49</xm:f>
          </x14:formula1>
          <xm:sqref>U42:U62</xm:sqref>
        </x14:dataValidation>
        <x14:dataValidation type="list" allowBlank="1" showInputMessage="1" showErrorMessage="1" xr:uid="{8E6541A4-1738-4BD3-AA3C-D63F87C0E590}">
          <x14:formula1>
            <xm:f>別紙様式１対応表!$F$82:$F$83</xm:f>
          </x14:formula1>
          <xm:sqref>W42:W62</xm:sqref>
        </x14:dataValidation>
        <x14:dataValidation type="list" allowBlank="1" showInputMessage="1" showErrorMessage="1" xr:uid="{008D6E8A-1878-4939-AF62-47EAA935F24F}">
          <x14:formula1>
            <xm:f>別紙様式１対応表!$J$2:$J$52</xm:f>
          </x14:formula1>
          <xm:sqref>C42:G62</xm:sqref>
        </x14:dataValidation>
        <x14:dataValidation type="list" allowBlank="1" showInputMessage="1" showErrorMessage="1" xr:uid="{235FD178-8411-4E72-A9DB-7ECA8B6BFA12}">
          <x14:formula1>
            <xm:f>別紙様式１対応表!$F$60:$F$65</xm:f>
          </x14:formula1>
          <xm:sqref>W28:W31 V42:V62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E4E5-4F8E-4263-B319-3E1BCADA39E0}">
  <sheetPr>
    <pageSetUpPr fitToPage="1"/>
  </sheetPr>
  <dimension ref="A1:AJ28"/>
  <sheetViews>
    <sheetView view="pageBreakPreview" zoomScale="87" zoomScaleNormal="80" zoomScaleSheetLayoutView="87" workbookViewId="0">
      <selection activeCell="G8" sqref="G8:I8"/>
    </sheetView>
  </sheetViews>
  <sheetFormatPr defaultColWidth="8.08984375" defaultRowHeight="24" customHeight="1"/>
  <cols>
    <col min="1" max="2" width="7.453125" style="3" customWidth="1"/>
    <col min="3" max="6" width="8.6328125" style="3" customWidth="1"/>
    <col min="7" max="7" width="19" style="3" customWidth="1"/>
    <col min="8" max="19" width="8.6328125" style="3" customWidth="1"/>
    <col min="20" max="16384" width="8.08984375" style="3"/>
  </cols>
  <sheetData>
    <row r="1" spans="1:36" ht="29" customHeight="1" thickBot="1">
      <c r="A1" s="224" t="s">
        <v>485</v>
      </c>
      <c r="B1" s="224"/>
      <c r="C1" s="224"/>
      <c r="D1" s="224"/>
      <c r="E1" s="224"/>
      <c r="F1" s="224"/>
      <c r="G1" s="224"/>
      <c r="H1" s="224"/>
      <c r="I1" s="224"/>
      <c r="J1" s="224"/>
      <c r="K1" s="224"/>
      <c r="L1" s="224"/>
      <c r="M1" s="224"/>
      <c r="N1" s="224"/>
      <c r="O1" s="224"/>
      <c r="P1" s="224"/>
      <c r="Q1" s="224"/>
      <c r="R1" s="224"/>
      <c r="S1" s="224"/>
      <c r="T1" s="2" t="str">
        <f>IF(COUNTIF('別紙様式１－１'!G11:H13,"①*")+COUNTIF('別紙様式１－１'!G11:H13,"②－１*")+COUNTIF('別紙様式１－１'!G11:H13,"③*")+COUNTIF('別紙様式１－１'!G11:H13,"④*")+COUNTIF('別紙様式１－１'!G11:H13,"⑤*")+COUNTIF('別紙様式１－１'!G16:H16,"③*")=0,"別紙様式１－２は提出不要です。","")</f>
        <v>別紙様式１－２は提出不要です。</v>
      </c>
      <c r="U1" s="2"/>
    </row>
    <row r="2" spans="1:36" ht="20.5" customHeight="1" thickTop="1" thickBot="1">
      <c r="D2" s="20"/>
      <c r="E2" s="20"/>
      <c r="F2" s="20"/>
      <c r="G2" s="20"/>
      <c r="H2" s="20"/>
      <c r="I2" s="20"/>
      <c r="J2" s="20"/>
      <c r="K2" s="124"/>
      <c r="L2" s="124"/>
      <c r="M2" s="429" t="s">
        <v>0</v>
      </c>
      <c r="N2" s="430"/>
      <c r="O2" s="401" t="s">
        <v>67</v>
      </c>
      <c r="P2" s="402"/>
      <c r="Q2" s="402"/>
      <c r="R2" s="402"/>
      <c r="S2" s="403"/>
      <c r="T2" s="111"/>
      <c r="U2" s="111"/>
    </row>
    <row r="3" spans="1:36" ht="26.25" customHeight="1" thickTop="1" thickBot="1">
      <c r="A3" s="27" t="s">
        <v>26</v>
      </c>
      <c r="B3" s="28"/>
      <c r="C3" s="28"/>
      <c r="D3" s="20"/>
      <c r="E3" s="20"/>
      <c r="F3" s="20"/>
      <c r="G3" s="20"/>
      <c r="H3" s="20"/>
      <c r="I3" s="20"/>
      <c r="J3" s="20"/>
      <c r="K3" s="407" t="s">
        <v>63</v>
      </c>
      <c r="L3" s="407"/>
      <c r="M3" s="408" t="s">
        <v>62</v>
      </c>
      <c r="N3" s="408"/>
      <c r="O3" s="408"/>
      <c r="P3" s="408"/>
      <c r="Q3" s="408"/>
      <c r="R3" s="408"/>
      <c r="S3" s="408"/>
    </row>
    <row r="4" spans="1:36" ht="24" customHeight="1" thickTop="1" thickBot="1">
      <c r="A4" s="409" t="s">
        <v>27</v>
      </c>
      <c r="B4" s="409"/>
      <c r="C4" s="409"/>
      <c r="D4" s="409"/>
      <c r="E4" s="409"/>
      <c r="G4" s="410" t="s">
        <v>28</v>
      </c>
      <c r="H4" s="411"/>
      <c r="I4" s="411"/>
      <c r="J4" s="412"/>
      <c r="K4" s="193" t="str">
        <f>IF('別紙様式１－１'!AB4="","",'別紙様式１－１'!AB4)</f>
        <v/>
      </c>
      <c r="L4" s="193" t="str">
        <f>IF('別紙様式１－１'!AC4="","",'別紙様式１－１'!AC4)</f>
        <v/>
      </c>
      <c r="M4" s="194" t="str">
        <f>IF('別紙様式１－１'!AD4="","",'別紙様式１－１'!AD4)</f>
        <v/>
      </c>
      <c r="N4" s="195" t="str">
        <f>IF('別紙様式１－１'!AE4="","",'別紙様式１－１'!AE4)</f>
        <v/>
      </c>
      <c r="O4" s="195" t="str">
        <f>IF('別紙様式１－１'!AF4="","",'別紙様式１－１'!AF4)</f>
        <v/>
      </c>
      <c r="P4" s="195" t="str">
        <f>IF('別紙様式１－１'!AG4="","",'別紙様式１－１'!AG4)</f>
        <v/>
      </c>
      <c r="Q4" s="195" t="str">
        <f>IF('別紙様式１－１'!AH4="","",'別紙様式１－１'!AH4)</f>
        <v/>
      </c>
      <c r="R4" s="195" t="str">
        <f>IF('別紙様式１－１'!AI4="","",'別紙様式１－１'!AI4)</f>
        <v/>
      </c>
      <c r="S4" s="195" t="str">
        <f>IF('別紙様式１－１'!AJ4="","",'別紙様式１－１'!AJ4)</f>
        <v/>
      </c>
      <c r="T4" s="405" t="s">
        <v>123</v>
      </c>
      <c r="U4" s="406"/>
      <c r="V4" s="406"/>
      <c r="W4" s="406"/>
    </row>
    <row r="5" spans="1:36" ht="9" customHeight="1">
      <c r="A5" s="13"/>
      <c r="B5" s="28"/>
      <c r="C5" s="28"/>
      <c r="D5" s="28"/>
      <c r="E5" s="28"/>
      <c r="F5" s="29"/>
      <c r="G5" s="29"/>
      <c r="H5" s="29"/>
    </row>
    <row r="6" spans="1:36" ht="18" customHeight="1" thickBot="1">
      <c r="B6" s="13"/>
      <c r="C6" s="13"/>
      <c r="D6" s="30"/>
      <c r="E6" s="30"/>
      <c r="F6" s="30"/>
      <c r="G6" s="30"/>
      <c r="H6" s="13"/>
      <c r="I6" s="13"/>
      <c r="J6" s="5"/>
      <c r="K6" s="13"/>
      <c r="L6" s="13"/>
      <c r="M6" s="13"/>
      <c r="N6" s="13"/>
    </row>
    <row r="7" spans="1:36" s="13" customFormat="1" ht="32.25" customHeight="1" thickBot="1">
      <c r="B7" s="413" t="s">
        <v>29</v>
      </c>
      <c r="C7" s="414"/>
      <c r="D7" s="414"/>
      <c r="E7" s="414"/>
      <c r="F7" s="414"/>
      <c r="G7" s="414"/>
      <c r="H7" s="414"/>
      <c r="I7" s="415"/>
      <c r="J7" s="5"/>
      <c r="K7" s="416" t="s">
        <v>105</v>
      </c>
      <c r="L7" s="414"/>
      <c r="M7" s="414"/>
      <c r="N7" s="414"/>
      <c r="O7" s="414"/>
      <c r="P7" s="414"/>
      <c r="Q7" s="414"/>
      <c r="R7" s="415"/>
    </row>
    <row r="8" spans="1:36" s="13" customFormat="1" ht="32.25" customHeight="1">
      <c r="B8" s="417" t="s">
        <v>447</v>
      </c>
      <c r="C8" s="418"/>
      <c r="D8" s="418"/>
      <c r="E8" s="418"/>
      <c r="F8" s="419"/>
      <c r="G8" s="420"/>
      <c r="H8" s="421"/>
      <c r="I8" s="422"/>
      <c r="J8" s="5"/>
      <c r="K8" s="417" t="s">
        <v>447</v>
      </c>
      <c r="L8" s="418"/>
      <c r="M8" s="418"/>
      <c r="N8" s="418"/>
      <c r="O8" s="419"/>
      <c r="P8" s="420"/>
      <c r="Q8" s="421"/>
      <c r="R8" s="422"/>
      <c r="AB8" s="136"/>
      <c r="AC8" s="136"/>
      <c r="AD8" s="136"/>
      <c r="AE8" s="136"/>
      <c r="AF8" s="136"/>
      <c r="AG8" s="136"/>
      <c r="AH8" s="136"/>
      <c r="AI8" s="136"/>
      <c r="AJ8" s="136"/>
    </row>
    <row r="9" spans="1:36" ht="32.25" customHeight="1">
      <c r="B9" s="423" t="s">
        <v>30</v>
      </c>
      <c r="C9" s="424"/>
      <c r="D9" s="424"/>
      <c r="E9" s="424"/>
      <c r="F9" s="425"/>
      <c r="G9" s="426"/>
      <c r="H9" s="427"/>
      <c r="I9" s="428"/>
      <c r="J9" s="5"/>
      <c r="K9" s="423" t="s">
        <v>30</v>
      </c>
      <c r="L9" s="424"/>
      <c r="M9" s="424"/>
      <c r="N9" s="424"/>
      <c r="O9" s="425"/>
      <c r="P9" s="440"/>
      <c r="Q9" s="441"/>
      <c r="R9" s="442"/>
      <c r="T9" s="140"/>
      <c r="AB9" s="136"/>
      <c r="AC9" s="136"/>
      <c r="AD9" s="136"/>
      <c r="AE9" s="136"/>
      <c r="AF9" s="136"/>
      <c r="AG9" s="136"/>
      <c r="AH9" s="136"/>
      <c r="AI9" s="136"/>
      <c r="AJ9" s="136"/>
    </row>
    <row r="10" spans="1:36" ht="38.25" customHeight="1">
      <c r="B10" s="451" t="s">
        <v>31</v>
      </c>
      <c r="C10" s="424"/>
      <c r="D10" s="424"/>
      <c r="E10" s="424"/>
      <c r="F10" s="425"/>
      <c r="G10" s="443" t="s">
        <v>497</v>
      </c>
      <c r="H10" s="444"/>
      <c r="I10" s="445"/>
      <c r="J10" s="5"/>
      <c r="K10" s="451" t="s">
        <v>31</v>
      </c>
      <c r="L10" s="424"/>
      <c r="M10" s="424"/>
      <c r="N10" s="424"/>
      <c r="O10" s="425"/>
      <c r="P10" s="443" t="s">
        <v>102</v>
      </c>
      <c r="Q10" s="444"/>
      <c r="R10" s="445"/>
      <c r="T10" s="404" t="str">
        <f>IF(OR(COUNTIF(別紙様式１対応表!R23:R24,TRUE)&gt;1,COUNTIF(別紙様式１対応表!R29:R30,TRUE)&gt;1),"いずれか一方のみ選択してください。なお、令和６年５月～７月の間に、ⅠまたはⅡのどちらかを連続して評価していない場合は、直近で連続３月間同じ評価票で評価した際のデータを記載してください。","")</f>
        <v/>
      </c>
      <c r="U10" s="404"/>
      <c r="V10" s="404"/>
      <c r="W10" s="404"/>
      <c r="X10" s="404"/>
      <c r="Y10" s="404"/>
      <c r="Z10" s="404"/>
      <c r="AB10" s="136"/>
      <c r="AC10" s="136"/>
      <c r="AD10" s="136"/>
      <c r="AE10" s="136"/>
      <c r="AF10" s="136"/>
      <c r="AG10" s="136"/>
      <c r="AH10" s="136"/>
      <c r="AI10" s="136"/>
      <c r="AJ10" s="136"/>
    </row>
    <row r="11" spans="1:36" ht="32.25" customHeight="1" thickBot="1">
      <c r="B11" s="448" t="s">
        <v>448</v>
      </c>
      <c r="C11" s="449"/>
      <c r="D11" s="449"/>
      <c r="E11" s="449"/>
      <c r="F11" s="450"/>
      <c r="G11" s="446"/>
      <c r="H11" s="447"/>
      <c r="I11" s="123" t="s">
        <v>103</v>
      </c>
      <c r="J11" s="5"/>
      <c r="K11" s="448" t="s">
        <v>448</v>
      </c>
      <c r="L11" s="449"/>
      <c r="M11" s="449"/>
      <c r="N11" s="449"/>
      <c r="O11" s="450"/>
      <c r="P11" s="446"/>
      <c r="Q11" s="447"/>
      <c r="R11" s="123" t="s">
        <v>103</v>
      </c>
      <c r="T11" s="404"/>
      <c r="U11" s="404"/>
      <c r="V11" s="404"/>
      <c r="W11" s="404"/>
      <c r="X11" s="404"/>
      <c r="Y11" s="404"/>
      <c r="Z11" s="404"/>
      <c r="AB11" s="136"/>
      <c r="AC11" s="136"/>
      <c r="AD11" s="136"/>
      <c r="AE11" s="136"/>
      <c r="AF11" s="136"/>
      <c r="AG11" s="136"/>
      <c r="AH11" s="136"/>
      <c r="AI11" s="136"/>
      <c r="AJ11" s="136"/>
    </row>
    <row r="12" spans="1:36" ht="32.25" customHeight="1" thickBot="1">
      <c r="B12" s="431" t="s">
        <v>451</v>
      </c>
      <c r="C12" s="460"/>
      <c r="D12" s="460"/>
      <c r="E12" s="460"/>
      <c r="F12" s="460"/>
      <c r="G12" s="460"/>
      <c r="H12" s="460"/>
      <c r="I12" s="461"/>
      <c r="J12" s="5"/>
      <c r="K12" s="431" t="s">
        <v>451</v>
      </c>
      <c r="L12" s="460"/>
      <c r="M12" s="460"/>
      <c r="N12" s="460"/>
      <c r="O12" s="460"/>
      <c r="P12" s="460"/>
      <c r="Q12" s="460"/>
      <c r="R12" s="461"/>
      <c r="T12" s="141"/>
      <c r="U12" s="141"/>
      <c r="V12" s="141"/>
      <c r="W12" s="141"/>
      <c r="X12" s="141"/>
      <c r="Y12" s="141"/>
      <c r="Z12" s="141"/>
      <c r="AB12" s="136"/>
      <c r="AC12" s="136"/>
      <c r="AD12" s="136"/>
      <c r="AE12" s="136"/>
      <c r="AF12" s="136"/>
      <c r="AG12" s="136"/>
      <c r="AH12" s="136"/>
      <c r="AI12" s="136"/>
      <c r="AJ12" s="136"/>
    </row>
    <row r="13" spans="1:36" ht="32.25" customHeight="1" thickBot="1">
      <c r="B13" s="431" t="s">
        <v>104</v>
      </c>
      <c r="C13" s="432"/>
      <c r="D13" s="432"/>
      <c r="E13" s="432"/>
      <c r="F13" s="432"/>
      <c r="G13" s="433"/>
      <c r="H13" s="174"/>
      <c r="I13" s="122" t="s">
        <v>44</v>
      </c>
      <c r="J13" s="5"/>
      <c r="K13" s="431" t="s">
        <v>104</v>
      </c>
      <c r="L13" s="432"/>
      <c r="M13" s="432"/>
      <c r="N13" s="432"/>
      <c r="O13" s="432"/>
      <c r="P13" s="433"/>
      <c r="Q13" s="174"/>
      <c r="R13" s="122" t="s">
        <v>44</v>
      </c>
      <c r="AB13" s="136"/>
      <c r="AC13" s="136"/>
      <c r="AD13" s="136"/>
      <c r="AE13" s="136"/>
      <c r="AF13" s="136"/>
      <c r="AG13" s="136"/>
      <c r="AH13" s="136"/>
      <c r="AI13" s="136"/>
      <c r="AJ13" s="136"/>
    </row>
    <row r="14" spans="1:36" ht="64" customHeight="1">
      <c r="B14" s="280" t="s">
        <v>449</v>
      </c>
      <c r="C14" s="434" t="s">
        <v>108</v>
      </c>
      <c r="D14" s="435"/>
      <c r="E14" s="435"/>
      <c r="F14" s="435"/>
      <c r="G14" s="436"/>
      <c r="H14" s="175"/>
      <c r="I14" s="121" t="s">
        <v>44</v>
      </c>
      <c r="J14" s="5"/>
      <c r="K14" s="437" t="s">
        <v>106</v>
      </c>
      <c r="L14" s="438"/>
      <c r="M14" s="438"/>
      <c r="N14" s="438"/>
      <c r="O14" s="438"/>
      <c r="P14" s="439"/>
      <c r="Q14" s="177"/>
      <c r="R14" s="120" t="s">
        <v>44</v>
      </c>
      <c r="AB14" s="136"/>
      <c r="AC14" s="136"/>
      <c r="AD14" s="136"/>
      <c r="AE14" s="136"/>
      <c r="AF14" s="136"/>
      <c r="AG14" s="136"/>
      <c r="AH14" s="136"/>
      <c r="AI14" s="136"/>
      <c r="AJ14" s="136"/>
    </row>
    <row r="15" spans="1:36" ht="86.25" customHeight="1" thickBot="1">
      <c r="B15" s="281"/>
      <c r="C15" s="106"/>
      <c r="D15" s="455" t="s">
        <v>495</v>
      </c>
      <c r="E15" s="455"/>
      <c r="F15" s="455"/>
      <c r="G15" s="456"/>
      <c r="H15" s="197" t="str">
        <f>IF(G11=0,"",IF(H13=0,"",IF(H13="","",(ROUNDDOWN(H14/H13*100,1)))))</f>
        <v/>
      </c>
      <c r="I15" s="119" t="s">
        <v>32</v>
      </c>
      <c r="J15" s="5"/>
      <c r="K15" s="375" t="s">
        <v>124</v>
      </c>
      <c r="L15" s="376"/>
      <c r="M15" s="376"/>
      <c r="N15" s="376"/>
      <c r="O15" s="376"/>
      <c r="P15" s="457"/>
      <c r="Q15" s="196" t="str">
        <f>IF(P11="","",IF(Q13="","",IF(Q13="","",(ROUNDDOWN(Q14/Q13*100,1)))))</f>
        <v/>
      </c>
      <c r="R15" s="118" t="s">
        <v>32</v>
      </c>
      <c r="T15" s="3" t="s">
        <v>123</v>
      </c>
      <c r="AB15" s="136"/>
      <c r="AC15" s="136"/>
      <c r="AD15" s="136"/>
      <c r="AE15" s="136"/>
      <c r="AF15" s="136"/>
      <c r="AG15" s="136"/>
      <c r="AH15" s="136"/>
      <c r="AI15" s="136"/>
      <c r="AJ15" s="136"/>
    </row>
    <row r="16" spans="1:36" ht="64" customHeight="1">
      <c r="B16" s="281"/>
      <c r="C16" s="434" t="s">
        <v>109</v>
      </c>
      <c r="D16" s="435"/>
      <c r="E16" s="435"/>
      <c r="F16" s="435"/>
      <c r="G16" s="436"/>
      <c r="H16" s="176"/>
      <c r="I16" s="115" t="s">
        <v>44</v>
      </c>
      <c r="J16" s="5"/>
      <c r="K16" s="117"/>
      <c r="L16" s="117"/>
      <c r="M16" s="116"/>
      <c r="N16" s="116"/>
      <c r="O16" s="116"/>
      <c r="P16" s="116"/>
      <c r="Q16" s="116"/>
      <c r="R16" s="116"/>
      <c r="AB16" s="136"/>
      <c r="AC16" s="136"/>
      <c r="AD16" s="136"/>
      <c r="AE16" s="136"/>
      <c r="AF16" s="136"/>
      <c r="AG16" s="136"/>
      <c r="AH16" s="136"/>
      <c r="AI16" s="136"/>
      <c r="AJ16" s="136"/>
    </row>
    <row r="17" spans="1:36" ht="74" customHeight="1" thickBot="1">
      <c r="B17" s="282"/>
      <c r="C17" s="107"/>
      <c r="D17" s="458" t="s">
        <v>496</v>
      </c>
      <c r="E17" s="455"/>
      <c r="F17" s="455"/>
      <c r="G17" s="456"/>
      <c r="H17" s="198" t="str">
        <f>IF(G11=0,"",IF(H13=0,"",IF(H13="","",(ROUNDDOWN(H16/H13*100,1)))))</f>
        <v/>
      </c>
      <c r="I17" s="115" t="s">
        <v>32</v>
      </c>
      <c r="J17" s="5"/>
      <c r="K17" s="452" t="s">
        <v>450</v>
      </c>
      <c r="L17" s="452"/>
      <c r="M17" s="452"/>
      <c r="N17" s="452"/>
      <c r="O17" s="452"/>
      <c r="P17" s="452"/>
      <c r="Q17" s="452"/>
      <c r="R17" s="452"/>
      <c r="AB17" s="136"/>
      <c r="AC17" s="136"/>
      <c r="AD17" s="136"/>
      <c r="AE17" s="136"/>
      <c r="AF17" s="136"/>
      <c r="AG17" s="136"/>
      <c r="AH17" s="136"/>
      <c r="AI17" s="136"/>
      <c r="AJ17" s="136"/>
    </row>
    <row r="18" spans="1:36" ht="64" customHeight="1">
      <c r="B18" s="280" t="s">
        <v>107</v>
      </c>
      <c r="C18" s="454" t="s">
        <v>110</v>
      </c>
      <c r="D18" s="435"/>
      <c r="E18" s="435"/>
      <c r="F18" s="435"/>
      <c r="G18" s="436"/>
      <c r="H18" s="176"/>
      <c r="I18" s="115" t="s">
        <v>44</v>
      </c>
      <c r="J18" s="5"/>
      <c r="K18" s="452"/>
      <c r="L18" s="452"/>
      <c r="M18" s="452"/>
      <c r="N18" s="452"/>
      <c r="O18" s="452"/>
      <c r="P18" s="452"/>
      <c r="Q18" s="452"/>
      <c r="R18" s="452"/>
    </row>
    <row r="19" spans="1:36" ht="88.5" customHeight="1" thickBot="1">
      <c r="B19" s="282"/>
      <c r="C19" s="106"/>
      <c r="D19" s="455" t="s">
        <v>125</v>
      </c>
      <c r="E19" s="455"/>
      <c r="F19" s="455"/>
      <c r="G19" s="456"/>
      <c r="H19" s="199" t="str">
        <f>IF(G11=0,"",IF(H13=0,"",IF(H13="","",(ROUNDDOWN(H18/H13*100,1)))))</f>
        <v/>
      </c>
      <c r="I19" s="119" t="s">
        <v>32</v>
      </c>
      <c r="J19" s="5"/>
      <c r="K19" s="114"/>
      <c r="L19" s="114"/>
      <c r="M19" s="113"/>
      <c r="N19" s="113"/>
      <c r="O19" s="113"/>
      <c r="P19" s="113"/>
      <c r="Q19" s="113"/>
      <c r="R19" s="113"/>
    </row>
    <row r="20" spans="1:36" ht="11" customHeight="1">
      <c r="A20" s="459" t="str">
        <f>IF(COUNTA('別紙様式１－１'!G11:H13)+COUNTA('別紙様式１－１'!G16:H16)=0,"一般病棟または結核病棟をお持ちの場合、別紙様式１－１①内「一般病棟」「結核病棟」に係る「届出区分」欄を入力してください。","")</f>
        <v>一般病棟または結核病棟をお持ちの場合、別紙様式１－１①内「一般病棟」「結核病棟」に係る「届出区分」欄を入力してください。</v>
      </c>
      <c r="B20" s="459"/>
      <c r="C20" s="459"/>
      <c r="D20" s="459"/>
      <c r="E20" s="459"/>
      <c r="F20" s="459"/>
      <c r="G20" s="459"/>
      <c r="H20" s="459"/>
      <c r="I20" s="459"/>
      <c r="J20" s="459"/>
      <c r="K20" s="459"/>
      <c r="L20" s="459"/>
      <c r="M20" s="459"/>
      <c r="N20" s="459"/>
      <c r="O20" s="459"/>
      <c r="P20" s="459"/>
      <c r="Q20" s="459"/>
      <c r="R20" s="459"/>
      <c r="S20" s="459"/>
    </row>
    <row r="21" spans="1:36" ht="24" customHeight="1">
      <c r="A21" s="110"/>
      <c r="B21" s="31"/>
      <c r="C21" s="31"/>
      <c r="D21" s="31"/>
      <c r="E21" s="31"/>
      <c r="F21" s="110"/>
      <c r="G21" s="31"/>
      <c r="H21" s="31"/>
      <c r="I21" s="31"/>
      <c r="J21" s="31"/>
      <c r="K21" s="110"/>
      <c r="L21" s="31"/>
      <c r="M21" s="31"/>
      <c r="N21" s="31"/>
      <c r="O21" s="31"/>
      <c r="P21" s="453"/>
      <c r="Q21" s="453"/>
    </row>
    <row r="22" spans="1:36" ht="24" customHeight="1">
      <c r="A22" s="110"/>
      <c r="B22" s="31"/>
      <c r="C22" s="31"/>
      <c r="D22" s="31"/>
      <c r="E22" s="31"/>
      <c r="F22" s="110"/>
      <c r="G22" s="31"/>
      <c r="H22" s="31"/>
      <c r="I22" s="31"/>
      <c r="J22" s="31"/>
      <c r="K22" s="110"/>
      <c r="L22" s="31"/>
      <c r="M22" s="31"/>
      <c r="N22" s="31"/>
      <c r="O22" s="31"/>
      <c r="P22" s="453"/>
      <c r="Q22" s="453"/>
    </row>
    <row r="23" spans="1:36" ht="24" customHeight="1">
      <c r="A23" s="110"/>
      <c r="B23" s="31"/>
      <c r="C23" s="31"/>
      <c r="D23" s="31"/>
      <c r="E23" s="31"/>
      <c r="F23" s="110"/>
      <c r="G23" s="31"/>
      <c r="H23" s="31"/>
      <c r="I23" s="31"/>
      <c r="J23" s="31"/>
      <c r="K23" s="110"/>
      <c r="L23" s="31"/>
      <c r="M23" s="31"/>
      <c r="N23" s="31"/>
      <c r="O23" s="31"/>
      <c r="P23" s="453"/>
      <c r="Q23" s="453"/>
    </row>
    <row r="24" spans="1:36" ht="24" customHeight="1">
      <c r="A24" s="110"/>
      <c r="B24" s="31"/>
      <c r="C24" s="31"/>
      <c r="D24" s="31"/>
      <c r="E24" s="31"/>
      <c r="F24" s="110"/>
      <c r="G24" s="31"/>
      <c r="H24" s="31"/>
      <c r="I24" s="31"/>
      <c r="J24" s="31"/>
      <c r="K24" s="110"/>
      <c r="L24" s="31"/>
      <c r="M24" s="31"/>
      <c r="N24" s="31"/>
      <c r="O24" s="31"/>
      <c r="P24" s="453"/>
      <c r="Q24" s="453"/>
    </row>
    <row r="25" spans="1:36" ht="24" customHeight="1">
      <c r="A25" s="110"/>
      <c r="B25" s="31"/>
      <c r="C25" s="31"/>
      <c r="D25" s="31"/>
      <c r="E25" s="31"/>
      <c r="F25" s="110"/>
      <c r="G25" s="31"/>
      <c r="H25" s="31"/>
      <c r="I25" s="31"/>
      <c r="J25" s="31"/>
      <c r="K25" s="110"/>
      <c r="L25" s="31"/>
      <c r="M25" s="31"/>
      <c r="N25" s="31"/>
      <c r="O25" s="31"/>
      <c r="P25" s="453"/>
      <c r="Q25" s="453"/>
    </row>
    <row r="26" spans="1:36" ht="24" customHeight="1">
      <c r="A26" s="110"/>
      <c r="B26" s="31"/>
      <c r="C26" s="31"/>
      <c r="D26" s="31"/>
      <c r="E26" s="31"/>
      <c r="F26" s="110"/>
      <c r="G26" s="31"/>
      <c r="H26" s="31"/>
      <c r="I26" s="31"/>
      <c r="J26" s="31"/>
      <c r="K26" s="110"/>
      <c r="L26" s="31"/>
      <c r="M26" s="31"/>
      <c r="N26" s="31"/>
      <c r="O26" s="31"/>
      <c r="P26" s="453"/>
      <c r="Q26" s="453"/>
    </row>
    <row r="27" spans="1:36" ht="24" customHeight="1">
      <c r="A27" s="110"/>
      <c r="B27" s="31"/>
      <c r="C27" s="31"/>
      <c r="D27" s="31"/>
      <c r="E27" s="31"/>
      <c r="F27" s="110"/>
      <c r="G27" s="31"/>
      <c r="H27" s="31"/>
      <c r="I27" s="31"/>
      <c r="J27" s="31"/>
      <c r="K27" s="110"/>
      <c r="L27" s="31"/>
      <c r="M27" s="31"/>
      <c r="N27" s="31"/>
      <c r="O27" s="31"/>
      <c r="P27" s="453"/>
      <c r="Q27" s="453"/>
    </row>
    <row r="28" spans="1:36" ht="24" customHeight="1">
      <c r="A28" s="110"/>
      <c r="B28" s="31"/>
      <c r="C28" s="31"/>
      <c r="D28" s="31"/>
      <c r="E28" s="31"/>
      <c r="F28" s="110"/>
      <c r="G28" s="31"/>
      <c r="H28" s="31"/>
      <c r="I28" s="31"/>
      <c r="J28" s="31"/>
      <c r="K28" s="110"/>
      <c r="L28" s="31"/>
      <c r="M28" s="31"/>
      <c r="N28" s="31"/>
      <c r="O28" s="31"/>
      <c r="P28" s="453"/>
      <c r="Q28" s="453"/>
    </row>
  </sheetData>
  <sheetProtection sheet="1" objects="1" scenarios="1"/>
  <mergeCells count="51">
    <mergeCell ref="P22:Q22"/>
    <mergeCell ref="B18:B19"/>
    <mergeCell ref="C18:G18"/>
    <mergeCell ref="D19:G19"/>
    <mergeCell ref="B11:F11"/>
    <mergeCell ref="P21:Q21"/>
    <mergeCell ref="D15:G15"/>
    <mergeCell ref="K15:P15"/>
    <mergeCell ref="C16:G16"/>
    <mergeCell ref="D17:G17"/>
    <mergeCell ref="A20:S20"/>
    <mergeCell ref="B12:I12"/>
    <mergeCell ref="K12:R12"/>
    <mergeCell ref="P28:Q28"/>
    <mergeCell ref="P23:Q23"/>
    <mergeCell ref="P24:Q24"/>
    <mergeCell ref="P25:Q25"/>
    <mergeCell ref="P26:Q26"/>
    <mergeCell ref="P27:Q27"/>
    <mergeCell ref="M2:N2"/>
    <mergeCell ref="B13:G13"/>
    <mergeCell ref="K13:P13"/>
    <mergeCell ref="B14:B17"/>
    <mergeCell ref="C14:G14"/>
    <mergeCell ref="K14:P14"/>
    <mergeCell ref="K9:O9"/>
    <mergeCell ref="P9:R9"/>
    <mergeCell ref="G10:I10"/>
    <mergeCell ref="P10:R10"/>
    <mergeCell ref="G11:H11"/>
    <mergeCell ref="K11:O11"/>
    <mergeCell ref="P11:Q11"/>
    <mergeCell ref="B10:F10"/>
    <mergeCell ref="K10:O10"/>
    <mergeCell ref="K17:R18"/>
    <mergeCell ref="O2:S2"/>
    <mergeCell ref="T10:Z11"/>
    <mergeCell ref="T4:W4"/>
    <mergeCell ref="A1:S1"/>
    <mergeCell ref="K3:L3"/>
    <mergeCell ref="M3:S3"/>
    <mergeCell ref="A4:E4"/>
    <mergeCell ref="G4:J4"/>
    <mergeCell ref="B7:I7"/>
    <mergeCell ref="K7:R7"/>
    <mergeCell ref="B8:F8"/>
    <mergeCell ref="G8:I8"/>
    <mergeCell ref="K8:O8"/>
    <mergeCell ref="P8:R8"/>
    <mergeCell ref="B9:F9"/>
    <mergeCell ref="G9:I9"/>
  </mergeCells>
  <phoneticPr fontId="2"/>
  <conditionalFormatting sqref="G9:I9">
    <cfRule type="expression" dxfId="14" priority="10">
      <formula>AND(COUNTIF($G$8,"④*")+COUNTIF($G$8,"⑤*")=0,$G$8&lt;&gt;"")</formula>
    </cfRule>
  </conditionalFormatting>
  <conditionalFormatting sqref="H14:I17">
    <cfRule type="expression" dxfId="13" priority="2">
      <formula>OR($G$8="①－２ 急性期一般入院料２",$G$8="①－３ 急性期一般入院料３",$G$8="①－４ 急性期一般入院料４",$G$8="①－５ 急性期一般入院料５",$G$8="①－６ 急性期一般入院料６",$G$8="②－１ 地域一般入院料１",$G$8="④－１ 特定機能病院入院基本料（一般病棟）の10対1入院基本料",$G$8="④－２ 専門病院入院基本料の10対1入院基本料",$G$8="⑤ 専門病院入院基本料の13対1入院基本料")</formula>
    </cfRule>
  </conditionalFormatting>
  <printOptions horizontalCentered="1" verticalCentered="1"/>
  <pageMargins left="0" right="0" top="0" bottom="0" header="0.31496062992125984" footer="0.31496062992125984"/>
  <pageSetup paperSize="9" scale="74" orientation="landscape" r:id="rId1"/>
  <headerFooter>
    <oddHeader>&amp;L【書類番号１】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6</xdr:col>
                    <xdr:colOff>336550</xdr:colOff>
                    <xdr:row>9</xdr:row>
                    <xdr:rowOff>88900</xdr:rowOff>
                  </from>
                  <to>
                    <xdr:col>6</xdr:col>
                    <xdr:colOff>571500</xdr:colOff>
                    <xdr:row>9</xdr:row>
                    <xdr:rowOff>393700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7</xdr:col>
                    <xdr:colOff>82550</xdr:colOff>
                    <xdr:row>9</xdr:row>
                    <xdr:rowOff>88900</xdr:rowOff>
                  </from>
                  <to>
                    <xdr:col>7</xdr:col>
                    <xdr:colOff>273050</xdr:colOff>
                    <xdr:row>9</xdr:row>
                    <xdr:rowOff>393700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15</xdr:col>
                    <xdr:colOff>146050</xdr:colOff>
                    <xdr:row>9</xdr:row>
                    <xdr:rowOff>88900</xdr:rowOff>
                  </from>
                  <to>
                    <xdr:col>15</xdr:col>
                    <xdr:colOff>381000</xdr:colOff>
                    <xdr:row>9</xdr:row>
                    <xdr:rowOff>393700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16</xdr:col>
                    <xdr:colOff>457200</xdr:colOff>
                    <xdr:row>9</xdr:row>
                    <xdr:rowOff>88900</xdr:rowOff>
                  </from>
                  <to>
                    <xdr:col>17</xdr:col>
                    <xdr:colOff>38100</xdr:colOff>
                    <xdr:row>9</xdr:row>
                    <xdr:rowOff>393700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15</xdr:col>
                    <xdr:colOff>146050</xdr:colOff>
                    <xdr:row>9</xdr:row>
                    <xdr:rowOff>88900</xdr:rowOff>
                  </from>
                  <to>
                    <xdr:col>15</xdr:col>
                    <xdr:colOff>381000</xdr:colOff>
                    <xdr:row>9</xdr:row>
                    <xdr:rowOff>393700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16</xdr:col>
                    <xdr:colOff>457200</xdr:colOff>
                    <xdr:row>9</xdr:row>
                    <xdr:rowOff>88900</xdr:rowOff>
                  </from>
                  <to>
                    <xdr:col>17</xdr:col>
                    <xdr:colOff>38100</xdr:colOff>
                    <xdr:row>9</xdr:row>
                    <xdr:rowOff>393700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EFF38E76-86A4-4566-8C3D-ABC7DF793EF7}">
            <xm:f>COUNTIF('別紙様式１－１'!$G$11:$H$13,"①*")+COUNTIF('別紙様式１－１'!$G$11:$H$13,"②－１*")+COUNTIF('別紙様式１－１'!$G$11:$H$13,"③*")+COUNTIF('別紙様式１－１'!$G$11:$H$13,"④*")+COUNTIF('別紙様式１－１'!$G$11:$H$13,"⑤*")+COUNTIF('別紙様式１－１'!$G$16:$H$16,"③*")=0</xm:f>
            <x14:dxf>
              <fill>
                <patternFill>
                  <bgColor theme="1" tint="0.34998626667073579"/>
                </patternFill>
              </fill>
            </x14:dxf>
          </x14:cfRule>
          <xm:sqref>A1:S1 A2:L2 A20 A3:S9 A11:S16 A10:B10 G10:K10 P10:S10 A19:S19 A17:K17 A18:J18 S17:S18</xm:sqref>
        </x14:conditionalFormatting>
        <x14:conditionalFormatting xmlns:xm="http://schemas.microsoft.com/office/excel/2006/main">
          <x14:cfRule type="expression" priority="8" id="{BA64E406-5090-403C-AE9F-FD32D8E163EC}">
            <xm:f>COUNTIF(別紙様式１対応表!$R$23:$R$24,TRUE)&gt;1</xm:f>
            <x14:dxf>
              <fill>
                <patternFill>
                  <bgColor rgb="FFFF0000"/>
                </patternFill>
              </fill>
            </x14:dxf>
          </x14:cfRule>
          <xm:sqref>G10:I10</xm:sqref>
        </x14:conditionalFormatting>
        <x14:conditionalFormatting xmlns:xm="http://schemas.microsoft.com/office/excel/2006/main">
          <x14:cfRule type="expression" priority="6" id="{FE78AA87-E894-40B1-9A5A-992639847259}">
            <xm:f>COUNTIF(別紙様式１対応表!$R$29:$R$30,TRUE)&gt;1</xm:f>
            <x14:dxf>
              <fill>
                <patternFill>
                  <bgColor rgb="FFFF0000"/>
                </patternFill>
              </fill>
            </x14:dxf>
          </x14:cfRule>
          <xm:sqref>P10:R10</xm:sqref>
        </x14:conditionalFormatting>
        <x14:conditionalFormatting xmlns:xm="http://schemas.microsoft.com/office/excel/2006/main">
          <x14:cfRule type="expression" priority="5" id="{055B86AB-6C7A-4991-A342-37B1E0C0B935}">
            <xm:f>AND(別紙様式１対応表!$R$23=FALSE,別紙様式１対応表!$R$24=TRUE)</xm:f>
            <x14:dxf>
              <fill>
                <patternFill>
                  <bgColor theme="1" tint="0.34998626667073579"/>
                </patternFill>
              </fill>
            </x14:dxf>
          </x14:cfRule>
          <xm:sqref>H13:I19</xm:sqref>
        </x14:conditionalFormatting>
        <x14:conditionalFormatting xmlns:xm="http://schemas.microsoft.com/office/excel/2006/main">
          <x14:cfRule type="expression" priority="4" stopIfTrue="1" id="{378FFA47-3FD7-48BE-A853-FA3B5190CBC7}">
            <xm:f>AND(OR($G$8="①－１ 急性期一般入院料１",$G$8="①－１（急性期１）・③－４（小規模な結核病棟7対1）",$G$8="③－１ 特定機能病院入院基本料（一般病棟）の7対1入院基本料",$G$8="③－１（一般病棟7対1）・③－２（小規模な結核病棟7対1）",$G$8="③－３ 専門病院入院基本料の7対1入院基本料"),別紙様式１対応表!$R$22=TRUE)</xm:f>
            <x14:dxf>
              <fill>
                <patternFill>
                  <bgColor theme="1" tint="0.34998626667073579"/>
                </patternFill>
              </fill>
            </x14:dxf>
          </x14:cfRule>
          <xm:sqref>H18:I19</xm:sqref>
        </x14:conditionalFormatting>
        <x14:conditionalFormatting xmlns:xm="http://schemas.microsoft.com/office/excel/2006/main">
          <x14:cfRule type="expression" priority="3" id="{7D799FD0-7FC6-4B18-8C00-A9C39D86F5BE}">
            <xm:f>AND(別紙様式１対応表!$R$21=TRUE,別紙様式１対応表!$R$22=FALSE)</xm:f>
            <x14:dxf>
              <fill>
                <patternFill>
                  <bgColor theme="1" tint="0.34998626667073579"/>
                </patternFill>
              </fill>
            </x14:dxf>
          </x14:cfRule>
          <xm:sqref>H14:I17</xm:sqref>
        </x14:conditionalFormatting>
        <x14:conditionalFormatting xmlns:xm="http://schemas.microsoft.com/office/excel/2006/main">
          <x14:cfRule type="expression" priority="1" id="{948A0897-D439-4F9B-9A8C-FA003AF80A43}">
            <xm:f>AND(別紙様式１対応表!$R$29=FALSE,別紙様式１対応表!$R$30=TRUE)</xm:f>
            <x14:dxf>
              <fill>
                <patternFill>
                  <bgColor theme="1" tint="0.34998626667073579"/>
                </patternFill>
              </fill>
            </x14:dxf>
          </x14:cfRule>
          <xm:sqref>Q13:R15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166ACE7-EF0F-4A35-AE47-6BA73A87749B}">
          <x14:formula1>
            <xm:f>別紙様式１対応表!$K$2:$K$15</xm:f>
          </x14:formula1>
          <xm:sqref>G8:I8</xm:sqref>
        </x14:dataValidation>
        <x14:dataValidation type="list" allowBlank="1" showInputMessage="1" showErrorMessage="1" xr:uid="{B4808B42-A7D6-4784-B3CB-032212388661}">
          <x14:formula1>
            <xm:f>別紙様式１対応表!$L$2:$L$6</xm:f>
          </x14:formula1>
          <xm:sqref>G9:I9</xm:sqref>
        </x14:dataValidation>
        <x14:dataValidation type="list" allowBlank="1" showInputMessage="1" showErrorMessage="1" xr:uid="{86D1F88D-AE90-4201-A22B-0CF1A403A2E7}">
          <x14:formula1>
            <xm:f>別紙様式１対応表!$K$19:$K$20</xm:f>
          </x14:formula1>
          <xm:sqref>P8:R8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9AF-B744-4864-8EB6-BDD151CAC063}">
  <sheetPr>
    <pageSetUpPr fitToPage="1"/>
  </sheetPr>
  <dimension ref="A1:Z36"/>
  <sheetViews>
    <sheetView view="pageBreakPreview" zoomScale="84" zoomScaleNormal="85" zoomScaleSheetLayoutView="84" zoomScalePageLayoutView="85" workbookViewId="0">
      <selection activeCell="L12" sqref="L12:M12"/>
    </sheetView>
  </sheetViews>
  <sheetFormatPr defaultColWidth="8.08984375" defaultRowHeight="24" customHeight="1"/>
  <cols>
    <col min="1" max="9" width="8.1796875" style="3" customWidth="1"/>
    <col min="10" max="11" width="10.7265625" style="3" customWidth="1"/>
    <col min="12" max="12" width="10.6328125" style="3" customWidth="1"/>
    <col min="13" max="18" width="10.7265625" style="3" customWidth="1"/>
    <col min="19" max="16384" width="8.08984375" style="3"/>
  </cols>
  <sheetData>
    <row r="1" spans="1:26" s="33" customFormat="1" ht="28" customHeight="1" thickBot="1">
      <c r="A1" s="32"/>
      <c r="B1" s="502" t="s">
        <v>452</v>
      </c>
      <c r="C1" s="502"/>
      <c r="D1" s="502"/>
      <c r="E1" s="502"/>
      <c r="F1" s="502"/>
      <c r="G1" s="502"/>
      <c r="H1" s="502"/>
      <c r="I1" s="502"/>
      <c r="J1" s="502"/>
      <c r="K1" s="502"/>
      <c r="L1" s="502"/>
      <c r="M1" s="502"/>
      <c r="N1" s="502"/>
      <c r="O1" s="502"/>
      <c r="P1" s="502"/>
      <c r="Q1" s="502"/>
      <c r="S1" s="44" t="s">
        <v>123</v>
      </c>
    </row>
    <row r="2" spans="1:26" s="33" customFormat="1" ht="28" customHeight="1" thickBot="1">
      <c r="A2" s="32"/>
      <c r="B2" s="2"/>
      <c r="C2" s="32"/>
      <c r="D2" s="32"/>
      <c r="E2" s="32"/>
      <c r="G2" s="32"/>
      <c r="H2" s="32"/>
      <c r="I2" s="32"/>
      <c r="J2" s="32"/>
      <c r="K2" s="32"/>
      <c r="L2" s="516" t="s">
        <v>0</v>
      </c>
      <c r="M2" s="517"/>
      <c r="N2" s="57"/>
      <c r="O2" s="58"/>
      <c r="P2" s="514" t="s">
        <v>67</v>
      </c>
      <c r="Q2" s="514"/>
      <c r="R2" s="515"/>
    </row>
    <row r="3" spans="1:26" s="33" customFormat="1" ht="24.75" customHeight="1" thickBot="1">
      <c r="A3" s="34" t="s">
        <v>37</v>
      </c>
      <c r="B3" s="35"/>
      <c r="C3" s="35"/>
      <c r="D3" s="35"/>
      <c r="J3" s="407" t="s">
        <v>63</v>
      </c>
      <c r="K3" s="407"/>
      <c r="L3" s="408" t="s">
        <v>62</v>
      </c>
      <c r="M3" s="408"/>
      <c r="N3" s="408"/>
      <c r="O3" s="408"/>
      <c r="P3" s="408"/>
      <c r="Q3" s="408"/>
      <c r="R3" s="408"/>
    </row>
    <row r="4" spans="1:26" s="33" customFormat="1" ht="27.75" customHeight="1" thickTop="1" thickBot="1">
      <c r="A4" s="35" t="s">
        <v>38</v>
      </c>
      <c r="B4" s="35"/>
      <c r="C4" s="35"/>
      <c r="G4" s="503" t="s">
        <v>28</v>
      </c>
      <c r="H4" s="503"/>
      <c r="I4" s="413"/>
      <c r="J4" s="189" t="str">
        <f>IF('別紙様式１－１'!AB4="","",'別紙様式１－１'!AB4)</f>
        <v/>
      </c>
      <c r="K4" s="190" t="str">
        <f>IF('別紙様式１－１'!AC4="","",'別紙様式１－１'!AC4)</f>
        <v/>
      </c>
      <c r="L4" s="191" t="str">
        <f>IF('別紙様式１－１'!AD4="","",'別紙様式１－１'!AD4)</f>
        <v/>
      </c>
      <c r="M4" s="192" t="str">
        <f>IF('別紙様式１－１'!AE4="","",'別紙様式１－１'!AE4)</f>
        <v/>
      </c>
      <c r="N4" s="192" t="str">
        <f>IF('別紙様式１－１'!AF4="","",'別紙様式１－１'!AF4)</f>
        <v/>
      </c>
      <c r="O4" s="192" t="str">
        <f>IF('別紙様式１－１'!AG4="","",'別紙様式１－１'!AG4)</f>
        <v/>
      </c>
      <c r="P4" s="192" t="str">
        <f>IF('別紙様式１－１'!AH4="","",'別紙様式１－１'!AH4)</f>
        <v/>
      </c>
      <c r="Q4" s="192" t="str">
        <f>IF('別紙様式１－１'!AI4="","",'別紙様式１－１'!AI4)</f>
        <v/>
      </c>
      <c r="R4" s="192" t="str">
        <f>IF('別紙様式１－１'!AJ4="","",'別紙様式１－１'!AJ4)</f>
        <v/>
      </c>
      <c r="S4" s="405" t="s">
        <v>123</v>
      </c>
      <c r="T4" s="406"/>
      <c r="U4" s="406"/>
      <c r="V4" s="406"/>
    </row>
    <row r="5" spans="1:26" s="33" customFormat="1" ht="13.5" customHeight="1">
      <c r="A5" s="36"/>
      <c r="B5" s="273" t="s">
        <v>39</v>
      </c>
      <c r="C5" s="273"/>
      <c r="D5" s="273"/>
      <c r="E5" s="273"/>
      <c r="R5" s="5"/>
      <c r="S5" s="5"/>
    </row>
    <row r="6" spans="1:26" s="33" customFormat="1" ht="13.5" customHeight="1">
      <c r="A6" s="36"/>
      <c r="B6" s="273"/>
      <c r="C6" s="273"/>
      <c r="D6" s="273"/>
      <c r="E6" s="273"/>
      <c r="F6" s="37"/>
      <c r="G6" s="37"/>
      <c r="H6" s="37"/>
      <c r="I6" s="37"/>
      <c r="J6" s="37"/>
      <c r="K6" s="37"/>
      <c r="L6" s="37"/>
      <c r="M6" s="37"/>
      <c r="N6" s="37"/>
      <c r="O6" s="37"/>
      <c r="P6" s="37"/>
      <c r="Q6" s="37"/>
      <c r="R6" s="5"/>
      <c r="S6" s="5"/>
    </row>
    <row r="7" spans="1:26" s="33" customFormat="1" ht="13.5" customHeight="1">
      <c r="B7" s="37" t="s">
        <v>40</v>
      </c>
      <c r="C7" s="37"/>
      <c r="D7" s="37"/>
      <c r="E7" s="37"/>
      <c r="F7" s="37"/>
      <c r="G7" s="37"/>
      <c r="H7" s="37"/>
      <c r="I7" s="37" t="s">
        <v>41</v>
      </c>
      <c r="J7" s="37"/>
      <c r="K7" s="37"/>
      <c r="M7" s="37"/>
      <c r="N7" s="37"/>
      <c r="O7" s="37"/>
      <c r="P7" s="37"/>
      <c r="Q7" s="37"/>
      <c r="R7" s="37"/>
    </row>
    <row r="8" spans="1:26" s="33" customFormat="1" ht="13.5" customHeight="1">
      <c r="B8" s="37" t="s">
        <v>42</v>
      </c>
      <c r="C8" s="37"/>
      <c r="D8" s="37"/>
      <c r="E8" s="37"/>
      <c r="F8" s="37"/>
      <c r="G8" s="37"/>
      <c r="H8" s="37"/>
      <c r="I8" s="37" t="s">
        <v>43</v>
      </c>
      <c r="J8" s="37"/>
      <c r="K8" s="37"/>
      <c r="L8" s="37"/>
      <c r="M8" s="37"/>
      <c r="N8" s="37"/>
      <c r="O8" s="37"/>
      <c r="P8" s="37"/>
      <c r="Q8" s="37"/>
      <c r="R8" s="37"/>
      <c r="S8" s="466"/>
      <c r="T8" s="466"/>
      <c r="U8" s="466"/>
      <c r="V8" s="466"/>
      <c r="W8" s="466"/>
      <c r="X8" s="466"/>
      <c r="Y8" s="466"/>
      <c r="Z8" s="466"/>
    </row>
    <row r="9" spans="1:26" s="33" customFormat="1" ht="10.5" customHeight="1">
      <c r="B9" s="37"/>
      <c r="C9" s="37"/>
      <c r="D9" s="37"/>
      <c r="E9" s="37"/>
      <c r="F9" s="37"/>
      <c r="G9" s="37"/>
      <c r="H9" s="37"/>
      <c r="I9" s="37"/>
      <c r="J9" s="37"/>
      <c r="K9" s="37"/>
      <c r="L9" s="37"/>
      <c r="M9" s="37"/>
      <c r="N9" s="37"/>
      <c r="O9" s="37"/>
      <c r="P9" s="37"/>
      <c r="Q9" s="37"/>
      <c r="R9" s="37"/>
      <c r="S9" s="466"/>
      <c r="T9" s="466"/>
      <c r="U9" s="466"/>
      <c r="V9" s="466"/>
      <c r="W9" s="466"/>
      <c r="X9" s="466"/>
      <c r="Y9" s="466"/>
      <c r="Z9" s="466"/>
    </row>
    <row r="10" spans="1:26" s="33" customFormat="1" ht="33.5" customHeight="1">
      <c r="A10" s="37"/>
      <c r="B10" s="492" t="s">
        <v>453</v>
      </c>
      <c r="C10" s="493"/>
      <c r="D10" s="493"/>
      <c r="E10" s="493"/>
      <c r="F10" s="493"/>
      <c r="G10" s="493"/>
      <c r="H10" s="493"/>
      <c r="I10" s="493"/>
      <c r="J10" s="493"/>
      <c r="K10" s="494"/>
      <c r="L10" s="500" t="s">
        <v>486</v>
      </c>
      <c r="M10" s="501"/>
      <c r="N10" s="500" t="s">
        <v>487</v>
      </c>
      <c r="O10" s="501"/>
      <c r="P10" s="500" t="s">
        <v>488</v>
      </c>
      <c r="Q10" s="501"/>
      <c r="R10" s="465"/>
      <c r="S10" s="466"/>
      <c r="T10" s="466"/>
      <c r="U10" s="466"/>
      <c r="V10" s="466"/>
      <c r="W10" s="466"/>
      <c r="X10" s="466"/>
      <c r="Y10" s="466"/>
      <c r="Z10" s="466"/>
    </row>
    <row r="11" spans="1:26" s="33" customFormat="1" ht="18.5" customHeight="1">
      <c r="A11" s="37"/>
      <c r="B11" s="495"/>
      <c r="C11" s="496"/>
      <c r="D11" s="496"/>
      <c r="E11" s="496"/>
      <c r="F11" s="496"/>
      <c r="G11" s="496"/>
      <c r="H11" s="496"/>
      <c r="I11" s="496"/>
      <c r="J11" s="496"/>
      <c r="K11" s="497"/>
      <c r="L11" s="504" t="s">
        <v>454</v>
      </c>
      <c r="M11" s="505"/>
      <c r="N11" s="505"/>
      <c r="O11" s="506"/>
      <c r="P11" s="510" t="s">
        <v>117</v>
      </c>
      <c r="Q11" s="511"/>
      <c r="R11" s="465"/>
      <c r="S11" s="207"/>
      <c r="T11" s="207"/>
      <c r="U11" s="207"/>
      <c r="V11" s="207"/>
      <c r="W11" s="207"/>
      <c r="X11" s="207"/>
      <c r="Y11" s="207"/>
      <c r="Z11" s="207"/>
    </row>
    <row r="12" spans="1:26" s="33" customFormat="1" ht="32" customHeight="1">
      <c r="A12" s="38"/>
      <c r="B12" s="498"/>
      <c r="C12" s="499"/>
      <c r="D12" s="499"/>
      <c r="E12" s="499"/>
      <c r="F12" s="499"/>
      <c r="G12" s="499"/>
      <c r="H12" s="499"/>
      <c r="I12" s="499"/>
      <c r="J12" s="499"/>
      <c r="K12" s="499"/>
      <c r="L12" s="507"/>
      <c r="M12" s="508"/>
      <c r="N12" s="507"/>
      <c r="O12" s="509"/>
      <c r="P12" s="512"/>
      <c r="Q12" s="513"/>
      <c r="R12" s="465"/>
      <c r="S12" s="466"/>
      <c r="T12" s="466"/>
      <c r="U12" s="466"/>
      <c r="V12" s="466"/>
      <c r="W12" s="466"/>
      <c r="X12" s="466"/>
      <c r="Y12" s="466"/>
      <c r="Z12" s="466"/>
    </row>
    <row r="13" spans="1:26" s="33" customFormat="1" ht="22" customHeight="1">
      <c r="B13" s="16" t="s">
        <v>33</v>
      </c>
      <c r="C13" s="17" t="s">
        <v>455</v>
      </c>
      <c r="D13" s="17"/>
      <c r="E13" s="17"/>
      <c r="F13" s="17"/>
      <c r="G13" s="17"/>
      <c r="H13" s="17"/>
      <c r="I13" s="17"/>
      <c r="J13" s="17"/>
      <c r="K13" s="17"/>
      <c r="L13" s="208"/>
      <c r="M13" s="40" t="s">
        <v>44</v>
      </c>
      <c r="N13" s="208"/>
      <c r="O13" s="40" t="s">
        <v>44</v>
      </c>
      <c r="P13" s="178"/>
      <c r="Q13" s="40" t="s">
        <v>44</v>
      </c>
    </row>
    <row r="14" spans="1:26" s="33" customFormat="1" ht="22" customHeight="1">
      <c r="B14" s="41" t="s">
        <v>34</v>
      </c>
      <c r="C14" s="42" t="s">
        <v>72</v>
      </c>
      <c r="D14" s="42"/>
      <c r="E14" s="42"/>
      <c r="F14" s="42"/>
      <c r="G14" s="42"/>
      <c r="H14" s="42"/>
      <c r="I14" s="42"/>
      <c r="J14" s="42"/>
      <c r="K14" s="42"/>
      <c r="L14" s="178"/>
      <c r="M14" s="40" t="s">
        <v>44</v>
      </c>
      <c r="N14" s="178"/>
      <c r="O14" s="40" t="s">
        <v>44</v>
      </c>
      <c r="P14" s="178"/>
      <c r="Q14" s="40" t="s">
        <v>44</v>
      </c>
    </row>
    <row r="15" spans="1:26" s="33" customFormat="1" ht="22" customHeight="1">
      <c r="B15" s="41" t="s">
        <v>35</v>
      </c>
      <c r="C15" s="17" t="s">
        <v>45</v>
      </c>
      <c r="D15" s="42"/>
      <c r="E15" s="42"/>
      <c r="F15" s="42"/>
      <c r="G15" s="42"/>
      <c r="H15" s="42"/>
      <c r="I15" s="42"/>
      <c r="J15" s="42"/>
      <c r="K15" s="42"/>
      <c r="L15" s="178"/>
      <c r="M15" s="40" t="s">
        <v>44</v>
      </c>
      <c r="N15" s="178"/>
      <c r="O15" s="40" t="s">
        <v>44</v>
      </c>
      <c r="P15" s="178"/>
      <c r="Q15" s="40" t="s">
        <v>44</v>
      </c>
      <c r="R15" s="5"/>
      <c r="T15" s="206">
        <f>IF(L15="",1,0)</f>
        <v>1</v>
      </c>
      <c r="U15" s="206">
        <f>IF(N15="",1,0)</f>
        <v>1</v>
      </c>
      <c r="V15" s="206">
        <f>IF(P15="",1,0)</f>
        <v>1</v>
      </c>
      <c r="W15" s="206"/>
    </row>
    <row r="16" spans="1:26" s="33" customFormat="1" ht="21.75" customHeight="1" thickBot="1">
      <c r="B16" s="41" t="s">
        <v>36</v>
      </c>
      <c r="C16" s="17" t="s">
        <v>46</v>
      </c>
      <c r="D16" s="17"/>
      <c r="E16" s="17"/>
      <c r="F16" s="17"/>
      <c r="G16" s="17"/>
      <c r="H16" s="17"/>
      <c r="I16" s="17"/>
      <c r="J16" s="17"/>
      <c r="K16" s="17"/>
      <c r="L16" s="39">
        <f>L14-L15</f>
        <v>0</v>
      </c>
      <c r="M16" s="43" t="s">
        <v>44</v>
      </c>
      <c r="N16" s="39">
        <f>N14-N15</f>
        <v>0</v>
      </c>
      <c r="O16" s="40" t="s">
        <v>44</v>
      </c>
      <c r="P16" s="39">
        <f>P14-P15</f>
        <v>0</v>
      </c>
      <c r="Q16" s="40" t="s">
        <v>44</v>
      </c>
      <c r="R16" s="5"/>
      <c r="T16" s="206">
        <f>IF(L16="",1,0)</f>
        <v>0</v>
      </c>
      <c r="U16" s="206">
        <f>IF(N16="",1,0)</f>
        <v>0</v>
      </c>
      <c r="V16" s="206">
        <f>IF(P16="",1,0)</f>
        <v>0</v>
      </c>
      <c r="W16" s="206"/>
    </row>
    <row r="17" spans="1:19" s="44" customFormat="1" ht="17.25" customHeight="1" thickBot="1">
      <c r="B17" s="19"/>
      <c r="C17" s="19"/>
      <c r="D17" s="19"/>
      <c r="E17" s="19"/>
      <c r="F17" s="19"/>
      <c r="G17" s="19"/>
      <c r="H17" s="19"/>
      <c r="I17" s="19"/>
      <c r="J17" s="19"/>
      <c r="K17" s="45" t="s">
        <v>73</v>
      </c>
      <c r="L17" s="46" t="s">
        <v>47</v>
      </c>
      <c r="M17" s="47" t="str">
        <f>IF(M12="","",IF(L13="","×",IF(L14="","×",IF(L15="","×",IF(L16="","×",IF(L14-L15=L16,"○","✕"))))))</f>
        <v/>
      </c>
      <c r="N17" s="46" t="s">
        <v>47</v>
      </c>
      <c r="O17" s="47" t="str">
        <f>IF(O12="","",IF(N13="","×",IF(N14="","×",IF(N15="","×",IF(N16="","×",IF(N14-N15=N16,"○","✕"))))))</f>
        <v/>
      </c>
      <c r="P17" s="46" t="s">
        <v>47</v>
      </c>
      <c r="Q17" s="47" t="str">
        <f>IF(P13="","",IF(P13&lt;P14,"×",IF(P14="","×",IF(P15="","×",IF(P16="","×",IF(P14-P15=P16,"○","✕"))))))</f>
        <v/>
      </c>
    </row>
    <row r="18" spans="1:19" s="44" customFormat="1" ht="6" customHeight="1">
      <c r="B18" s="19"/>
      <c r="C18" s="19"/>
      <c r="D18" s="19"/>
      <c r="E18" s="19"/>
      <c r="F18" s="19"/>
      <c r="G18" s="19"/>
      <c r="H18" s="19"/>
      <c r="I18" s="19"/>
      <c r="J18" s="19"/>
      <c r="K18" s="19"/>
      <c r="L18" s="48"/>
      <c r="M18" s="48"/>
      <c r="N18" s="48"/>
      <c r="O18" s="48"/>
      <c r="P18" s="48"/>
      <c r="Q18" s="48"/>
    </row>
    <row r="19" spans="1:19" s="33" customFormat="1" ht="15" customHeight="1">
      <c r="B19" s="49" t="s">
        <v>74</v>
      </c>
      <c r="C19" s="482" t="s">
        <v>65</v>
      </c>
      <c r="D19" s="482"/>
      <c r="E19" s="482"/>
      <c r="F19" s="482"/>
      <c r="G19" s="482"/>
      <c r="H19" s="482"/>
      <c r="I19" s="482"/>
      <c r="J19" s="60"/>
      <c r="K19" s="179"/>
      <c r="L19" s="484" t="s">
        <v>492</v>
      </c>
      <c r="M19" s="484"/>
      <c r="N19" s="484"/>
      <c r="O19" s="484"/>
      <c r="P19" s="212"/>
      <c r="Q19" s="213" t="s">
        <v>64</v>
      </c>
      <c r="R19" s="204" t="b">
        <v>0</v>
      </c>
      <c r="S19" s="35" t="str">
        <f>IF(0&lt;P19,"",IF(R19=TRUE,"※台数を入力してください",""))</f>
        <v/>
      </c>
    </row>
    <row r="20" spans="1:19" s="33" customFormat="1" ht="15" customHeight="1">
      <c r="B20" s="51" t="s">
        <v>66</v>
      </c>
      <c r="C20" s="483"/>
      <c r="D20" s="483"/>
      <c r="E20" s="483"/>
      <c r="F20" s="483"/>
      <c r="G20" s="483"/>
      <c r="H20" s="483"/>
      <c r="I20" s="483"/>
      <c r="J20" s="61"/>
      <c r="K20" s="180"/>
      <c r="L20" s="485" t="s">
        <v>491</v>
      </c>
      <c r="M20" s="485"/>
      <c r="N20" s="485"/>
      <c r="O20" s="485"/>
      <c r="P20" s="214"/>
      <c r="Q20" s="215" t="s">
        <v>64</v>
      </c>
      <c r="R20" s="204" t="b">
        <v>0</v>
      </c>
      <c r="S20" s="35" t="str">
        <f>IF(0&lt;P20,"",IF(R20=TRUE,"※台数を入力してください",""))</f>
        <v/>
      </c>
    </row>
    <row r="21" spans="1:19" s="33" customFormat="1" ht="15" customHeight="1">
      <c r="B21" s="51"/>
      <c r="C21" s="486" t="s">
        <v>493</v>
      </c>
      <c r="D21" s="486"/>
      <c r="E21" s="486"/>
      <c r="F21" s="486"/>
      <c r="G21" s="486"/>
      <c r="H21" s="486"/>
      <c r="I21" s="486"/>
      <c r="J21" s="487"/>
      <c r="K21" s="180"/>
      <c r="L21" s="485" t="s">
        <v>489</v>
      </c>
      <c r="M21" s="490"/>
      <c r="N21" s="490"/>
      <c r="O21" s="490"/>
      <c r="P21" s="490"/>
      <c r="Q21" s="491"/>
      <c r="R21" s="205"/>
    </row>
    <row r="22" spans="1:19" s="33" customFormat="1" ht="15" customHeight="1">
      <c r="B22" s="50"/>
      <c r="C22" s="486"/>
      <c r="D22" s="486"/>
      <c r="E22" s="486"/>
      <c r="F22" s="486"/>
      <c r="G22" s="486"/>
      <c r="H22" s="486"/>
      <c r="I22" s="486"/>
      <c r="J22" s="487"/>
      <c r="K22" s="180"/>
      <c r="L22" s="485" t="s">
        <v>490</v>
      </c>
      <c r="M22" s="490"/>
      <c r="N22" s="490"/>
      <c r="O22" s="490"/>
      <c r="P22" s="490"/>
      <c r="Q22" s="491"/>
      <c r="R22" s="205"/>
    </row>
    <row r="23" spans="1:19" s="33" customFormat="1" ht="15" customHeight="1">
      <c r="B23" s="50"/>
      <c r="C23" s="486"/>
      <c r="D23" s="486"/>
      <c r="E23" s="486"/>
      <c r="F23" s="486"/>
      <c r="G23" s="486"/>
      <c r="H23" s="486"/>
      <c r="I23" s="486"/>
      <c r="J23" s="487"/>
      <c r="K23" s="180"/>
      <c r="L23" s="216" t="s">
        <v>456</v>
      </c>
      <c r="M23" s="217"/>
      <c r="N23" s="217"/>
      <c r="O23" s="217"/>
      <c r="P23" s="217"/>
      <c r="Q23" s="215"/>
      <c r="R23" s="204" t="b">
        <v>0</v>
      </c>
    </row>
    <row r="24" spans="1:19" s="33" customFormat="1" ht="39.5" customHeight="1">
      <c r="B24" s="52"/>
      <c r="C24" s="488"/>
      <c r="D24" s="488"/>
      <c r="E24" s="488"/>
      <c r="F24" s="488"/>
      <c r="G24" s="488"/>
      <c r="H24" s="488"/>
      <c r="I24" s="488"/>
      <c r="J24" s="489"/>
      <c r="K24" s="181"/>
      <c r="L24" s="209"/>
      <c r="M24" s="467"/>
      <c r="N24" s="467"/>
      <c r="O24" s="467"/>
      <c r="P24" s="467"/>
      <c r="Q24" s="210"/>
      <c r="R24" s="205"/>
      <c r="S24" s="211" t="str">
        <f>IF(M24&lt;&gt;"","",IF(R23=TRUE,"※自由記載欄を記入してください",""))</f>
        <v/>
      </c>
    </row>
    <row r="25" spans="1:19" s="33" customFormat="1" ht="7.5" customHeight="1">
      <c r="A25" s="5"/>
      <c r="B25" s="5"/>
      <c r="C25" s="5"/>
      <c r="D25" s="5"/>
      <c r="E25" s="5"/>
      <c r="F25" s="5"/>
      <c r="G25" s="5"/>
      <c r="H25" s="5"/>
      <c r="I25" s="5"/>
      <c r="J25" s="5"/>
      <c r="K25" s="5"/>
      <c r="L25" s="5"/>
      <c r="M25" s="5"/>
      <c r="N25" s="5"/>
      <c r="O25" s="5"/>
      <c r="P25" s="5"/>
      <c r="Q25" s="5"/>
      <c r="R25" s="5"/>
    </row>
    <row r="26" spans="1:19" s="33" customFormat="1" ht="30" customHeight="1">
      <c r="B26" s="470" t="s">
        <v>48</v>
      </c>
      <c r="C26" s="473" t="s">
        <v>49</v>
      </c>
      <c r="D26" s="473"/>
      <c r="E26" s="473"/>
      <c r="F26" s="473"/>
      <c r="G26" s="473"/>
      <c r="H26" s="473"/>
      <c r="I26" s="473"/>
      <c r="J26" s="474"/>
      <c r="K26" s="53"/>
      <c r="L26" s="479" t="s">
        <v>50</v>
      </c>
      <c r="M26" s="480"/>
      <c r="N26" s="481"/>
      <c r="O26" s="479" t="s">
        <v>51</v>
      </c>
      <c r="P26" s="480"/>
      <c r="Q26" s="481"/>
    </row>
    <row r="27" spans="1:19" s="33" customFormat="1" ht="22" customHeight="1">
      <c r="B27" s="471"/>
      <c r="C27" s="475"/>
      <c r="D27" s="475"/>
      <c r="E27" s="475"/>
      <c r="F27" s="475"/>
      <c r="G27" s="475"/>
      <c r="H27" s="475"/>
      <c r="I27" s="475"/>
      <c r="J27" s="476"/>
      <c r="K27" s="18" t="s">
        <v>52</v>
      </c>
      <c r="L27" s="462"/>
      <c r="M27" s="463"/>
      <c r="N27" s="54" t="s">
        <v>44</v>
      </c>
      <c r="O27" s="462"/>
      <c r="P27" s="463"/>
      <c r="Q27" s="40" t="s">
        <v>44</v>
      </c>
    </row>
    <row r="28" spans="1:19" s="33" customFormat="1" ht="22" customHeight="1">
      <c r="B28" s="471"/>
      <c r="C28" s="475"/>
      <c r="D28" s="475"/>
      <c r="E28" s="475"/>
      <c r="F28" s="475"/>
      <c r="G28" s="475"/>
      <c r="H28" s="475"/>
      <c r="I28" s="475"/>
      <c r="J28" s="476"/>
      <c r="K28" s="18" t="s">
        <v>53</v>
      </c>
      <c r="L28" s="462"/>
      <c r="M28" s="463"/>
      <c r="N28" s="54" t="s">
        <v>44</v>
      </c>
      <c r="O28" s="462"/>
      <c r="P28" s="463"/>
      <c r="Q28" s="54" t="s">
        <v>44</v>
      </c>
    </row>
    <row r="29" spans="1:19" s="33" customFormat="1" ht="22" customHeight="1">
      <c r="B29" s="471"/>
      <c r="C29" s="475"/>
      <c r="D29" s="475"/>
      <c r="E29" s="475"/>
      <c r="F29" s="475"/>
      <c r="G29" s="475"/>
      <c r="H29" s="475"/>
      <c r="I29" s="475"/>
      <c r="J29" s="476"/>
      <c r="K29" s="18" t="s">
        <v>54</v>
      </c>
      <c r="L29" s="462"/>
      <c r="M29" s="463"/>
      <c r="N29" s="54" t="s">
        <v>44</v>
      </c>
      <c r="O29" s="462"/>
      <c r="P29" s="463"/>
      <c r="Q29" s="54" t="s">
        <v>44</v>
      </c>
    </row>
    <row r="30" spans="1:19" s="33" customFormat="1" ht="22" customHeight="1">
      <c r="B30" s="471"/>
      <c r="C30" s="475"/>
      <c r="D30" s="475"/>
      <c r="E30" s="475"/>
      <c r="F30" s="475"/>
      <c r="G30" s="475"/>
      <c r="H30" s="475"/>
      <c r="I30" s="475"/>
      <c r="J30" s="476"/>
      <c r="K30" s="18" t="s">
        <v>55</v>
      </c>
      <c r="L30" s="462"/>
      <c r="M30" s="463"/>
      <c r="N30" s="54" t="s">
        <v>44</v>
      </c>
      <c r="O30" s="462"/>
      <c r="P30" s="463"/>
      <c r="Q30" s="54" t="s">
        <v>44</v>
      </c>
    </row>
    <row r="31" spans="1:19" s="33" customFormat="1" ht="22" customHeight="1">
      <c r="B31" s="471"/>
      <c r="C31" s="475"/>
      <c r="D31" s="475"/>
      <c r="E31" s="475"/>
      <c r="F31" s="475"/>
      <c r="G31" s="475"/>
      <c r="H31" s="475"/>
      <c r="I31" s="475"/>
      <c r="J31" s="476"/>
      <c r="K31" s="18" t="s">
        <v>56</v>
      </c>
      <c r="L31" s="462"/>
      <c r="M31" s="463"/>
      <c r="N31" s="54" t="s">
        <v>44</v>
      </c>
      <c r="O31" s="462"/>
      <c r="P31" s="463"/>
      <c r="Q31" s="54" t="s">
        <v>44</v>
      </c>
    </row>
    <row r="32" spans="1:19" s="33" customFormat="1" ht="22" customHeight="1">
      <c r="B32" s="471"/>
      <c r="C32" s="475"/>
      <c r="D32" s="475"/>
      <c r="E32" s="475"/>
      <c r="F32" s="475"/>
      <c r="G32" s="475"/>
      <c r="H32" s="475"/>
      <c r="I32" s="475"/>
      <c r="J32" s="476"/>
      <c r="K32" s="18" t="s">
        <v>57</v>
      </c>
      <c r="L32" s="462"/>
      <c r="M32" s="463"/>
      <c r="N32" s="54" t="s">
        <v>44</v>
      </c>
      <c r="O32" s="462"/>
      <c r="P32" s="463"/>
      <c r="Q32" s="54" t="s">
        <v>44</v>
      </c>
    </row>
    <row r="33" spans="2:19" s="33" customFormat="1" ht="22" customHeight="1">
      <c r="B33" s="472"/>
      <c r="C33" s="477"/>
      <c r="D33" s="477"/>
      <c r="E33" s="477"/>
      <c r="F33" s="477"/>
      <c r="G33" s="477"/>
      <c r="H33" s="477"/>
      <c r="I33" s="477"/>
      <c r="J33" s="478"/>
      <c r="K33" s="18" t="s">
        <v>58</v>
      </c>
      <c r="L33" s="462"/>
      <c r="M33" s="463"/>
      <c r="N33" s="54" t="s">
        <v>44</v>
      </c>
      <c r="O33" s="462"/>
      <c r="P33" s="463"/>
      <c r="Q33" s="54" t="s">
        <v>44</v>
      </c>
      <c r="S33" s="142" t="str">
        <f>IF(OR(L15+N15+P15&lt;&gt;SUM(L27:M33),L16+N16+P16&lt;&gt;SUM(O27:P33)),"各欄の患者数を正しく入力してください。","")</f>
        <v/>
      </c>
    </row>
    <row r="34" spans="2:19" s="44" customFormat="1" ht="17.25" customHeight="1" thickBot="1">
      <c r="B34" s="19"/>
      <c r="C34" s="19"/>
      <c r="D34" s="19"/>
      <c r="E34" s="19"/>
      <c r="F34" s="19"/>
      <c r="G34" s="19"/>
      <c r="H34" s="19"/>
      <c r="I34" s="19"/>
      <c r="J34" s="19"/>
      <c r="K34" s="19"/>
      <c r="L34" s="464" t="s">
        <v>59</v>
      </c>
      <c r="M34" s="464"/>
      <c r="N34" s="464"/>
      <c r="O34" s="464" t="s">
        <v>60</v>
      </c>
      <c r="P34" s="464"/>
      <c r="Q34" s="464"/>
    </row>
    <row r="35" spans="2:19" s="33" customFormat="1" ht="17.25" customHeight="1" thickBot="1">
      <c r="B35" s="5"/>
      <c r="C35" s="5"/>
      <c r="D35" s="5"/>
      <c r="E35" s="5"/>
      <c r="F35" s="5"/>
      <c r="G35" s="5"/>
      <c r="H35" s="5"/>
      <c r="I35" s="5"/>
      <c r="J35" s="5"/>
      <c r="K35" s="5"/>
      <c r="L35" s="46" t="s">
        <v>47</v>
      </c>
      <c r="M35" s="468" t="str">
        <f>IF(SUM(T15:V15)=3,"",IF(L15+N15+P15=SUM(L27:M33),"○","✕"))</f>
        <v/>
      </c>
      <c r="N35" s="469"/>
      <c r="O35" s="46" t="s">
        <v>47</v>
      </c>
      <c r="P35" s="468" t="str">
        <f>IF(SUM(T16:V16)=3,"",IF(L16+N16+P16=SUM(O27:P33),"○","✕"))</f>
        <v>○</v>
      </c>
      <c r="Q35" s="469"/>
    </row>
    <row r="36" spans="2:19" s="33" customFormat="1" ht="8.25" customHeight="1">
      <c r="B36" s="3"/>
      <c r="C36" s="55"/>
      <c r="D36" s="3"/>
      <c r="E36" s="3"/>
      <c r="F36" s="3"/>
      <c r="G36" s="3"/>
      <c r="H36" s="3"/>
      <c r="I36" s="3"/>
      <c r="J36" s="3"/>
      <c r="K36" s="3"/>
      <c r="L36" s="3"/>
      <c r="M36" s="3"/>
      <c r="N36" s="56"/>
      <c r="O36" s="56"/>
      <c r="P36" s="56"/>
      <c r="Q36" s="56"/>
    </row>
  </sheetData>
  <sheetProtection sheet="1" objects="1" scenarios="1"/>
  <mergeCells count="48">
    <mergeCell ref="B10:K12"/>
    <mergeCell ref="L10:M10"/>
    <mergeCell ref="N10:O10"/>
    <mergeCell ref="P10:Q10"/>
    <mergeCell ref="B1:Q1"/>
    <mergeCell ref="J3:K3"/>
    <mergeCell ref="L3:R3"/>
    <mergeCell ref="G4:I4"/>
    <mergeCell ref="B5:E6"/>
    <mergeCell ref="L11:O11"/>
    <mergeCell ref="L12:M12"/>
    <mergeCell ref="N12:O12"/>
    <mergeCell ref="P11:Q12"/>
    <mergeCell ref="P2:R2"/>
    <mergeCell ref="L2:M2"/>
    <mergeCell ref="C19:I20"/>
    <mergeCell ref="L19:O19"/>
    <mergeCell ref="L20:O20"/>
    <mergeCell ref="C21:J24"/>
    <mergeCell ref="L21:Q21"/>
    <mergeCell ref="L22:Q22"/>
    <mergeCell ref="M35:N35"/>
    <mergeCell ref="P35:Q35"/>
    <mergeCell ref="B26:B33"/>
    <mergeCell ref="C26:J33"/>
    <mergeCell ref="L26:N26"/>
    <mergeCell ref="O26:Q26"/>
    <mergeCell ref="L27:M27"/>
    <mergeCell ref="O27:P27"/>
    <mergeCell ref="L28:M28"/>
    <mergeCell ref="O28:P28"/>
    <mergeCell ref="L29:M29"/>
    <mergeCell ref="O29:P29"/>
    <mergeCell ref="L30:M30"/>
    <mergeCell ref="O30:P30"/>
    <mergeCell ref="L31:M31"/>
    <mergeCell ref="O31:P31"/>
    <mergeCell ref="S4:V4"/>
    <mergeCell ref="L33:M33"/>
    <mergeCell ref="O33:P33"/>
    <mergeCell ref="L34:N34"/>
    <mergeCell ref="O34:Q34"/>
    <mergeCell ref="L32:M32"/>
    <mergeCell ref="O32:P32"/>
    <mergeCell ref="R10:R12"/>
    <mergeCell ref="S12:Z12"/>
    <mergeCell ref="S8:Z10"/>
    <mergeCell ref="M24:P24"/>
  </mergeCells>
  <phoneticPr fontId="2"/>
  <conditionalFormatting sqref="P19">
    <cfRule type="expression" dxfId="5" priority="1">
      <formula>AND($R$19=TRUE,$P$19=0)</formula>
    </cfRule>
  </conditionalFormatting>
  <conditionalFormatting sqref="P20">
    <cfRule type="expression" dxfId="4" priority="5">
      <formula>AND($R$20=TRUE,$P$20=0)</formula>
    </cfRule>
  </conditionalFormatting>
  <conditionalFormatting sqref="L27:M33">
    <cfRule type="expression" dxfId="3" priority="3">
      <formula>$L$15+$N$15+$P$15&lt;&gt;SUM($L$27:$L$33)</formula>
    </cfRule>
  </conditionalFormatting>
  <conditionalFormatting sqref="O27:P33">
    <cfRule type="expression" dxfId="2" priority="2">
      <formula>$L$16+$N$16+$P$16&lt;&gt;SUM($O$27:$O$33)</formula>
    </cfRule>
  </conditionalFormatting>
  <conditionalFormatting sqref="M24">
    <cfRule type="expression" dxfId="1" priority="6">
      <formula>AND($R$23=TRUE,$M$24="")</formula>
    </cfRule>
  </conditionalFormatting>
  <dataValidations count="5">
    <dataValidation type="whole" allowBlank="1" showInputMessage="1" showErrorMessage="1" error="②には①より大きい数値を入力しないでください。" sqref="L14" xr:uid="{EBC1962A-7FE5-4332-8961-F223BA2BD804}">
      <formula1>0</formula1>
      <formula2>$L$13</formula2>
    </dataValidation>
    <dataValidation type="whole" operator="greaterThanOrEqual" allowBlank="1" showInputMessage="1" showErrorMessage="1" error="①には②より小さい数値を入力しないでください。" sqref="L13 N13 P13" xr:uid="{23DB87FD-22DC-468B-94CA-F898EE69AE19}">
      <formula1>L14</formula1>
    </dataValidation>
    <dataValidation type="whole" allowBlank="1" showInputMessage="1" showErrorMessage="1" error="③には②より大きい数値を入力しないでください。" sqref="L15 N15 P15" xr:uid="{F16683ED-A4EB-4369-95B5-72E0126DEDCF}">
      <formula1>0</formula1>
      <formula2>L14</formula2>
    </dataValidation>
    <dataValidation type="whole" allowBlank="1" showInputMessage="1" showErrorMessage="1" error="②には①より大きい数値を入力しないでください。" sqref="N14" xr:uid="{D77BC8A1-38CC-4C5A-B535-354B7E988317}">
      <formula1>0</formula1>
      <formula2>$N$13</formula2>
    </dataValidation>
    <dataValidation type="whole" allowBlank="1" showInputMessage="1" showErrorMessage="1" error="②には①より大きい数値を入力しないでください。" sqref="P14" xr:uid="{168381F3-6D8A-4A94-8B1D-AA2F19DA0DDA}">
      <formula1>0</formula1>
      <formula2>$P$13</formula2>
    </dataValidation>
  </dataValidations>
  <printOptions horizontalCentered="1" verticalCentered="1"/>
  <pageMargins left="0" right="0" top="0" bottom="0" header="0.31496062992125984" footer="0.31496062992125984"/>
  <pageSetup paperSize="9" scale="84" orientation="landscape" r:id="rId1"/>
  <headerFooter>
    <oddHeader>&amp;L【書類番号１】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locked="0" defaultSize="0" autoFill="0" autoLine="0" autoPict="0">
                <anchor moveWithCells="1">
                  <from>
                    <xdr:col>10</xdr:col>
                    <xdr:colOff>400050</xdr:colOff>
                    <xdr:row>19</xdr:row>
                    <xdr:rowOff>184150</xdr:rowOff>
                  </from>
                  <to>
                    <xdr:col>10</xdr:col>
                    <xdr:colOff>565150</xdr:colOff>
                    <xdr:row>21</xdr:row>
                    <xdr:rowOff>12700</xdr:rowOff>
                  </to>
                </anchor>
              </controlPr>
            </control>
          </mc:Choice>
        </mc:AlternateContent>
        <mc:AlternateContent xmlns:mc="http://schemas.openxmlformats.org/markup-compatibility/2006">
          <mc:Choice Requires="x14">
            <control shapeId="62466" r:id="rId5" name="Check Box 2">
              <controlPr locked="0" defaultSize="0" autoFill="0" autoLine="0" autoPict="0">
                <anchor moveWithCells="1">
                  <from>
                    <xdr:col>10</xdr:col>
                    <xdr:colOff>400050</xdr:colOff>
                    <xdr:row>18</xdr:row>
                    <xdr:rowOff>184150</xdr:rowOff>
                  </from>
                  <to>
                    <xdr:col>10</xdr:col>
                    <xdr:colOff>565150</xdr:colOff>
                    <xdr:row>20</xdr:row>
                    <xdr:rowOff>19050</xdr:rowOff>
                  </to>
                </anchor>
              </controlPr>
            </control>
          </mc:Choice>
        </mc:AlternateContent>
        <mc:AlternateContent xmlns:mc="http://schemas.openxmlformats.org/markup-compatibility/2006">
          <mc:Choice Requires="x14">
            <control shapeId="62467" r:id="rId6" name="Check Box 3">
              <controlPr locked="0" defaultSize="0" autoFill="0" autoLine="0" autoPict="0">
                <anchor moveWithCells="1">
                  <from>
                    <xdr:col>10</xdr:col>
                    <xdr:colOff>400050</xdr:colOff>
                    <xdr:row>17</xdr:row>
                    <xdr:rowOff>69850</xdr:rowOff>
                  </from>
                  <to>
                    <xdr:col>10</xdr:col>
                    <xdr:colOff>565150</xdr:colOff>
                    <xdr:row>19</xdr:row>
                    <xdr:rowOff>19050</xdr:rowOff>
                  </to>
                </anchor>
              </controlPr>
            </control>
          </mc:Choice>
        </mc:AlternateContent>
        <mc:AlternateContent xmlns:mc="http://schemas.openxmlformats.org/markup-compatibility/2006">
          <mc:Choice Requires="x14">
            <control shapeId="62468" r:id="rId7" name="Check Box 4">
              <controlPr locked="0" defaultSize="0" autoFill="0" autoLine="0" autoPict="0">
                <anchor moveWithCells="1">
                  <from>
                    <xdr:col>10</xdr:col>
                    <xdr:colOff>400050</xdr:colOff>
                    <xdr:row>20</xdr:row>
                    <xdr:rowOff>184150</xdr:rowOff>
                  </from>
                  <to>
                    <xdr:col>10</xdr:col>
                    <xdr:colOff>565150</xdr:colOff>
                    <xdr:row>22</xdr:row>
                    <xdr:rowOff>12700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xdr:col>
                    <xdr:colOff>152400</xdr:colOff>
                    <xdr:row>19</xdr:row>
                    <xdr:rowOff>127000</xdr:rowOff>
                  </from>
                  <to>
                    <xdr:col>2</xdr:col>
                    <xdr:colOff>450850</xdr:colOff>
                    <xdr:row>21</xdr:row>
                    <xdr:rowOff>50800</xdr:rowOff>
                  </to>
                </anchor>
              </controlPr>
            </control>
          </mc:Choice>
        </mc:AlternateContent>
        <mc:AlternateContent xmlns:mc="http://schemas.openxmlformats.org/markup-compatibility/2006">
          <mc:Choice Requires="x14">
            <control shapeId="62470" r:id="rId9" name="Check Box 6">
              <controlPr locked="0" defaultSize="0" autoFill="0" autoLine="0" autoPict="0">
                <anchor moveWithCells="1">
                  <from>
                    <xdr:col>10</xdr:col>
                    <xdr:colOff>400050</xdr:colOff>
                    <xdr:row>21</xdr:row>
                    <xdr:rowOff>171450</xdr:rowOff>
                  </from>
                  <to>
                    <xdr:col>10</xdr:col>
                    <xdr:colOff>565150</xdr:colOff>
                    <xdr:row>23</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42165CB-5507-4515-A776-0B0EA6B044D7}">
          <x14:formula1>
            <xm:f>別紙様式１対応表!$L$10:$L$14</xm:f>
          </x14:formula1>
          <xm:sqref>L12</xm:sqref>
        </x14:dataValidation>
        <x14:dataValidation type="list" allowBlank="1" showInputMessage="1" showErrorMessage="1" xr:uid="{0539AE86-3A78-457F-A4E6-2C2CEB49CC3E}">
          <x14:formula1>
            <xm:f>別紙様式１対応表!$L$18:$L$20</xm:f>
          </x14:formula1>
          <xm:sqref>N12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8AFA-A13A-45C1-A5E6-39D02A1DC5CF}">
  <dimension ref="A1:R97"/>
  <sheetViews>
    <sheetView topLeftCell="A45" workbookViewId="0">
      <selection activeCell="I63" sqref="I63"/>
    </sheetView>
  </sheetViews>
  <sheetFormatPr defaultColWidth="9" defaultRowHeight="13"/>
  <cols>
    <col min="1" max="1" width="13.54296875" customWidth="1"/>
    <col min="2" max="2" width="27.36328125" bestFit="1" customWidth="1"/>
    <col min="3" max="3" width="0.54296875" customWidth="1"/>
    <col min="4" max="4" width="18" customWidth="1"/>
    <col min="5" max="5" width="51.7265625" customWidth="1"/>
    <col min="6" max="6" width="35.54296875" customWidth="1"/>
    <col min="7" max="7" width="10.08984375" customWidth="1"/>
    <col min="9" max="9" width="66.81640625" customWidth="1"/>
    <col min="10" max="10" width="68.453125" customWidth="1"/>
    <col min="11" max="11" width="58.26953125" customWidth="1"/>
    <col min="12" max="12" width="32.26953125" customWidth="1"/>
    <col min="13" max="13" width="35.54296875" customWidth="1"/>
    <col min="14" max="14" width="10.08984375" customWidth="1"/>
  </cols>
  <sheetData>
    <row r="1" spans="1:18">
      <c r="A1" s="137" t="s">
        <v>63</v>
      </c>
      <c r="B1" s="137" t="s">
        <v>61</v>
      </c>
      <c r="D1" s="138" t="s">
        <v>415</v>
      </c>
      <c r="E1" s="138" t="s">
        <v>126</v>
      </c>
      <c r="F1" s="138" t="s">
        <v>420</v>
      </c>
      <c r="G1" s="138" t="s">
        <v>126</v>
      </c>
      <c r="J1" s="138" t="s">
        <v>434</v>
      </c>
      <c r="K1" s="138" t="s">
        <v>435</v>
      </c>
      <c r="L1" s="138" t="s">
        <v>437</v>
      </c>
      <c r="M1" s="138" t="s">
        <v>126</v>
      </c>
    </row>
    <row r="2" spans="1:18">
      <c r="A2">
        <v>18</v>
      </c>
      <c r="B2" s="130" t="s">
        <v>127</v>
      </c>
      <c r="D2" t="s">
        <v>128</v>
      </c>
      <c r="E2" t="s">
        <v>129</v>
      </c>
      <c r="F2" t="s">
        <v>130</v>
      </c>
      <c r="G2" t="s">
        <v>131</v>
      </c>
      <c r="J2" t="s">
        <v>132</v>
      </c>
      <c r="K2" t="s">
        <v>133</v>
      </c>
      <c r="L2" t="s">
        <v>33</v>
      </c>
      <c r="M2" t="s">
        <v>134</v>
      </c>
      <c r="O2" s="127" t="s">
        <v>135</v>
      </c>
      <c r="P2" t="s">
        <v>136</v>
      </c>
      <c r="Q2">
        <v>1</v>
      </c>
      <c r="R2" t="b">
        <v>0</v>
      </c>
    </row>
    <row r="3" spans="1:18">
      <c r="A3">
        <v>25</v>
      </c>
      <c r="B3" s="130" t="s">
        <v>137</v>
      </c>
      <c r="D3" t="s">
        <v>457</v>
      </c>
      <c r="E3" t="s">
        <v>138</v>
      </c>
      <c r="F3" t="s">
        <v>139</v>
      </c>
      <c r="G3" t="s">
        <v>140</v>
      </c>
      <c r="J3" t="s">
        <v>141</v>
      </c>
      <c r="K3" t="s">
        <v>142</v>
      </c>
      <c r="L3" t="s">
        <v>34</v>
      </c>
      <c r="M3" t="s">
        <v>143</v>
      </c>
      <c r="Q3">
        <v>2</v>
      </c>
      <c r="R3" t="b">
        <v>0</v>
      </c>
    </row>
    <row r="4" spans="1:18">
      <c r="A4">
        <v>26</v>
      </c>
      <c r="B4" s="130" t="s">
        <v>144</v>
      </c>
      <c r="D4" t="s">
        <v>458</v>
      </c>
      <c r="E4" t="s">
        <v>145</v>
      </c>
      <c r="F4" t="s">
        <v>146</v>
      </c>
      <c r="G4" t="s">
        <v>147</v>
      </c>
      <c r="J4" t="s">
        <v>148</v>
      </c>
      <c r="K4" t="s">
        <v>438</v>
      </c>
      <c r="L4" t="s">
        <v>35</v>
      </c>
      <c r="M4" t="s">
        <v>149</v>
      </c>
      <c r="Q4">
        <v>3</v>
      </c>
      <c r="R4" t="b">
        <v>0</v>
      </c>
    </row>
    <row r="5" spans="1:18">
      <c r="A5">
        <v>27</v>
      </c>
      <c r="B5" s="130" t="s">
        <v>150</v>
      </c>
      <c r="D5" t="s">
        <v>151</v>
      </c>
      <c r="E5" t="s">
        <v>152</v>
      </c>
      <c r="F5" t="s">
        <v>153</v>
      </c>
      <c r="G5" t="s">
        <v>154</v>
      </c>
      <c r="J5" t="s">
        <v>155</v>
      </c>
      <c r="K5" t="s">
        <v>156</v>
      </c>
      <c r="L5" t="s">
        <v>36</v>
      </c>
      <c r="M5" t="s">
        <v>157</v>
      </c>
      <c r="P5" t="s">
        <v>182</v>
      </c>
      <c r="R5" t="b">
        <v>0</v>
      </c>
    </row>
    <row r="6" spans="1:18">
      <c r="A6">
        <v>28</v>
      </c>
      <c r="B6" s="130" t="s">
        <v>158</v>
      </c>
      <c r="D6" t="s">
        <v>459</v>
      </c>
      <c r="E6" t="s">
        <v>159</v>
      </c>
      <c r="F6" t="s">
        <v>160</v>
      </c>
      <c r="G6" t="s">
        <v>161</v>
      </c>
      <c r="J6" t="s">
        <v>162</v>
      </c>
      <c r="K6" t="s">
        <v>163</v>
      </c>
      <c r="L6" t="s">
        <v>66</v>
      </c>
      <c r="M6" t="s">
        <v>164</v>
      </c>
      <c r="P6" t="s">
        <v>412</v>
      </c>
      <c r="Q6" t="s">
        <v>188</v>
      </c>
      <c r="R6" t="b">
        <v>0</v>
      </c>
    </row>
    <row r="7" spans="1:18">
      <c r="A7">
        <v>29</v>
      </c>
      <c r="B7" s="130" t="s">
        <v>165</v>
      </c>
      <c r="D7" t="s">
        <v>460</v>
      </c>
      <c r="E7" t="s">
        <v>166</v>
      </c>
      <c r="F7" t="s">
        <v>167</v>
      </c>
      <c r="G7" t="s">
        <v>168</v>
      </c>
      <c r="J7" t="s">
        <v>169</v>
      </c>
      <c r="K7" t="s">
        <v>170</v>
      </c>
      <c r="Q7" t="s">
        <v>193</v>
      </c>
      <c r="R7" t="b">
        <v>0</v>
      </c>
    </row>
    <row r="8" spans="1:18">
      <c r="A8">
        <v>30</v>
      </c>
      <c r="B8" s="130" t="s">
        <v>171</v>
      </c>
      <c r="D8" t="s">
        <v>172</v>
      </c>
      <c r="E8" t="s">
        <v>173</v>
      </c>
      <c r="F8" t="s">
        <v>174</v>
      </c>
      <c r="G8" t="s">
        <v>175</v>
      </c>
      <c r="J8" t="s">
        <v>176</v>
      </c>
      <c r="K8" t="s">
        <v>177</v>
      </c>
      <c r="Q8" t="s">
        <v>413</v>
      </c>
      <c r="R8" t="b">
        <v>0</v>
      </c>
    </row>
    <row r="9" spans="1:18">
      <c r="D9" t="s">
        <v>461</v>
      </c>
      <c r="E9" t="s">
        <v>178</v>
      </c>
      <c r="F9" t="s">
        <v>179</v>
      </c>
      <c r="G9" t="s">
        <v>180</v>
      </c>
      <c r="J9" t="s">
        <v>181</v>
      </c>
      <c r="K9" t="s">
        <v>439</v>
      </c>
      <c r="L9" s="138" t="s">
        <v>440</v>
      </c>
      <c r="M9" s="138" t="s">
        <v>126</v>
      </c>
      <c r="P9" t="s">
        <v>414</v>
      </c>
      <c r="Q9" t="s">
        <v>188</v>
      </c>
      <c r="R9" t="b">
        <v>0</v>
      </c>
    </row>
    <row r="10" spans="1:18">
      <c r="A10" s="137" t="s">
        <v>183</v>
      </c>
      <c r="B10" s="137" t="s">
        <v>184</v>
      </c>
      <c r="D10" t="s">
        <v>462</v>
      </c>
      <c r="E10" t="s">
        <v>185</v>
      </c>
      <c r="J10" t="s">
        <v>351</v>
      </c>
      <c r="K10" t="s">
        <v>186</v>
      </c>
      <c r="L10" t="s">
        <v>33</v>
      </c>
      <c r="M10" t="s">
        <v>129</v>
      </c>
      <c r="Q10" t="s">
        <v>193</v>
      </c>
      <c r="R10" t="b">
        <v>0</v>
      </c>
    </row>
    <row r="11" spans="1:18">
      <c r="A11" t="s">
        <v>130</v>
      </c>
      <c r="B11" t="s">
        <v>189</v>
      </c>
      <c r="D11" t="s">
        <v>190</v>
      </c>
      <c r="E11" t="s">
        <v>191</v>
      </c>
      <c r="F11" s="138" t="s">
        <v>421</v>
      </c>
      <c r="G11" s="138" t="s">
        <v>126</v>
      </c>
      <c r="J11" t="s">
        <v>352</v>
      </c>
      <c r="K11" t="s">
        <v>192</v>
      </c>
      <c r="L11" t="s">
        <v>34</v>
      </c>
      <c r="M11" t="s">
        <v>230</v>
      </c>
      <c r="P11" t="s">
        <v>187</v>
      </c>
      <c r="Q11" t="s">
        <v>188</v>
      </c>
      <c r="R11" t="b">
        <v>0</v>
      </c>
    </row>
    <row r="12" spans="1:18">
      <c r="A12" t="s">
        <v>139</v>
      </c>
      <c r="B12" t="s">
        <v>194</v>
      </c>
      <c r="D12" t="s">
        <v>463</v>
      </c>
      <c r="E12" t="s">
        <v>195</v>
      </c>
      <c r="F12" t="s">
        <v>130</v>
      </c>
      <c r="G12" t="s">
        <v>131</v>
      </c>
      <c r="J12" t="s">
        <v>353</v>
      </c>
      <c r="K12" t="s">
        <v>196</v>
      </c>
      <c r="L12" t="s">
        <v>35</v>
      </c>
      <c r="M12" t="s">
        <v>264</v>
      </c>
      <c r="Q12" t="s">
        <v>193</v>
      </c>
      <c r="R12" t="b">
        <v>0</v>
      </c>
    </row>
    <row r="13" spans="1:18">
      <c r="A13" t="s">
        <v>146</v>
      </c>
      <c r="B13" t="s">
        <v>198</v>
      </c>
      <c r="D13" t="s">
        <v>464</v>
      </c>
      <c r="E13" t="s">
        <v>199</v>
      </c>
      <c r="F13" t="s">
        <v>167</v>
      </c>
      <c r="G13" t="s">
        <v>168</v>
      </c>
      <c r="J13" t="s">
        <v>354</v>
      </c>
      <c r="K13" t="s">
        <v>200</v>
      </c>
      <c r="L13" t="s">
        <v>36</v>
      </c>
      <c r="M13" t="s">
        <v>268</v>
      </c>
      <c r="P13" t="s">
        <v>197</v>
      </c>
      <c r="Q13" t="s">
        <v>188</v>
      </c>
      <c r="R13" t="b">
        <v>0</v>
      </c>
    </row>
    <row r="14" spans="1:18">
      <c r="A14" t="s">
        <v>153</v>
      </c>
      <c r="B14" t="s">
        <v>201</v>
      </c>
      <c r="D14" t="s">
        <v>202</v>
      </c>
      <c r="E14" t="s">
        <v>203</v>
      </c>
      <c r="F14" t="s">
        <v>174</v>
      </c>
      <c r="G14" t="s">
        <v>175</v>
      </c>
      <c r="J14" t="s">
        <v>355</v>
      </c>
      <c r="K14" t="s">
        <v>204</v>
      </c>
      <c r="L14" t="s">
        <v>66</v>
      </c>
      <c r="M14" t="s">
        <v>271</v>
      </c>
      <c r="Q14" t="s">
        <v>193</v>
      </c>
      <c r="R14" t="b">
        <v>0</v>
      </c>
    </row>
    <row r="15" spans="1:18">
      <c r="A15" t="s">
        <v>160</v>
      </c>
      <c r="B15" t="s">
        <v>206</v>
      </c>
      <c r="D15" t="s">
        <v>465</v>
      </c>
      <c r="E15" t="s">
        <v>207</v>
      </c>
      <c r="F15" t="s">
        <v>179</v>
      </c>
      <c r="G15" t="s">
        <v>180</v>
      </c>
      <c r="J15" t="s">
        <v>356</v>
      </c>
      <c r="K15" t="s">
        <v>208</v>
      </c>
      <c r="P15" t="s">
        <v>205</v>
      </c>
      <c r="Q15" t="s">
        <v>188</v>
      </c>
      <c r="R15" t="b">
        <v>0</v>
      </c>
    </row>
    <row r="16" spans="1:18">
      <c r="A16" t="s">
        <v>167</v>
      </c>
      <c r="B16" t="s">
        <v>209</v>
      </c>
      <c r="D16" t="s">
        <v>466</v>
      </c>
      <c r="E16" t="s">
        <v>210</v>
      </c>
      <c r="J16" t="s">
        <v>357</v>
      </c>
      <c r="Q16" t="s">
        <v>193</v>
      </c>
      <c r="R16" t="b">
        <v>0</v>
      </c>
    </row>
    <row r="17" spans="1:18">
      <c r="A17" t="s">
        <v>212</v>
      </c>
      <c r="B17" t="s">
        <v>213</v>
      </c>
      <c r="D17" t="s">
        <v>214</v>
      </c>
      <c r="E17" t="s">
        <v>215</v>
      </c>
      <c r="F17" s="138" t="s">
        <v>422</v>
      </c>
      <c r="G17" s="138" t="s">
        <v>126</v>
      </c>
      <c r="J17" t="s">
        <v>358</v>
      </c>
      <c r="L17" s="138" t="s">
        <v>440</v>
      </c>
      <c r="M17" s="138" t="s">
        <v>126</v>
      </c>
      <c r="P17" t="s">
        <v>211</v>
      </c>
      <c r="Q17" t="s">
        <v>188</v>
      </c>
      <c r="R17" t="b">
        <v>0</v>
      </c>
    </row>
    <row r="18" spans="1:18">
      <c r="A18" t="s">
        <v>216</v>
      </c>
      <c r="B18" t="s">
        <v>217</v>
      </c>
      <c r="D18" t="s">
        <v>467</v>
      </c>
      <c r="E18" t="s">
        <v>218</v>
      </c>
      <c r="F18" t="s">
        <v>130</v>
      </c>
      <c r="G18" t="s">
        <v>131</v>
      </c>
      <c r="J18" t="s">
        <v>359</v>
      </c>
      <c r="K18" s="138" t="s">
        <v>436</v>
      </c>
      <c r="L18" t="s">
        <v>395</v>
      </c>
      <c r="M18" t="s">
        <v>292</v>
      </c>
      <c r="Q18" t="s">
        <v>193</v>
      </c>
      <c r="R18" t="b">
        <v>0</v>
      </c>
    </row>
    <row r="19" spans="1:18">
      <c r="A19" t="s">
        <v>222</v>
      </c>
      <c r="B19" t="s">
        <v>223</v>
      </c>
      <c r="D19" t="s">
        <v>468</v>
      </c>
      <c r="E19" t="s">
        <v>224</v>
      </c>
      <c r="F19" t="s">
        <v>167</v>
      </c>
      <c r="G19" t="s">
        <v>168</v>
      </c>
      <c r="J19" t="s">
        <v>360</v>
      </c>
      <c r="K19" t="s">
        <v>225</v>
      </c>
      <c r="L19" t="s">
        <v>397</v>
      </c>
      <c r="M19" t="s">
        <v>297</v>
      </c>
    </row>
    <row r="20" spans="1:18">
      <c r="A20" t="s">
        <v>227</v>
      </c>
      <c r="B20" t="s">
        <v>228</v>
      </c>
      <c r="D20" t="s">
        <v>229</v>
      </c>
      <c r="E20" t="s">
        <v>230</v>
      </c>
      <c r="F20" t="s">
        <v>174</v>
      </c>
      <c r="G20" t="s">
        <v>175</v>
      </c>
      <c r="J20" t="s">
        <v>361</v>
      </c>
      <c r="K20" t="s">
        <v>231</v>
      </c>
    </row>
    <row r="21" spans="1:18">
      <c r="A21" t="s">
        <v>232</v>
      </c>
      <c r="B21" t="s">
        <v>233</v>
      </c>
      <c r="D21" t="s">
        <v>469</v>
      </c>
      <c r="E21" t="s">
        <v>234</v>
      </c>
      <c r="F21" t="s">
        <v>179</v>
      </c>
      <c r="G21" t="s">
        <v>180</v>
      </c>
      <c r="J21" t="s">
        <v>362</v>
      </c>
      <c r="O21" s="127" t="s">
        <v>219</v>
      </c>
    </row>
    <row r="22" spans="1:18">
      <c r="A22" t="s">
        <v>235</v>
      </c>
      <c r="B22" t="s">
        <v>236</v>
      </c>
      <c r="D22" t="s">
        <v>470</v>
      </c>
      <c r="E22" t="s">
        <v>237</v>
      </c>
      <c r="F22" t="s">
        <v>222</v>
      </c>
      <c r="G22" t="s">
        <v>394</v>
      </c>
      <c r="J22" t="s">
        <v>363</v>
      </c>
    </row>
    <row r="23" spans="1:18">
      <c r="A23" t="s">
        <v>238</v>
      </c>
      <c r="B23" t="s">
        <v>239</v>
      </c>
      <c r="D23" t="s">
        <v>240</v>
      </c>
      <c r="E23" t="s">
        <v>241</v>
      </c>
      <c r="J23" t="s">
        <v>364</v>
      </c>
      <c r="P23" t="s">
        <v>220</v>
      </c>
      <c r="Q23" t="s">
        <v>221</v>
      </c>
      <c r="R23" t="b">
        <v>0</v>
      </c>
    </row>
    <row r="24" spans="1:18">
      <c r="A24" t="s">
        <v>242</v>
      </c>
      <c r="B24" t="s">
        <v>243</v>
      </c>
      <c r="D24" t="s">
        <v>471</v>
      </c>
      <c r="E24" t="s">
        <v>244</v>
      </c>
      <c r="F24" s="138" t="s">
        <v>423</v>
      </c>
      <c r="G24" s="138" t="s">
        <v>126</v>
      </c>
      <c r="J24" t="s">
        <v>365</v>
      </c>
      <c r="Q24" t="s">
        <v>226</v>
      </c>
      <c r="R24" t="b">
        <v>0</v>
      </c>
    </row>
    <row r="25" spans="1:18">
      <c r="A25" t="s">
        <v>245</v>
      </c>
      <c r="B25" t="s">
        <v>246</v>
      </c>
      <c r="D25" t="s">
        <v>472</v>
      </c>
      <c r="E25" t="s">
        <v>247</v>
      </c>
      <c r="J25" t="s">
        <v>366</v>
      </c>
    </row>
    <row r="26" spans="1:18">
      <c r="A26" t="s">
        <v>248</v>
      </c>
      <c r="B26" t="s">
        <v>249</v>
      </c>
      <c r="D26" t="s">
        <v>250</v>
      </c>
      <c r="E26" t="s">
        <v>251</v>
      </c>
      <c r="F26" t="s">
        <v>130</v>
      </c>
      <c r="G26" t="s">
        <v>131</v>
      </c>
      <c r="J26" t="s">
        <v>367</v>
      </c>
    </row>
    <row r="27" spans="1:18">
      <c r="A27" t="s">
        <v>254</v>
      </c>
      <c r="B27" t="s">
        <v>255</v>
      </c>
      <c r="D27" t="s">
        <v>473</v>
      </c>
      <c r="E27" t="s">
        <v>256</v>
      </c>
      <c r="F27" t="s">
        <v>395</v>
      </c>
      <c r="G27" t="s">
        <v>396</v>
      </c>
      <c r="J27" t="s">
        <v>368</v>
      </c>
    </row>
    <row r="28" spans="1:18">
      <c r="A28" t="s">
        <v>258</v>
      </c>
      <c r="B28" t="s">
        <v>259</v>
      </c>
      <c r="D28" t="s">
        <v>474</v>
      </c>
      <c r="E28" t="s">
        <v>260</v>
      </c>
      <c r="F28" t="s">
        <v>397</v>
      </c>
      <c r="G28" t="s">
        <v>400</v>
      </c>
      <c r="J28" t="s">
        <v>369</v>
      </c>
      <c r="K28" s="139"/>
    </row>
    <row r="29" spans="1:18">
      <c r="A29" t="s">
        <v>262</v>
      </c>
      <c r="B29" t="s">
        <v>263</v>
      </c>
      <c r="D29" t="s">
        <v>146</v>
      </c>
      <c r="E29" t="s">
        <v>264</v>
      </c>
      <c r="F29" t="s">
        <v>398</v>
      </c>
      <c r="G29" t="s">
        <v>401</v>
      </c>
      <c r="J29" t="s">
        <v>370</v>
      </c>
      <c r="P29" t="s">
        <v>253</v>
      </c>
      <c r="Q29" t="s">
        <v>221</v>
      </c>
      <c r="R29" t="b">
        <v>0</v>
      </c>
    </row>
    <row r="30" spans="1:18">
      <c r="A30" t="s">
        <v>266</v>
      </c>
      <c r="B30" t="s">
        <v>267</v>
      </c>
      <c r="D30" t="s">
        <v>153</v>
      </c>
      <c r="E30" t="s">
        <v>268</v>
      </c>
      <c r="F30" t="s">
        <v>399</v>
      </c>
      <c r="G30" t="s">
        <v>402</v>
      </c>
      <c r="J30" t="s">
        <v>371</v>
      </c>
      <c r="Q30" t="s">
        <v>226</v>
      </c>
      <c r="R30" t="b">
        <v>0</v>
      </c>
    </row>
    <row r="31" spans="1:18">
      <c r="A31" t="s">
        <v>269</v>
      </c>
      <c r="B31" t="s">
        <v>270</v>
      </c>
      <c r="D31" t="s">
        <v>160</v>
      </c>
      <c r="E31" t="s">
        <v>271</v>
      </c>
      <c r="F31" t="s">
        <v>403</v>
      </c>
      <c r="G31" t="s">
        <v>404</v>
      </c>
      <c r="J31" t="s">
        <v>372</v>
      </c>
    </row>
    <row r="32" spans="1:18">
      <c r="A32" t="s">
        <v>272</v>
      </c>
      <c r="B32" t="s">
        <v>273</v>
      </c>
      <c r="D32" t="s">
        <v>222</v>
      </c>
      <c r="E32" t="s">
        <v>274</v>
      </c>
      <c r="F32" t="s">
        <v>405</v>
      </c>
      <c r="G32" t="s">
        <v>406</v>
      </c>
      <c r="J32" t="s">
        <v>373</v>
      </c>
    </row>
    <row r="33" spans="1:18">
      <c r="A33" t="s">
        <v>276</v>
      </c>
      <c r="B33" t="s">
        <v>277</v>
      </c>
      <c r="J33" t="s">
        <v>374</v>
      </c>
    </row>
    <row r="34" spans="1:18">
      <c r="A34" t="s">
        <v>278</v>
      </c>
      <c r="B34" t="s">
        <v>279</v>
      </c>
      <c r="F34" s="138" t="s">
        <v>424</v>
      </c>
      <c r="G34" s="138" t="s">
        <v>126</v>
      </c>
      <c r="J34" t="s">
        <v>375</v>
      </c>
      <c r="O34" s="128" t="s">
        <v>280</v>
      </c>
    </row>
    <row r="35" spans="1:18">
      <c r="A35" t="s">
        <v>282</v>
      </c>
      <c r="B35" t="s">
        <v>283</v>
      </c>
      <c r="F35" t="s">
        <v>130</v>
      </c>
      <c r="G35" t="s">
        <v>131</v>
      </c>
      <c r="J35" t="s">
        <v>376</v>
      </c>
      <c r="P35" t="s">
        <v>66</v>
      </c>
      <c r="Q35" t="s">
        <v>281</v>
      </c>
      <c r="R35" t="b">
        <v>0</v>
      </c>
    </row>
    <row r="36" spans="1:18">
      <c r="F36" t="s">
        <v>139</v>
      </c>
      <c r="G36" t="s">
        <v>252</v>
      </c>
      <c r="J36" t="s">
        <v>377</v>
      </c>
      <c r="Q36" t="s">
        <v>284</v>
      </c>
      <c r="R36" t="b">
        <v>0</v>
      </c>
    </row>
    <row r="37" spans="1:18">
      <c r="A37" s="138" t="s">
        <v>286</v>
      </c>
      <c r="B37" s="138" t="s">
        <v>287</v>
      </c>
      <c r="D37" s="138" t="s">
        <v>416</v>
      </c>
      <c r="E37" s="138" t="s">
        <v>126</v>
      </c>
      <c r="F37" t="s">
        <v>146</v>
      </c>
      <c r="G37" t="s">
        <v>257</v>
      </c>
      <c r="J37" t="s">
        <v>378</v>
      </c>
      <c r="Q37" t="s">
        <v>285</v>
      </c>
      <c r="R37" t="b">
        <v>0</v>
      </c>
    </row>
    <row r="38" spans="1:18">
      <c r="A38" s="129" t="s">
        <v>290</v>
      </c>
      <c r="B38" t="s">
        <v>291</v>
      </c>
      <c r="D38" t="s">
        <v>227</v>
      </c>
      <c r="E38" t="s">
        <v>292</v>
      </c>
      <c r="F38" t="s">
        <v>153</v>
      </c>
      <c r="G38" t="s">
        <v>261</v>
      </c>
      <c r="J38" t="s">
        <v>379</v>
      </c>
      <c r="Q38" t="s">
        <v>289</v>
      </c>
      <c r="R38" t="b">
        <v>0</v>
      </c>
    </row>
    <row r="39" spans="1:18">
      <c r="A39" t="s">
        <v>295</v>
      </c>
      <c r="B39" t="s">
        <v>296</v>
      </c>
      <c r="D39" t="s">
        <v>232</v>
      </c>
      <c r="E39" t="s">
        <v>297</v>
      </c>
      <c r="F39" t="s">
        <v>160</v>
      </c>
      <c r="G39" t="s">
        <v>265</v>
      </c>
      <c r="J39" t="s">
        <v>380</v>
      </c>
      <c r="Q39" t="s">
        <v>294</v>
      </c>
      <c r="R39" t="b">
        <v>0</v>
      </c>
    </row>
    <row r="40" spans="1:18">
      <c r="A40" t="s">
        <v>299</v>
      </c>
      <c r="B40" t="s">
        <v>300</v>
      </c>
      <c r="D40" t="s">
        <v>235</v>
      </c>
      <c r="E40" t="s">
        <v>304</v>
      </c>
      <c r="J40" t="s">
        <v>381</v>
      </c>
    </row>
    <row r="41" spans="1:18">
      <c r="A41" t="s">
        <v>302</v>
      </c>
      <c r="B41" t="s">
        <v>303</v>
      </c>
      <c r="F41" s="138" t="s">
        <v>425</v>
      </c>
      <c r="G41" s="138" t="s">
        <v>126</v>
      </c>
      <c r="J41" t="s">
        <v>382</v>
      </c>
    </row>
    <row r="42" spans="1:18">
      <c r="F42" t="s">
        <v>33</v>
      </c>
      <c r="G42" t="s">
        <v>275</v>
      </c>
      <c r="J42" t="s">
        <v>383</v>
      </c>
    </row>
    <row r="43" spans="1:18">
      <c r="D43" s="138" t="s">
        <v>417</v>
      </c>
      <c r="E43" s="138" t="s">
        <v>126</v>
      </c>
      <c r="F43" t="s">
        <v>66</v>
      </c>
      <c r="G43" t="s">
        <v>265</v>
      </c>
      <c r="J43" t="s">
        <v>384</v>
      </c>
    </row>
    <row r="44" spans="1:18">
      <c r="D44" t="s">
        <v>146</v>
      </c>
      <c r="E44" t="s">
        <v>264</v>
      </c>
      <c r="J44" t="s">
        <v>385</v>
      </c>
    </row>
    <row r="45" spans="1:18">
      <c r="D45" t="s">
        <v>475</v>
      </c>
      <c r="E45" t="s">
        <v>306</v>
      </c>
      <c r="F45" s="138" t="s">
        <v>426</v>
      </c>
      <c r="G45" s="138" t="s">
        <v>126</v>
      </c>
      <c r="J45" t="s">
        <v>386</v>
      </c>
    </row>
    <row r="46" spans="1:18">
      <c r="D46" t="s">
        <v>476</v>
      </c>
      <c r="E46" t="s">
        <v>307</v>
      </c>
      <c r="F46" t="s">
        <v>33</v>
      </c>
      <c r="G46" t="s">
        <v>275</v>
      </c>
      <c r="J46" t="s">
        <v>387</v>
      </c>
    </row>
    <row r="47" spans="1:18">
      <c r="D47" t="s">
        <v>477</v>
      </c>
      <c r="E47" t="s">
        <v>308</v>
      </c>
      <c r="F47" t="s">
        <v>48</v>
      </c>
      <c r="G47" t="s">
        <v>407</v>
      </c>
      <c r="J47" t="s">
        <v>388</v>
      </c>
    </row>
    <row r="48" spans="1:18">
      <c r="D48" t="s">
        <v>153</v>
      </c>
      <c r="E48" t="s">
        <v>268</v>
      </c>
      <c r="F48" t="s">
        <v>174</v>
      </c>
      <c r="G48" t="s">
        <v>408</v>
      </c>
      <c r="J48" t="s">
        <v>389</v>
      </c>
    </row>
    <row r="49" spans="4:10">
      <c r="D49" t="s">
        <v>478</v>
      </c>
      <c r="E49" t="s">
        <v>310</v>
      </c>
      <c r="F49" t="s">
        <v>179</v>
      </c>
      <c r="G49" t="s">
        <v>409</v>
      </c>
      <c r="J49" t="s">
        <v>390</v>
      </c>
    </row>
    <row r="50" spans="4:10">
      <c r="D50" t="s">
        <v>479</v>
      </c>
      <c r="E50" t="s">
        <v>313</v>
      </c>
      <c r="J50" t="s">
        <v>391</v>
      </c>
    </row>
    <row r="51" spans="4:10">
      <c r="D51" t="s">
        <v>480</v>
      </c>
      <c r="E51" t="s">
        <v>315</v>
      </c>
      <c r="F51" s="138" t="s">
        <v>427</v>
      </c>
      <c r="G51" s="138" t="s">
        <v>126</v>
      </c>
      <c r="J51" t="s">
        <v>392</v>
      </c>
    </row>
    <row r="52" spans="4:10">
      <c r="D52" t="s">
        <v>160</v>
      </c>
      <c r="E52" t="s">
        <v>271</v>
      </c>
      <c r="F52" t="s">
        <v>130</v>
      </c>
      <c r="G52" t="s">
        <v>131</v>
      </c>
      <c r="J52" t="s">
        <v>393</v>
      </c>
    </row>
    <row r="53" spans="4:10">
      <c r="D53" t="s">
        <v>481</v>
      </c>
      <c r="E53" t="s">
        <v>317</v>
      </c>
      <c r="F53" t="s">
        <v>139</v>
      </c>
      <c r="G53" t="s">
        <v>288</v>
      </c>
    </row>
    <row r="54" spans="4:10">
      <c r="D54" t="s">
        <v>316</v>
      </c>
      <c r="E54" t="s">
        <v>319</v>
      </c>
      <c r="F54" t="s">
        <v>146</v>
      </c>
      <c r="G54" t="s">
        <v>293</v>
      </c>
    </row>
    <row r="55" spans="4:10">
      <c r="D55" t="s">
        <v>318</v>
      </c>
      <c r="E55" t="s">
        <v>320</v>
      </c>
      <c r="F55" t="s">
        <v>153</v>
      </c>
      <c r="G55" t="s">
        <v>298</v>
      </c>
    </row>
    <row r="56" spans="4:10">
      <c r="D56" t="s">
        <v>167</v>
      </c>
      <c r="E56" t="s">
        <v>321</v>
      </c>
      <c r="F56" t="s">
        <v>160</v>
      </c>
      <c r="G56" t="s">
        <v>301</v>
      </c>
    </row>
    <row r="57" spans="4:10">
      <c r="D57" t="s">
        <v>482</v>
      </c>
      <c r="E57" t="s">
        <v>323</v>
      </c>
    </row>
    <row r="58" spans="4:10">
      <c r="D58" t="s">
        <v>322</v>
      </c>
      <c r="E58" t="s">
        <v>325</v>
      </c>
    </row>
    <row r="59" spans="4:10">
      <c r="D59" t="s">
        <v>324</v>
      </c>
      <c r="E59" t="s">
        <v>326</v>
      </c>
      <c r="F59" s="138" t="s">
        <v>428</v>
      </c>
      <c r="G59" s="138" t="s">
        <v>126</v>
      </c>
    </row>
    <row r="60" spans="4:10">
      <c r="D60" t="s">
        <v>212</v>
      </c>
      <c r="E60" t="s">
        <v>328</v>
      </c>
      <c r="F60" t="s">
        <v>130</v>
      </c>
      <c r="G60" t="s">
        <v>131</v>
      </c>
    </row>
    <row r="61" spans="4:10">
      <c r="D61" t="s">
        <v>483</v>
      </c>
      <c r="E61" t="s">
        <v>330</v>
      </c>
      <c r="F61" t="s">
        <v>139</v>
      </c>
      <c r="G61" t="s">
        <v>288</v>
      </c>
    </row>
    <row r="62" spans="4:10">
      <c r="D62" t="s">
        <v>329</v>
      </c>
      <c r="E62" t="s">
        <v>332</v>
      </c>
      <c r="F62" t="s">
        <v>146</v>
      </c>
      <c r="G62" t="s">
        <v>293</v>
      </c>
    </row>
    <row r="63" spans="4:10">
      <c r="D63" t="s">
        <v>331</v>
      </c>
      <c r="E63" t="s">
        <v>334</v>
      </c>
      <c r="F63" t="s">
        <v>153</v>
      </c>
      <c r="G63" t="s">
        <v>298</v>
      </c>
    </row>
    <row r="64" spans="4:10">
      <c r="D64" t="s">
        <v>216</v>
      </c>
      <c r="E64" t="s">
        <v>336</v>
      </c>
      <c r="F64" t="s">
        <v>160</v>
      </c>
      <c r="G64" t="s">
        <v>301</v>
      </c>
    </row>
    <row r="65" spans="4:9">
      <c r="D65" t="s">
        <v>484</v>
      </c>
      <c r="E65" t="s">
        <v>339</v>
      </c>
      <c r="F65" t="s">
        <v>167</v>
      </c>
      <c r="G65" t="s">
        <v>410</v>
      </c>
    </row>
    <row r="66" spans="4:9">
      <c r="D66" t="s">
        <v>338</v>
      </c>
      <c r="E66" t="s">
        <v>342</v>
      </c>
    </row>
    <row r="67" spans="4:9">
      <c r="D67" t="s">
        <v>341</v>
      </c>
      <c r="E67" t="s">
        <v>344</v>
      </c>
      <c r="F67" s="138" t="s">
        <v>429</v>
      </c>
      <c r="G67" s="138" t="s">
        <v>126</v>
      </c>
    </row>
    <row r="68" spans="4:9">
      <c r="D68" t="s">
        <v>222</v>
      </c>
      <c r="E68" t="s">
        <v>274</v>
      </c>
      <c r="F68" t="s">
        <v>130</v>
      </c>
      <c r="G68" t="s">
        <v>131</v>
      </c>
    </row>
    <row r="69" spans="4:9">
      <c r="F69" t="s">
        <v>139</v>
      </c>
      <c r="G69" t="s">
        <v>311</v>
      </c>
    </row>
    <row r="70" spans="4:9">
      <c r="D70" s="138" t="s">
        <v>418</v>
      </c>
      <c r="E70" s="138" t="s">
        <v>126</v>
      </c>
      <c r="F70" t="s">
        <v>35</v>
      </c>
      <c r="G70" t="s">
        <v>314</v>
      </c>
    </row>
    <row r="71" spans="4:9">
      <c r="D71" t="s">
        <v>35</v>
      </c>
      <c r="E71" t="s">
        <v>264</v>
      </c>
    </row>
    <row r="72" spans="4:9">
      <c r="D72" t="s">
        <v>153</v>
      </c>
      <c r="E72" t="s">
        <v>268</v>
      </c>
      <c r="F72" s="138" t="s">
        <v>430</v>
      </c>
      <c r="G72" s="138" t="s">
        <v>126</v>
      </c>
    </row>
    <row r="73" spans="4:9">
      <c r="D73" t="s">
        <v>309</v>
      </c>
      <c r="E73" t="s">
        <v>310</v>
      </c>
      <c r="F73" t="s">
        <v>130</v>
      </c>
      <c r="G73" t="s">
        <v>131</v>
      </c>
    </row>
    <row r="74" spans="4:9">
      <c r="D74" t="s">
        <v>312</v>
      </c>
      <c r="E74" t="s">
        <v>313</v>
      </c>
      <c r="F74" t="s">
        <v>35</v>
      </c>
      <c r="G74" t="s">
        <v>314</v>
      </c>
    </row>
    <row r="75" spans="4:9">
      <c r="D75" t="s">
        <v>160</v>
      </c>
      <c r="E75" t="s">
        <v>271</v>
      </c>
    </row>
    <row r="76" spans="4:9">
      <c r="D76" t="s">
        <v>316</v>
      </c>
      <c r="E76" t="s">
        <v>317</v>
      </c>
      <c r="F76" s="138" t="s">
        <v>431</v>
      </c>
      <c r="G76" s="138" t="s">
        <v>126</v>
      </c>
      <c r="I76" s="139"/>
    </row>
    <row r="77" spans="4:9">
      <c r="D77" t="s">
        <v>318</v>
      </c>
      <c r="E77" t="s">
        <v>319</v>
      </c>
      <c r="F77" t="s">
        <v>130</v>
      </c>
      <c r="G77" t="s">
        <v>131</v>
      </c>
    </row>
    <row r="78" spans="4:9">
      <c r="D78" t="s">
        <v>167</v>
      </c>
      <c r="E78" t="s">
        <v>321</v>
      </c>
      <c r="F78" t="s">
        <v>35</v>
      </c>
      <c r="G78" t="s">
        <v>314</v>
      </c>
    </row>
    <row r="79" spans="4:9">
      <c r="D79" t="s">
        <v>322</v>
      </c>
      <c r="E79" t="s">
        <v>323</v>
      </c>
      <c r="F79" t="s">
        <v>36</v>
      </c>
      <c r="G79" t="s">
        <v>327</v>
      </c>
    </row>
    <row r="80" spans="4:9">
      <c r="D80" t="s">
        <v>324</v>
      </c>
      <c r="E80" t="s">
        <v>325</v>
      </c>
    </row>
    <row r="81" spans="4:7">
      <c r="D81" t="s">
        <v>212</v>
      </c>
      <c r="E81" t="s">
        <v>328</v>
      </c>
      <c r="F81" s="138" t="s">
        <v>432</v>
      </c>
      <c r="G81" s="138" t="s">
        <v>126</v>
      </c>
    </row>
    <row r="82" spans="4:7">
      <c r="D82" t="s">
        <v>329</v>
      </c>
      <c r="E82" t="s">
        <v>330</v>
      </c>
      <c r="F82" t="s">
        <v>130</v>
      </c>
      <c r="G82" t="s">
        <v>131</v>
      </c>
    </row>
    <row r="83" spans="4:7">
      <c r="D83" t="s">
        <v>331</v>
      </c>
      <c r="E83" t="s">
        <v>332</v>
      </c>
      <c r="F83" t="s">
        <v>66</v>
      </c>
      <c r="G83" t="s">
        <v>411</v>
      </c>
    </row>
    <row r="84" spans="4:7">
      <c r="D84" t="s">
        <v>216</v>
      </c>
      <c r="E84" t="s">
        <v>336</v>
      </c>
    </row>
    <row r="85" spans="4:7">
      <c r="D85" t="s">
        <v>338</v>
      </c>
      <c r="E85" t="s">
        <v>339</v>
      </c>
      <c r="F85" s="138" t="s">
        <v>433</v>
      </c>
      <c r="G85" s="138" t="s">
        <v>126</v>
      </c>
    </row>
    <row r="86" spans="4:7">
      <c r="D86" t="s">
        <v>341</v>
      </c>
      <c r="E86" t="s">
        <v>342</v>
      </c>
      <c r="F86" t="s">
        <v>130</v>
      </c>
      <c r="G86" t="s">
        <v>333</v>
      </c>
    </row>
    <row r="87" spans="4:7">
      <c r="D87" t="s">
        <v>222</v>
      </c>
      <c r="E87" t="s">
        <v>274</v>
      </c>
      <c r="F87" t="s">
        <v>139</v>
      </c>
      <c r="G87" t="s">
        <v>335</v>
      </c>
    </row>
    <row r="88" spans="4:7">
      <c r="F88" t="s">
        <v>146</v>
      </c>
      <c r="G88" t="s">
        <v>337</v>
      </c>
    </row>
    <row r="89" spans="4:7">
      <c r="D89" s="138" t="s">
        <v>419</v>
      </c>
      <c r="E89" s="138" t="s">
        <v>126</v>
      </c>
      <c r="F89" t="s">
        <v>153</v>
      </c>
      <c r="G89" t="s">
        <v>340</v>
      </c>
    </row>
    <row r="90" spans="4:7">
      <c r="D90" t="s">
        <v>146</v>
      </c>
      <c r="E90" t="s">
        <v>264</v>
      </c>
      <c r="F90" t="s">
        <v>160</v>
      </c>
      <c r="G90" t="s">
        <v>343</v>
      </c>
    </row>
    <row r="91" spans="4:7">
      <c r="D91" t="s">
        <v>305</v>
      </c>
      <c r="E91" t="s">
        <v>306</v>
      </c>
      <c r="F91" t="s">
        <v>167</v>
      </c>
      <c r="G91" t="s">
        <v>345</v>
      </c>
    </row>
    <row r="92" spans="4:7">
      <c r="D92" t="s">
        <v>153</v>
      </c>
      <c r="E92" t="s">
        <v>268</v>
      </c>
      <c r="F92" t="s">
        <v>212</v>
      </c>
      <c r="G92" t="s">
        <v>346</v>
      </c>
    </row>
    <row r="93" spans="4:7">
      <c r="D93" t="s">
        <v>309</v>
      </c>
      <c r="E93" t="s">
        <v>310</v>
      </c>
      <c r="F93" t="s">
        <v>216</v>
      </c>
      <c r="G93" t="s">
        <v>347</v>
      </c>
    </row>
    <row r="94" spans="4:7">
      <c r="D94" t="s">
        <v>160</v>
      </c>
      <c r="E94" t="s">
        <v>271</v>
      </c>
      <c r="F94" t="s">
        <v>222</v>
      </c>
      <c r="G94" t="s">
        <v>348</v>
      </c>
    </row>
    <row r="95" spans="4:7">
      <c r="D95" t="s">
        <v>316</v>
      </c>
      <c r="E95" t="s">
        <v>317</v>
      </c>
      <c r="F95" t="s">
        <v>227</v>
      </c>
      <c r="G95" t="s">
        <v>349</v>
      </c>
    </row>
    <row r="96" spans="4:7">
      <c r="D96" t="s">
        <v>167</v>
      </c>
      <c r="E96" t="s">
        <v>321</v>
      </c>
      <c r="F96" t="s">
        <v>232</v>
      </c>
      <c r="G96" t="s">
        <v>350</v>
      </c>
    </row>
    <row r="97" spans="4:5">
      <c r="D97" t="s">
        <v>322</v>
      </c>
      <c r="E97" t="s">
        <v>323</v>
      </c>
    </row>
  </sheetData>
  <phoneticPr fontId="2"/>
  <conditionalFormatting sqref="Z7:AB8">
    <cfRule type="expression" dxfId="0" priority="1">
      <formula>COUNTIF($R$7:$R$8,TRUE)&gt;1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別紙様式１－１</vt:lpstr>
      <vt:lpstr>別紙様式１－２</vt:lpstr>
      <vt:lpstr>別紙様式１－３</vt:lpstr>
      <vt:lpstr>別紙様式１対応表</vt:lpstr>
      <vt:lpstr>'別紙様式１－１'!Print_Area</vt:lpstr>
      <vt:lpstr>'別紙様式１－２'!Print_Area</vt:lpstr>
      <vt:lpstr>'別紙様式１－３'!Print_Area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