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8_{D9EB52D9-CBE8-4C08-AD3E-14958EA65491}" xr6:coauthVersionLast="47" xr6:coauthVersionMax="47" xr10:uidLastSave="{00000000-0000-0000-0000-000000000000}"/>
  <bookViews>
    <workbookView xWindow="28680" yWindow="-120" windowWidth="29040" windowHeight="15840" tabRatio="568" xr2:uid="{00000000-000D-0000-FFFF-FFFF00000000}"/>
  </bookViews>
  <sheets>
    <sheet name="別紙様式１－１" sheetId="41" r:id="rId1"/>
    <sheet name="別紙様式１－２" sheetId="46" r:id="rId2"/>
    <sheet name="別紙様式１－３" sheetId="43" r:id="rId3"/>
    <sheet name="別紙様式１対応表" sheetId="48" state="hidden" r:id="rId4"/>
  </sheets>
  <definedNames>
    <definedName name="_xlnm.Print_Area" localSheetId="0">'別紙様式１－１'!$A$1:$AJ$64</definedName>
    <definedName name="_xlnm.Print_Area" localSheetId="1">'別紙様式１－２'!$A$1:$S$20</definedName>
    <definedName name="_xlnm.Print_Area" localSheetId="2">'別紙様式１－３'!$A$1:$R$36</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43" l="1"/>
  <c r="S19" i="43"/>
  <c r="J4" i="43" l="1"/>
  <c r="K4" i="43"/>
  <c r="T10" i="46" l="1"/>
  <c r="L16" i="43" l="1"/>
  <c r="M17" i="43" s="1"/>
  <c r="P16" i="43"/>
  <c r="N16" i="43"/>
  <c r="O17" i="43" s="1"/>
  <c r="S33" i="43" l="1"/>
  <c r="T1" i="46"/>
  <c r="A20" i="46"/>
  <c r="AK28" i="41" l="1"/>
  <c r="AH5" i="41" l="1"/>
  <c r="I4" i="41"/>
  <c r="R4" i="41" s="1"/>
  <c r="AK6" i="41" l="1"/>
  <c r="H19" i="46"/>
  <c r="Q17" i="43"/>
  <c r="Q15" i="46"/>
  <c r="H17" i="46"/>
  <c r="H15" i="46"/>
  <c r="S4" i="46"/>
  <c r="R4" i="46"/>
  <c r="Q4" i="46"/>
  <c r="P4" i="46"/>
  <c r="O4" i="46"/>
  <c r="N4" i="46"/>
  <c r="M4" i="46"/>
  <c r="L4" i="46"/>
  <c r="K4" i="46"/>
  <c r="R4" i="43" l="1"/>
  <c r="Q4" i="43"/>
  <c r="P4" i="43"/>
  <c r="O4" i="43"/>
  <c r="N4" i="43"/>
  <c r="M4" i="43"/>
  <c r="L4" i="43"/>
  <c r="S20" i="43"/>
  <c r="V16" i="43"/>
  <c r="U16" i="43"/>
  <c r="T16" i="43"/>
  <c r="V15" i="43"/>
  <c r="U15" i="43"/>
  <c r="T15" i="43"/>
  <c r="AJ38" i="41"/>
  <c r="AI38" i="41"/>
  <c r="AH38" i="41"/>
  <c r="AG38" i="41"/>
  <c r="AF38" i="41"/>
  <c r="AE38" i="41"/>
  <c r="AD38" i="41"/>
  <c r="AC38" i="41"/>
  <c r="AB38" i="41"/>
  <c r="M35" i="43" l="1"/>
  <c r="P35"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210B78D4-A0BC-4F98-A68F-D6463867C9EB}">
      <text>
        <r>
          <rPr>
            <b/>
            <u/>
            <sz val="11"/>
            <color indexed="81"/>
            <rFont val="MS P ゴシック"/>
            <family val="3"/>
            <charset val="128"/>
          </rPr>
          <t>届出を行っている病棟または病床</t>
        </r>
        <r>
          <rPr>
            <b/>
            <sz val="11"/>
            <color indexed="81"/>
            <rFont val="MS P ゴシック"/>
            <family val="3"/>
            <charset val="128"/>
          </rPr>
          <t>について、記載上の注意を参照に、入力またはプルダウン選択してください。</t>
        </r>
      </text>
    </comment>
    <comment ref="A39" authorId="0" shapeId="0" xr:uid="{6B154004-0B1E-446B-A095-98D78558CEC1}">
      <text>
        <r>
          <rPr>
            <b/>
            <sz val="11"/>
            <color indexed="81"/>
            <rFont val="MS P ゴシック"/>
            <family val="3"/>
            <charset val="128"/>
          </rPr>
          <t>上記以外の特定入院料の届出を行っている病棟または病床について、記載上の注意を参照に、入力またはプルダウンから選択してください。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5" authorId="0" shapeId="0" xr:uid="{94146221-86A7-4500-8516-7100CDF60673}">
      <text>
        <r>
          <rPr>
            <b/>
            <sz val="9"/>
            <color indexed="81"/>
            <rFont val="MS P ゴシック"/>
            <family val="3"/>
            <charset val="128"/>
          </rPr>
          <t xml:space="preserve">
 自動で計算されます。</t>
        </r>
      </text>
    </comment>
    <comment ref="Q15" authorId="0" shapeId="0" xr:uid="{5855810F-3314-4BA5-89E4-7F99C0479294}">
      <text>
        <r>
          <rPr>
            <sz val="9"/>
            <color indexed="81"/>
            <rFont val="MS P ゴシック"/>
            <family val="3"/>
            <charset val="128"/>
          </rPr>
          <t xml:space="preserve">
 </t>
        </r>
        <r>
          <rPr>
            <b/>
            <sz val="9"/>
            <color indexed="81"/>
            <rFont val="MS P ゴシック"/>
            <family val="3"/>
            <charset val="128"/>
          </rPr>
          <t>自動で計算されます。</t>
        </r>
      </text>
    </comment>
    <comment ref="H17" authorId="0" shapeId="0" xr:uid="{8E72CE6E-108A-482F-9044-B1FE327CC9A6}">
      <text>
        <r>
          <rPr>
            <b/>
            <sz val="9"/>
            <color indexed="81"/>
            <rFont val="MS P ゴシック"/>
            <family val="3"/>
            <charset val="128"/>
          </rPr>
          <t xml:space="preserve">
 自動で計算されます。</t>
        </r>
      </text>
    </comment>
    <comment ref="H19" authorId="0" shapeId="0" xr:uid="{7F9A68F6-BCC8-46D8-AC99-0CB8310BE93E}">
      <text>
        <r>
          <rPr>
            <b/>
            <sz val="9"/>
            <color indexed="81"/>
            <rFont val="MS P ゴシック"/>
            <family val="3"/>
            <charset val="128"/>
          </rPr>
          <t xml:space="preserve">
 自動で計算されます。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771EF916-A09F-4149-ACBD-5F3C61B10D5E}">
      <text>
        <r>
          <rPr>
            <sz val="12"/>
            <color indexed="81"/>
            <rFont val="HGSｺﾞｼｯｸE"/>
            <family val="3"/>
            <charset val="128"/>
          </rPr>
          <t>「医療資源の少ない地域」の病院であって、病棟ごとに異なる区分で届出している場合は、異なる届出区分ごとに本様式をコピーして記載してください。</t>
        </r>
      </text>
    </comment>
    <comment ref="L16" authorId="0" shapeId="0" xr:uid="{2A761D5B-5A28-480F-8173-79B9303A2255}">
      <text>
        <r>
          <rPr>
            <sz val="9"/>
            <color indexed="81"/>
            <rFont val="MS P ゴシック"/>
            <family val="3"/>
            <charset val="128"/>
          </rPr>
          <t xml:space="preserve"> 自動で計算されます。</t>
        </r>
      </text>
    </comment>
    <comment ref="N16" authorId="0" shapeId="0" xr:uid="{33F98D9E-16D8-472C-BD91-B4C883EEFC66}">
      <text>
        <r>
          <rPr>
            <sz val="9"/>
            <color indexed="81"/>
            <rFont val="MS P ゴシック"/>
            <family val="3"/>
            <charset val="128"/>
          </rPr>
          <t xml:space="preserve"> 自動で計算されます。</t>
        </r>
      </text>
    </comment>
    <comment ref="P16" authorId="0" shapeId="0" xr:uid="{73AED842-0A18-4100-9865-2AF16E781B10}">
      <text>
        <r>
          <rPr>
            <b/>
            <sz val="9"/>
            <color indexed="81"/>
            <rFont val="MS P ゴシック"/>
            <family val="3"/>
            <charset val="128"/>
          </rPr>
          <t xml:space="preserve"> </t>
        </r>
        <r>
          <rPr>
            <sz val="9"/>
            <color indexed="81"/>
            <rFont val="MS P ゴシック"/>
            <family val="3"/>
            <charset val="128"/>
          </rPr>
          <t>自動で計算されます。</t>
        </r>
      </text>
    </comment>
  </commentList>
</comments>
</file>

<file path=xl/sharedStrings.xml><?xml version="1.0" encoding="utf-8"?>
<sst xmlns="http://schemas.openxmlformats.org/spreadsheetml/2006/main" count="830" uniqueCount="498">
  <si>
    <t>受付番号※</t>
    <rPh sb="0" eb="2">
      <t>ウケツケ</t>
    </rPh>
    <rPh sb="2" eb="4">
      <t>バンゴウ</t>
    </rPh>
    <phoneticPr fontId="2"/>
  </si>
  <si>
    <t>（別紙様式１－１①）　【病院記入用】</t>
    <phoneticPr fontId="2"/>
  </si>
  <si>
    <t>保険医療機関番号</t>
    <rPh sb="0" eb="2">
      <t>ホケン</t>
    </rPh>
    <rPh sb="2" eb="4">
      <t>イリョウ</t>
    </rPh>
    <rPh sb="4" eb="6">
      <t>キカン</t>
    </rPh>
    <rPh sb="6" eb="8">
      <t>バンゴウ</t>
    </rPh>
    <phoneticPr fontId="2"/>
  </si>
  <si>
    <t>医療機関名</t>
    <phoneticPr fontId="2"/>
  </si>
  <si>
    <t>病院区分</t>
    <phoneticPr fontId="2"/>
  </si>
  <si>
    <t>開設者番号</t>
    <rPh sb="3" eb="5">
      <t>バンゴウ</t>
    </rPh>
    <phoneticPr fontId="2"/>
  </si>
  <si>
    <t>都道府県名</t>
    <phoneticPr fontId="2"/>
  </si>
  <si>
    <t>郡市区町村名</t>
    <rPh sb="0" eb="1">
      <t>グン</t>
    </rPh>
    <rPh sb="1" eb="2">
      <t>シ</t>
    </rPh>
    <rPh sb="2" eb="3">
      <t>ク</t>
    </rPh>
    <rPh sb="3" eb="5">
      <t>チョウソン</t>
    </rPh>
    <rPh sb="5" eb="6">
      <t>メイ</t>
    </rPh>
    <phoneticPr fontId="2"/>
  </si>
  <si>
    <t>届出区分</t>
    <rPh sb="0" eb="2">
      <t>トドケデ</t>
    </rPh>
    <rPh sb="2" eb="4">
      <t>クブン</t>
    </rPh>
    <phoneticPr fontId="2"/>
  </si>
  <si>
    <t>本来の届出</t>
    <rPh sb="0" eb="2">
      <t>ホンライ</t>
    </rPh>
    <rPh sb="3" eb="5">
      <t>トドケデ</t>
    </rPh>
    <phoneticPr fontId="2"/>
  </si>
  <si>
    <t>稼働病床数（床）</t>
    <rPh sb="0" eb="1">
      <t>カセギ</t>
    </rPh>
    <rPh sb="1" eb="2">
      <t>ハタラキ</t>
    </rPh>
    <rPh sb="2" eb="5">
      <t>ビョウショウスウ</t>
    </rPh>
    <phoneticPr fontId="2"/>
  </si>
  <si>
    <t>夜間における看護業務の負担軽減に資する業務管理等に関する項目
（夜間看護体制の評価にかかる加算の届出をしている場合に記載）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5" eb="47">
      <t>カサン</t>
    </rPh>
    <rPh sb="46" eb="47">
      <t>ザン</t>
    </rPh>
    <rPh sb="48" eb="50">
      <t>トドケデ</t>
    </rPh>
    <rPh sb="55" eb="57">
      <t>バアイ</t>
    </rPh>
    <rPh sb="58" eb="60">
      <t>キサイ</t>
    </rPh>
    <phoneticPr fontId="2"/>
  </si>
  <si>
    <t>入院基本料</t>
    <rPh sb="0" eb="2">
      <t>ニュウイン</t>
    </rPh>
    <rPh sb="2" eb="5">
      <t>キホンリョウ</t>
    </rPh>
    <phoneticPr fontId="2"/>
  </si>
  <si>
    <t>　一般病棟</t>
    <rPh sb="1" eb="3">
      <t>イッパン</t>
    </rPh>
    <rPh sb="3" eb="5">
      <t>ビョウトウ</t>
    </rPh>
    <phoneticPr fontId="2"/>
  </si>
  <si>
    <t>感染症病床
（二類）</t>
    <phoneticPr fontId="2"/>
  </si>
  <si>
    <t>（　　　）</t>
    <phoneticPr fontId="2"/>
  </si>
  <si>
    <t>（　　　）</t>
  </si>
  <si>
    <t>　結核病棟</t>
    <rPh sb="1" eb="3">
      <t>ケッカク</t>
    </rPh>
    <rPh sb="3" eb="5">
      <t>ビョウトウ</t>
    </rPh>
    <phoneticPr fontId="2"/>
  </si>
  <si>
    <t>　※患者数３０名以下で結核病床が一般病棟等
　　に含まれている場合、結核病床のみを再掲</t>
    <rPh sb="2" eb="4">
      <t>カンジャ</t>
    </rPh>
    <rPh sb="4" eb="5">
      <t>スウ</t>
    </rPh>
    <rPh sb="7" eb="8">
      <t>メイ</t>
    </rPh>
    <rPh sb="8" eb="10">
      <t>イカ</t>
    </rPh>
    <rPh sb="11" eb="13">
      <t>ケッカク</t>
    </rPh>
    <rPh sb="13" eb="15">
      <t>ビョウショウ</t>
    </rPh>
    <rPh sb="16" eb="18">
      <t>イッパン</t>
    </rPh>
    <rPh sb="18" eb="20">
      <t>ビョウトウ</t>
    </rPh>
    <rPh sb="20" eb="21">
      <t>トウ</t>
    </rPh>
    <rPh sb="25" eb="26">
      <t>フク</t>
    </rPh>
    <rPh sb="31" eb="33">
      <t>バアイ</t>
    </rPh>
    <rPh sb="34" eb="36">
      <t>ケッカク</t>
    </rPh>
    <rPh sb="36" eb="38">
      <t>ビョウショウ</t>
    </rPh>
    <rPh sb="41" eb="43">
      <t>サイケイ</t>
    </rPh>
    <phoneticPr fontId="2"/>
  </si>
  <si>
    <t>　精神病棟</t>
    <rPh sb="1" eb="3">
      <t>セイシン</t>
    </rPh>
    <rPh sb="3" eb="5">
      <t>ビョウトウ</t>
    </rPh>
    <phoneticPr fontId="2"/>
  </si>
  <si>
    <t>　障害者施設等</t>
    <rPh sb="1" eb="4">
      <t>ショウガイシャ</t>
    </rPh>
    <rPh sb="4" eb="6">
      <t>シセツ</t>
    </rPh>
    <rPh sb="6" eb="7">
      <t>ナド</t>
    </rPh>
    <phoneticPr fontId="2"/>
  </si>
  <si>
    <t>（別紙様式１－１②）　【病院記入用】</t>
    <phoneticPr fontId="2"/>
  </si>
  <si>
    <t>許可病床数（床）</t>
    <rPh sb="0" eb="1">
      <t>モト</t>
    </rPh>
    <rPh sb="1" eb="2">
      <t>カ</t>
    </rPh>
    <rPh sb="2" eb="4">
      <t>ビョウショウ</t>
    </rPh>
    <rPh sb="4" eb="5">
      <t>スウ</t>
    </rPh>
    <rPh sb="6" eb="7">
      <t>トコ</t>
    </rPh>
    <phoneticPr fontId="2"/>
  </si>
  <si>
    <t>特定入院料に係る病床</t>
    <rPh sb="0" eb="2">
      <t>トクテイ</t>
    </rPh>
    <rPh sb="2" eb="4">
      <t>ニュウイン</t>
    </rPh>
    <rPh sb="4" eb="5">
      <t>リョウ</t>
    </rPh>
    <rPh sb="8" eb="10">
      <t>ビョウショウ</t>
    </rPh>
    <phoneticPr fontId="2"/>
  </si>
  <si>
    <t>特殊疾患入院医療管理料</t>
    <rPh sb="0" eb="2">
      <t>トクシュ</t>
    </rPh>
    <rPh sb="2" eb="4">
      <t>シッカン</t>
    </rPh>
    <rPh sb="4" eb="6">
      <t>ニュウイン</t>
    </rPh>
    <rPh sb="6" eb="8">
      <t>イリョウ</t>
    </rPh>
    <rPh sb="8" eb="11">
      <t>カンリリョウ</t>
    </rPh>
    <phoneticPr fontId="2"/>
  </si>
  <si>
    <t>小児入院医療管理料４</t>
    <rPh sb="0" eb="1">
      <t>ショウ</t>
    </rPh>
    <rPh sb="2" eb="4">
      <t>ニュウイン</t>
    </rPh>
    <rPh sb="4" eb="6">
      <t>イリョウ</t>
    </rPh>
    <rPh sb="6" eb="8">
      <t>カンリ</t>
    </rPh>
    <rPh sb="8" eb="9">
      <t>リョウ</t>
    </rPh>
    <phoneticPr fontId="2"/>
  </si>
  <si>
    <t>（別紙様式１－２）【病院記入用】</t>
    <phoneticPr fontId="2"/>
  </si>
  <si>
    <t>※　本様式の書式は変えないこと。</t>
    <phoneticPr fontId="2"/>
  </si>
  <si>
    <t>保険医療機関番号</t>
    <phoneticPr fontId="2"/>
  </si>
  <si>
    <t>一般病棟</t>
    <phoneticPr fontId="2"/>
  </si>
  <si>
    <t>看護必要度加算・
一般病棟看護必要度評価加算</t>
    <rPh sb="0" eb="2">
      <t>カンゴ</t>
    </rPh>
    <rPh sb="2" eb="5">
      <t>ヒツヨウド</t>
    </rPh>
    <rPh sb="5" eb="7">
      <t>カサン</t>
    </rPh>
    <rPh sb="9" eb="11">
      <t>イッパン</t>
    </rPh>
    <rPh sb="11" eb="13">
      <t>ビョウトウ</t>
    </rPh>
    <rPh sb="13" eb="15">
      <t>カンゴ</t>
    </rPh>
    <rPh sb="15" eb="17">
      <t>ヒツヨウ</t>
    </rPh>
    <rPh sb="17" eb="18">
      <t>ド</t>
    </rPh>
    <rPh sb="18" eb="20">
      <t>ヒョウカ</t>
    </rPh>
    <rPh sb="20" eb="22">
      <t>カサン</t>
    </rPh>
    <phoneticPr fontId="2"/>
  </si>
  <si>
    <t>重症度、医療・看護必要度の評価票</t>
    <rPh sb="0" eb="3">
      <t>ジュウショウド</t>
    </rPh>
    <rPh sb="4" eb="6">
      <t>イリョウ</t>
    </rPh>
    <rPh sb="7" eb="9">
      <t>カンゴ</t>
    </rPh>
    <rPh sb="9" eb="12">
      <t>ヒツヨウド</t>
    </rPh>
    <rPh sb="13" eb="15">
      <t>ヒョウカ</t>
    </rPh>
    <rPh sb="15" eb="16">
      <t>ヒョウ</t>
    </rPh>
    <phoneticPr fontId="2"/>
  </si>
  <si>
    <t>％</t>
    <phoneticPr fontId="2"/>
  </si>
  <si>
    <t>①</t>
    <phoneticPr fontId="2"/>
  </si>
  <si>
    <t>②</t>
    <phoneticPr fontId="2"/>
  </si>
  <si>
    <t>③</t>
    <phoneticPr fontId="2"/>
  </si>
  <si>
    <t>④</t>
    <phoneticPr fontId="2"/>
  </si>
  <si>
    <t>（別紙様式１－３）　　【病院記入用】</t>
    <rPh sb="1" eb="3">
      <t>ベッシ</t>
    </rPh>
    <rPh sb="3" eb="5">
      <t>ヨウシキ</t>
    </rPh>
    <rPh sb="12" eb="14">
      <t>ビョウイン</t>
    </rPh>
    <rPh sb="14" eb="16">
      <t>キニュウ</t>
    </rPh>
    <rPh sb="16" eb="17">
      <t>ヨウ</t>
    </rPh>
    <phoneticPr fontId="2"/>
  </si>
  <si>
    <t>※本様式の書式は変えないこと。</t>
    <phoneticPr fontId="2"/>
  </si>
  <si>
    <t>褥瘡対策に係る報告書</t>
    <phoneticPr fontId="2"/>
  </si>
  <si>
    <t>※１名の患者が複数褥瘡を有していても、患者１名として数える。</t>
    <phoneticPr fontId="2"/>
  </si>
  <si>
    <t>※エクセル上で入力した場合は、「自動チェック」が「○」となっていることを確認すること。</t>
    <rPh sb="5" eb="6">
      <t>ジョウ</t>
    </rPh>
    <rPh sb="7" eb="9">
      <t>ニュウリョク</t>
    </rPh>
    <rPh sb="11" eb="13">
      <t>バアイ</t>
    </rPh>
    <rPh sb="16" eb="18">
      <t>ジドウ</t>
    </rPh>
    <rPh sb="36" eb="38">
      <t>カクニン</t>
    </rPh>
    <phoneticPr fontId="2"/>
  </si>
  <si>
    <t>※該当患者がいない場合、「０」と書くこと。</t>
    <phoneticPr fontId="2"/>
  </si>
  <si>
    <t>　手書きの場合は、各合計が一致していることを注意書きを参考に確認すること。</t>
    <rPh sb="1" eb="3">
      <t>テガ</t>
    </rPh>
    <rPh sb="5" eb="7">
      <t>バアイ</t>
    </rPh>
    <rPh sb="9" eb="10">
      <t>カク</t>
    </rPh>
    <rPh sb="10" eb="12">
      <t>ゴウケイ</t>
    </rPh>
    <rPh sb="13" eb="15">
      <t>イッチ</t>
    </rPh>
    <rPh sb="22" eb="25">
      <t>チュウイガ</t>
    </rPh>
    <rPh sb="27" eb="29">
      <t>サンコウ</t>
    </rPh>
    <rPh sb="30" eb="32">
      <t>カクニン</t>
    </rPh>
    <phoneticPr fontId="2"/>
  </si>
  <si>
    <t>名</t>
    <rPh sb="0" eb="1">
      <t>メイ</t>
    </rPh>
    <phoneticPr fontId="2"/>
  </si>
  <si>
    <t>　②のうち、入院時に既に褥瘡を有していた患者数（入院時褥瘡保有者数）</t>
    <rPh sb="24" eb="27">
      <t>ニュウインジ</t>
    </rPh>
    <rPh sb="27" eb="29">
      <t>ジョクソウ</t>
    </rPh>
    <rPh sb="29" eb="32">
      <t>ホユウシャ</t>
    </rPh>
    <rPh sb="32" eb="33">
      <t>スウ</t>
    </rPh>
    <phoneticPr fontId="2"/>
  </si>
  <si>
    <t>　②のうち、入院中に新たに褥瘡が発生した患者数（※②－③の患者数）</t>
    <phoneticPr fontId="2"/>
  </si>
  <si>
    <t>自動チェック：</t>
    <rPh sb="0" eb="2">
      <t>ジドウ</t>
    </rPh>
    <phoneticPr fontId="2"/>
  </si>
  <si>
    <t>⑥</t>
    <phoneticPr fontId="2"/>
  </si>
  <si>
    <t>　褥瘡の重症度</t>
    <phoneticPr fontId="2"/>
  </si>
  <si>
    <t>入院時の褥瘡（③の患者の入院時の状況）</t>
    <rPh sb="0" eb="2">
      <t>ニュウイン</t>
    </rPh>
    <rPh sb="4" eb="6">
      <t>ジョクソウ</t>
    </rPh>
    <rPh sb="9" eb="11">
      <t>カンジャ</t>
    </rPh>
    <rPh sb="12" eb="15">
      <t>ニュウインジ</t>
    </rPh>
    <rPh sb="16" eb="18">
      <t>ジョウキョウ</t>
    </rPh>
    <phoneticPr fontId="2"/>
  </si>
  <si>
    <t>院内発生した褥瘡（④の患者の発見時の状況）</t>
    <rPh sb="0" eb="2">
      <t>インナイ</t>
    </rPh>
    <rPh sb="2" eb="4">
      <t>ハッセイ</t>
    </rPh>
    <rPh sb="6" eb="8">
      <t>ジョクソウ</t>
    </rPh>
    <rPh sb="11" eb="13">
      <t>カンジャ</t>
    </rPh>
    <rPh sb="14" eb="17">
      <t>ハッケンジ</t>
    </rPh>
    <rPh sb="18" eb="20">
      <t>ジョウキョウ</t>
    </rPh>
    <phoneticPr fontId="2"/>
  </si>
  <si>
    <t>ｄ1</t>
    <phoneticPr fontId="2"/>
  </si>
  <si>
    <t>ｄ2</t>
    <phoneticPr fontId="2"/>
  </si>
  <si>
    <t>D3</t>
  </si>
  <si>
    <t>D4</t>
    <phoneticPr fontId="2"/>
  </si>
  <si>
    <t>D5</t>
    <phoneticPr fontId="2"/>
  </si>
  <si>
    <t>DDTI</t>
    <phoneticPr fontId="2"/>
  </si>
  <si>
    <t>DU</t>
    <phoneticPr fontId="2"/>
  </si>
  <si>
    <t>↑③の合計と一致していることを確認</t>
    <rPh sb="3" eb="5">
      <t>ゴウケイ</t>
    </rPh>
    <rPh sb="6" eb="8">
      <t>イッチ</t>
    </rPh>
    <rPh sb="15" eb="17">
      <t>カクニン</t>
    </rPh>
    <phoneticPr fontId="2"/>
  </si>
  <si>
    <t>↑④の合計と一致していることを確認</t>
    <rPh sb="3" eb="5">
      <t>ゴウケイ</t>
    </rPh>
    <rPh sb="6" eb="8">
      <t>イッチ</t>
    </rPh>
    <rPh sb="15" eb="17">
      <t>カクニン</t>
    </rPh>
    <phoneticPr fontId="2"/>
  </si>
  <si>
    <t>都道府県名</t>
    <rPh sb="0" eb="4">
      <t>トドウフケン</t>
    </rPh>
    <rPh sb="4" eb="5">
      <t>メイ</t>
    </rPh>
    <phoneticPr fontId="2"/>
  </si>
  <si>
    <t>医療機関コード７桁</t>
    <rPh sb="0" eb="2">
      <t>イリョウ</t>
    </rPh>
    <rPh sb="2" eb="4">
      <t>キカン</t>
    </rPh>
    <rPh sb="8" eb="9">
      <t>ケタ</t>
    </rPh>
    <phoneticPr fontId="2"/>
  </si>
  <si>
    <t>都道府県番号</t>
    <rPh sb="0" eb="4">
      <t>トドウフケン</t>
    </rPh>
    <rPh sb="4" eb="6">
      <t>バンゴウ</t>
    </rPh>
    <phoneticPr fontId="2"/>
  </si>
  <si>
    <t>）台</t>
    <rPh sb="1" eb="2">
      <t>ダイ</t>
    </rPh>
    <phoneticPr fontId="2"/>
  </si>
  <si>
    <t>　体圧分散マットレス等に関する体制の整備状況</t>
    <phoneticPr fontId="2"/>
  </si>
  <si>
    <t>⑤</t>
    <phoneticPr fontId="2"/>
  </si>
  <si>
    <t>※地方厚生（支）局記載　　</t>
    <phoneticPr fontId="2"/>
  </si>
  <si>
    <t>整数</t>
    <rPh sb="0" eb="2">
      <t>セイスウ</t>
    </rPh>
    <phoneticPr fontId="2"/>
  </si>
  <si>
    <t xml:space="preserve">
</t>
    <phoneticPr fontId="2"/>
  </si>
  <si>
    <t>※　印刷は片面印刷とすること。</t>
    <phoneticPr fontId="2"/>
  </si>
  <si>
    <t>小数点以下切り上げ
※１</t>
    <rPh sb="0" eb="3">
      <t>ショウスウテン</t>
    </rPh>
    <rPh sb="3" eb="5">
      <t>イカ</t>
    </rPh>
    <rPh sb="5" eb="6">
      <t>キ</t>
    </rPh>
    <rPh sb="7" eb="8">
      <t>ア</t>
    </rPh>
    <phoneticPr fontId="2"/>
  </si>
  <si>
    <r>
      <rPr>
        <sz val="11"/>
        <color theme="1"/>
        <rFont val="ＭＳ 明朝"/>
        <family val="1"/>
        <charset val="128"/>
      </rPr>
      <t>　①のうち、</t>
    </r>
    <r>
      <rPr>
        <sz val="11"/>
        <color theme="1"/>
        <rFont val="Times New Roman"/>
        <family val="1"/>
      </rPr>
      <t>d1</t>
    </r>
    <r>
      <rPr>
        <sz val="11"/>
        <color theme="1"/>
        <rFont val="ＭＳ 明朝"/>
        <family val="1"/>
        <charset val="128"/>
      </rPr>
      <t>以上の褥瘡を有していた患者数（褥瘡保有者数）</t>
    </r>
    <rPh sb="23" eb="25">
      <t>ジョクソウ</t>
    </rPh>
    <rPh sb="25" eb="28">
      <t>ホユウシャ</t>
    </rPh>
    <rPh sb="28" eb="29">
      <t>スウ</t>
    </rPh>
    <phoneticPr fontId="2"/>
  </si>
  <si>
    <t>①～④が入力されていること、④が②－③と一致していることを確認→</t>
    <rPh sb="4" eb="6">
      <t>ニュウリョク</t>
    </rPh>
    <rPh sb="20" eb="22">
      <t>イッチ</t>
    </rPh>
    <rPh sb="29" eb="31">
      <t>カクニン</t>
    </rPh>
    <phoneticPr fontId="2"/>
  </si>
  <si>
    <r>
      <t xml:space="preserve">
</t>
    </r>
    <r>
      <rPr>
        <sz val="12"/>
        <color theme="1"/>
        <rFont val="ＭＳ Ｐ明朝"/>
        <family val="1"/>
        <charset val="128"/>
      </rPr>
      <t xml:space="preserve"> </t>
    </r>
    <r>
      <rPr>
        <sz val="11"/>
        <color theme="1"/>
        <rFont val="ＭＳ Ｐ明朝"/>
        <family val="1"/>
        <charset val="128"/>
      </rPr>
      <t xml:space="preserve">
⑤</t>
    </r>
    <phoneticPr fontId="2"/>
  </si>
  <si>
    <t>看護補助者の配置に係る加算</t>
    <rPh sb="0" eb="2">
      <t>カンゴ</t>
    </rPh>
    <rPh sb="2" eb="5">
      <t>ホジョシャ</t>
    </rPh>
    <rPh sb="6" eb="8">
      <t>ハイチ</t>
    </rPh>
    <rPh sb="9" eb="10">
      <t>カカ</t>
    </rPh>
    <rPh sb="11" eb="13">
      <t>カサン</t>
    </rPh>
    <phoneticPr fontId="2"/>
  </si>
  <si>
    <t>看護補助者の夜間配置に係る加算</t>
    <rPh sb="0" eb="2">
      <t>カンゴ</t>
    </rPh>
    <rPh sb="2" eb="5">
      <t>ホジョシャ</t>
    </rPh>
    <rPh sb="6" eb="8">
      <t>ヤカン</t>
    </rPh>
    <rPh sb="8" eb="10">
      <t>ハイチ</t>
    </rPh>
    <rPh sb="11" eb="12">
      <t>カカ</t>
    </rPh>
    <rPh sb="13" eb="15">
      <t>カサン</t>
    </rPh>
    <phoneticPr fontId="2"/>
  </si>
  <si>
    <t>新型コロナ臨時的な取扱いに関する報告の提出</t>
    <rPh sb="0" eb="2">
      <t>シンガタ</t>
    </rPh>
    <rPh sb="5" eb="8">
      <t>リンジテキ</t>
    </rPh>
    <rPh sb="9" eb="11">
      <t>トリアツカ</t>
    </rPh>
    <rPh sb="13" eb="14">
      <t>カン</t>
    </rPh>
    <rPh sb="16" eb="18">
      <t>ホウコク</t>
    </rPh>
    <rPh sb="19" eb="21">
      <t>テイシュツ</t>
    </rPh>
    <phoneticPr fontId="2"/>
  </si>
  <si>
    <t>感染症病床
（二類）</t>
  </si>
  <si>
    <t>　小児入院医療管理料５</t>
    <rPh sb="1" eb="2">
      <t>ショウ</t>
    </rPh>
    <rPh sb="3" eb="5">
      <t>ニュウイン</t>
    </rPh>
    <rPh sb="5" eb="7">
      <t>イリョウ</t>
    </rPh>
    <rPh sb="7" eb="9">
      <t>カンリ</t>
    </rPh>
    <rPh sb="9" eb="10">
      <t>リョウ</t>
    </rPh>
    <phoneticPr fontId="2"/>
  </si>
  <si>
    <t>　回復期リハビリテーション入院医療管理料</t>
    <rPh sb="1" eb="4">
      <t>カイフクキ</t>
    </rPh>
    <rPh sb="13" eb="15">
      <t>ニュウイン</t>
    </rPh>
    <rPh sb="15" eb="17">
      <t>イリョウ</t>
    </rPh>
    <rPh sb="17" eb="20">
      <t>カンリリョウ</t>
    </rPh>
    <phoneticPr fontId="2"/>
  </si>
  <si>
    <t>(            )</t>
  </si>
  <si>
    <t>　地域包括ケア入院医療管理料１</t>
    <phoneticPr fontId="2"/>
  </si>
  <si>
    <t>　地域包括ケア入院医療管理料２</t>
    <phoneticPr fontId="2"/>
  </si>
  <si>
    <t>　地域包括ケア入院医療管理料３</t>
    <phoneticPr fontId="2"/>
  </si>
  <si>
    <t>　地域包括ケア入院医療管理料４</t>
    <phoneticPr fontId="2"/>
  </si>
  <si>
    <t>　療養病棟</t>
    <phoneticPr fontId="2"/>
  </si>
  <si>
    <t>看護職員の夜間配置に係る加算</t>
    <rPh sb="0" eb="2">
      <t>カンゴ</t>
    </rPh>
    <rPh sb="2" eb="4">
      <t>ショクイン</t>
    </rPh>
    <rPh sb="5" eb="7">
      <t>ヤカン</t>
    </rPh>
    <rPh sb="7" eb="9">
      <t>ハイチ</t>
    </rPh>
    <rPh sb="10" eb="11">
      <t>カカ</t>
    </rPh>
    <rPh sb="12" eb="14">
      <t>カサン</t>
    </rPh>
    <phoneticPr fontId="2"/>
  </si>
  <si>
    <t>夜勤時間帯の看護補助者１人当たりの患者数（人）</t>
    <rPh sb="19" eb="20">
      <t>スウ</t>
    </rPh>
    <rPh sb="21" eb="22">
      <t>ニン</t>
    </rPh>
    <phoneticPr fontId="2"/>
  </si>
  <si>
    <t>月平均1日看護補助者配置数（人）</t>
    <phoneticPr fontId="2"/>
  </si>
  <si>
    <t>夜勤時間帯の看護職員１人当たりの患者数（人）</t>
    <phoneticPr fontId="2"/>
  </si>
  <si>
    <t>１日平均入院患者数（人）</t>
    <rPh sb="1" eb="2">
      <t>ヒ</t>
    </rPh>
    <rPh sb="2" eb="3">
      <t>ヒラ</t>
    </rPh>
    <rPh sb="3" eb="4">
      <t>タモツ</t>
    </rPh>
    <rPh sb="4" eb="6">
      <t>ニュウイン</t>
    </rPh>
    <rPh sb="6" eb="9">
      <t>カンジャスウ</t>
    </rPh>
    <rPh sb="10" eb="11">
      <t>ヒト</t>
    </rPh>
    <phoneticPr fontId="2"/>
  </si>
  <si>
    <t>医療保険届出病床数（床）</t>
    <rPh sb="0" eb="2">
      <t>イリョウ</t>
    </rPh>
    <rPh sb="2" eb="4">
      <t>ホケン</t>
    </rPh>
    <rPh sb="4" eb="6">
      <t>トドケデ</t>
    </rPh>
    <rPh sb="6" eb="8">
      <t>ビョウショウ</t>
    </rPh>
    <rPh sb="8" eb="9">
      <t>スウ</t>
    </rPh>
    <rPh sb="10" eb="11">
      <t>トコ</t>
    </rPh>
    <phoneticPr fontId="2"/>
  </si>
  <si>
    <t>病棟数（棟）</t>
    <rPh sb="0" eb="1">
      <t>ヤマイ</t>
    </rPh>
    <rPh sb="1" eb="2">
      <t>ムネ</t>
    </rPh>
    <rPh sb="2" eb="3">
      <t>スウ</t>
    </rPh>
    <rPh sb="4" eb="5">
      <t>トウ</t>
    </rPh>
    <phoneticPr fontId="2"/>
  </si>
  <si>
    <t>在宅復帰率（％）</t>
    <rPh sb="0" eb="2">
      <t>ザイタク</t>
    </rPh>
    <rPh sb="2" eb="4">
      <t>フッキ</t>
    </rPh>
    <rPh sb="4" eb="5">
      <t>リツ</t>
    </rPh>
    <phoneticPr fontId="2"/>
  </si>
  <si>
    <t>平均在院日数（日）</t>
    <rPh sb="0" eb="2">
      <t>ヘイキン</t>
    </rPh>
    <rPh sb="2" eb="4">
      <t>ザイイン</t>
    </rPh>
    <rPh sb="4" eb="6">
      <t>ニッスウ</t>
    </rPh>
    <rPh sb="7" eb="8">
      <t>ニチ</t>
    </rPh>
    <phoneticPr fontId="2"/>
  </si>
  <si>
    <t>看護師比率区分</t>
    <rPh sb="0" eb="2">
      <t>カンゴ</t>
    </rPh>
    <rPh sb="2" eb="3">
      <t>シ</t>
    </rPh>
    <rPh sb="3" eb="5">
      <t>ヒリツ</t>
    </rPh>
    <rPh sb="5" eb="7">
      <t>クブン</t>
    </rPh>
    <phoneticPr fontId="2"/>
  </si>
  <si>
    <t>夜勤時間帯の看護職員１人当たりの患者数（人）</t>
    <rPh sb="20" eb="21">
      <t>ニン</t>
    </rPh>
    <phoneticPr fontId="2"/>
  </si>
  <si>
    <t>月平均1日看護職員
配置数（人）</t>
    <phoneticPr fontId="2"/>
  </si>
  <si>
    <t>月平均1日看護補助者
配置数（人）</t>
    <phoneticPr fontId="2"/>
  </si>
  <si>
    <t>夜間看護体制加算</t>
    <rPh sb="0" eb="2">
      <t>ヤカン</t>
    </rPh>
    <rPh sb="2" eb="4">
      <t>カンゴ</t>
    </rPh>
    <rPh sb="4" eb="6">
      <t>タイセイ</t>
    </rPh>
    <rPh sb="6" eb="8">
      <t>カサン</t>
    </rPh>
    <phoneticPr fontId="2"/>
  </si>
  <si>
    <t>小児入院医療管理料３（※患者数概ね３０名以下で一般病棟等に含まれている場合、小児入院医療管理料３のみを再掲）</t>
    <rPh sb="0" eb="1">
      <t>ショウ</t>
    </rPh>
    <rPh sb="2" eb="4">
      <t>ニュウイン</t>
    </rPh>
    <rPh sb="4" eb="6">
      <t>イリョウ</t>
    </rPh>
    <rPh sb="6" eb="8">
      <t>カンリ</t>
    </rPh>
    <rPh sb="8" eb="9">
      <t>リョウ</t>
    </rPh>
    <rPh sb="14" eb="15">
      <t>オオム</t>
    </rPh>
    <rPh sb="38" eb="40">
      <t>ショウニ</t>
    </rPh>
    <rPh sb="39" eb="41">
      <t>ニュウイン</t>
    </rPh>
    <rPh sb="41" eb="43">
      <t>イリョウ</t>
    </rPh>
    <rPh sb="43" eb="46">
      <t>カンリリョウ</t>
    </rPh>
    <phoneticPr fontId="2"/>
  </si>
  <si>
    <t>　　　　Ⅰ　　　　　　　　Ⅱ</t>
    <phoneticPr fontId="2"/>
  </si>
  <si>
    <t>床</t>
    <rPh sb="0" eb="1">
      <t>ショウ</t>
    </rPh>
    <phoneticPr fontId="2"/>
  </si>
  <si>
    <t>①　入院患者延べ数（名））</t>
    <phoneticPr fontId="2"/>
  </si>
  <si>
    <r>
      <t xml:space="preserve">結核病棟
</t>
    </r>
    <r>
      <rPr>
        <b/>
        <sz val="10"/>
        <color theme="1"/>
        <rFont val="ＭＳ Ｐ明朝"/>
        <family val="1"/>
        <charset val="128"/>
      </rPr>
      <t>※一般病棟と結核病棟を併せて１看護単位とする場合を除く。</t>
    </r>
    <rPh sb="0" eb="2">
      <t>ケッカク</t>
    </rPh>
    <phoneticPr fontId="2"/>
  </si>
  <si>
    <t>②　①のうち重症度、医療・看護必要度の
　　基準を満たす患者の延べ数（名）</t>
    <phoneticPr fontId="2"/>
  </si>
  <si>
    <t>その他の区分</t>
    <rPh sb="2" eb="3">
      <t>タ</t>
    </rPh>
    <rPh sb="4" eb="6">
      <t>クブン</t>
    </rPh>
    <phoneticPr fontId="2"/>
  </si>
  <si>
    <t>　②　①のうち以下の重症度、医療・看護必要度
　　　の基準を満たす患者の延べ数（名）
　　　A得点３点以上又はC得点１点以上</t>
    <rPh sb="53" eb="54">
      <t>マタ</t>
    </rPh>
    <phoneticPr fontId="2"/>
  </si>
  <si>
    <t>　④　①のうち以下の重症度、医療・看護必要度
　　の基準を満たす患者の延べ数（名）
　　A得点２点以上又はC得点１点以上</t>
    <rPh sb="51" eb="52">
      <t>マタ</t>
    </rPh>
    <phoneticPr fontId="2"/>
  </si>
  <si>
    <t>　⑥　①のうち重症度、医療・看護必要度の
　　基準を満たす患者の延べ数（名）</t>
    <phoneticPr fontId="2"/>
  </si>
  <si>
    <t>宿日直を行う医師ではない医師が常時勤務</t>
    <rPh sb="0" eb="1">
      <t>シュク</t>
    </rPh>
    <rPh sb="1" eb="3">
      <t>ニッチョク</t>
    </rPh>
    <rPh sb="4" eb="5">
      <t>オコナ</t>
    </rPh>
    <rPh sb="6" eb="8">
      <t>イシ</t>
    </rPh>
    <rPh sb="12" eb="14">
      <t>イシ</t>
    </rPh>
    <rPh sb="15" eb="17">
      <t>ジョウジ</t>
    </rPh>
    <rPh sb="17" eb="19">
      <t>キンム</t>
    </rPh>
    <phoneticPr fontId="2"/>
  </si>
  <si>
    <t>①～⑧
記載上の
注意項番15参照</t>
    <rPh sb="4" eb="6">
      <t>キサイ</t>
    </rPh>
    <rPh sb="6" eb="7">
      <t>ジョウ</t>
    </rPh>
    <rPh sb="9" eb="11">
      <t>チュウイ</t>
    </rPh>
    <rPh sb="11" eb="13">
      <t>コウバン</t>
    </rPh>
    <rPh sb="15" eb="17">
      <t>サンショウ</t>
    </rPh>
    <phoneticPr fontId="2"/>
  </si>
  <si>
    <t>夜勤時間帯の
看護補助者１人当たり
の患者数（人）</t>
    <rPh sb="0" eb="2">
      <t>ヤキン</t>
    </rPh>
    <rPh sb="2" eb="4">
      <t>ジカン</t>
    </rPh>
    <rPh sb="4" eb="5">
      <t>タイ</t>
    </rPh>
    <rPh sb="7" eb="9">
      <t>カンゴ</t>
    </rPh>
    <rPh sb="9" eb="12">
      <t>ホジョシャ</t>
    </rPh>
    <rPh sb="13" eb="14">
      <t>ニン</t>
    </rPh>
    <rPh sb="14" eb="15">
      <t>ア</t>
    </rPh>
    <rPh sb="19" eb="22">
      <t>カンジャスウ</t>
    </rPh>
    <rPh sb="23" eb="24">
      <t>ニン</t>
    </rPh>
    <phoneticPr fontId="2"/>
  </si>
  <si>
    <t>特定入院料に係る病棟等</t>
    <rPh sb="0" eb="2">
      <t>トクテイ</t>
    </rPh>
    <rPh sb="2" eb="4">
      <t>ニュウイン</t>
    </rPh>
    <rPh sb="4" eb="5">
      <t>リョウ</t>
    </rPh>
    <rPh sb="8" eb="10">
      <t>ビョウトウ</t>
    </rPh>
    <rPh sb="10" eb="11">
      <t>トウ</t>
    </rPh>
    <phoneticPr fontId="2"/>
  </si>
  <si>
    <t>厚生労働大臣が
定める地域 
(該当地域は☑を付すこと)</t>
    <rPh sb="0" eb="2">
      <t>コウセイ</t>
    </rPh>
    <rPh sb="2" eb="4">
      <t>ロウドウ</t>
    </rPh>
    <rPh sb="4" eb="6">
      <t>ダイジン</t>
    </rPh>
    <rPh sb="8" eb="9">
      <t>サダ</t>
    </rPh>
    <rPh sb="11" eb="13">
      <t>チイキ</t>
    </rPh>
    <rPh sb="16" eb="18">
      <t>ガイトウ</t>
    </rPh>
    <rPh sb="18" eb="20">
      <t>チイキ</t>
    </rPh>
    <rPh sb="23" eb="24">
      <t>フ</t>
    </rPh>
    <phoneticPr fontId="2"/>
  </si>
  <si>
    <t>①～⑪のうちすべて記載
記載上の注意項番18参照</t>
    <rPh sb="22" eb="24">
      <t>サンショウ</t>
    </rPh>
    <phoneticPr fontId="2"/>
  </si>
  <si>
    <t>※特殊疾患入院医療管理料、小児入院医療管理料３・４・５、回復期リハビリテーション入院医療管理料、地域包括ケア入院医療管理料１～４の病室に係る患者を含む</t>
    <rPh sb="28" eb="31">
      <t>カイフクキ</t>
    </rPh>
    <rPh sb="40" eb="42">
      <t>ニュウイン</t>
    </rPh>
    <rPh sb="42" eb="44">
      <t>イリョウ</t>
    </rPh>
    <rPh sb="44" eb="47">
      <t>カンリリョウ</t>
    </rPh>
    <phoneticPr fontId="2"/>
  </si>
  <si>
    <t>①～⑯
記載上の注意
項番４参照</t>
    <rPh sb="14" eb="16">
      <t>サンショウ</t>
    </rPh>
    <phoneticPr fontId="2"/>
  </si>
  <si>
    <t>A～D
記載上の
注意項番５参照</t>
    <rPh sb="4" eb="6">
      <t>キサイ</t>
    </rPh>
    <rPh sb="6" eb="7">
      <t>ジョウ</t>
    </rPh>
    <rPh sb="9" eb="11">
      <t>チュウイ</t>
    </rPh>
    <rPh sb="11" eb="13">
      <t>コウバン</t>
    </rPh>
    <rPh sb="14" eb="16">
      <t>サンショウ</t>
    </rPh>
    <phoneticPr fontId="2"/>
  </si>
  <si>
    <t>①～⑮
記載上の
注意項番14参照</t>
    <rPh sb="4" eb="6">
      <t>キサイ</t>
    </rPh>
    <rPh sb="6" eb="7">
      <t>ジョウ</t>
    </rPh>
    <rPh sb="9" eb="11">
      <t>チュウイ</t>
    </rPh>
    <rPh sb="11" eb="13">
      <t>コウバン</t>
    </rPh>
    <rPh sb="15" eb="17">
      <t>サンショウ</t>
    </rPh>
    <phoneticPr fontId="2"/>
  </si>
  <si>
    <t>①～⑥
記載上の
注意項番16参照</t>
    <rPh sb="4" eb="6">
      <t>キサイ</t>
    </rPh>
    <rPh sb="6" eb="7">
      <t>ジョウ</t>
    </rPh>
    <rPh sb="9" eb="11">
      <t>チュウイ</t>
    </rPh>
    <rPh sb="11" eb="13">
      <t>コウバン</t>
    </rPh>
    <rPh sb="15" eb="17">
      <t>サンショウ</t>
    </rPh>
    <phoneticPr fontId="2"/>
  </si>
  <si>
    <t>①～⑤
記載上の
注意項番17参照</t>
    <rPh sb="4" eb="6">
      <t>キサイ</t>
    </rPh>
    <rPh sb="6" eb="7">
      <t>ジョウ</t>
    </rPh>
    <rPh sb="9" eb="11">
      <t>チュウイ</t>
    </rPh>
    <rPh sb="11" eb="13">
      <t>コウバン</t>
    </rPh>
    <rPh sb="15" eb="17">
      <t>サンショウ</t>
    </rPh>
    <phoneticPr fontId="2"/>
  </si>
  <si>
    <t xml:space="preserve"> </t>
    <phoneticPr fontId="2"/>
  </si>
  <si>
    <r>
      <t xml:space="preserve">③　重症度、医療・看護必要度の基準を
　　満たす患者の割合（％）（②／①×100）
</t>
    </r>
    <r>
      <rPr>
        <sz val="10"/>
        <color theme="1"/>
        <rFont val="ＭＳ Ｐ明朝"/>
        <family val="1"/>
        <charset val="128"/>
      </rPr>
      <t>※小数点第１位まで（小数点第２位切り捨て）記入する
※エクセルは自動入力</t>
    </r>
    <phoneticPr fontId="2"/>
  </si>
  <si>
    <t>　⑦　重症度、医療・看護必要度の基準を満たす患者の割合（％）
（⑥／①×100）
　　※小数点第１位まで（小数点第２位切り捨て）記入する
　　※エクセルは自動入力</t>
    <phoneticPr fontId="2"/>
  </si>
  <si>
    <t>区分</t>
    <rPh sb="0" eb="2">
      <t>クブン</t>
    </rPh>
    <phoneticPr fontId="2"/>
  </si>
  <si>
    <t>福井県</t>
    <rPh sb="0" eb="3">
      <t>フクイケン</t>
    </rPh>
    <phoneticPr fontId="2"/>
  </si>
  <si>
    <t>①－１</t>
  </si>
  <si>
    <t>急性期一般入院料１</t>
  </si>
  <si>
    <t>①</t>
  </si>
  <si>
    <t>いずれも届出なし</t>
  </si>
  <si>
    <t xml:space="preserve">① 救命救急入院料１ </t>
  </si>
  <si>
    <t>①－１ 急性期一般入院料１</t>
    <phoneticPr fontId="2"/>
  </si>
  <si>
    <t>看護必要度加算１</t>
  </si>
  <si>
    <t>1-1</t>
    <phoneticPr fontId="2"/>
  </si>
  <si>
    <t>病院区分</t>
    <rPh sb="0" eb="2">
      <t>ビョウイン</t>
    </rPh>
    <rPh sb="2" eb="4">
      <t>クブン</t>
    </rPh>
    <phoneticPr fontId="2"/>
  </si>
  <si>
    <t>滋賀県</t>
    <rPh sb="0" eb="3">
      <t>シガケン</t>
    </rPh>
    <phoneticPr fontId="2"/>
  </si>
  <si>
    <t>急性期一般入院料１・月平均夜勤時間超過減算</t>
  </si>
  <si>
    <t>②</t>
  </si>
  <si>
    <t>25対1急性期看護補助体制加算（看護補助者5割以上）</t>
  </si>
  <si>
    <t xml:space="preserve">② 救命救急入院料２ </t>
  </si>
  <si>
    <t>①－１（急性期１）・③－４（小規模な結核病棟7対1）</t>
    <rPh sb="4" eb="7">
      <t>キュウセイキ</t>
    </rPh>
    <rPh sb="14" eb="17">
      <t>ショウキボ</t>
    </rPh>
    <rPh sb="18" eb="20">
      <t>ケッカク</t>
    </rPh>
    <rPh sb="20" eb="22">
      <t>ビョウトウ</t>
    </rPh>
    <rPh sb="23" eb="24">
      <t>タイ</t>
    </rPh>
    <phoneticPr fontId="2"/>
  </si>
  <si>
    <t>看護必要度加算２</t>
  </si>
  <si>
    <t>京都府</t>
    <rPh sb="0" eb="3">
      <t>キョウトフ</t>
    </rPh>
    <phoneticPr fontId="2"/>
  </si>
  <si>
    <t>急性期一般入院料１・夜勤時間特別入院基本料</t>
  </si>
  <si>
    <t>③</t>
  </si>
  <si>
    <t>25対1急性期看護補助体制加算（看護補助者5割未満）</t>
  </si>
  <si>
    <t xml:space="preserve">③ 救命救急入院料３ </t>
  </si>
  <si>
    <t>看護必要度加算３</t>
  </si>
  <si>
    <t>大阪府</t>
    <rPh sb="0" eb="3">
      <t>オオサカフ</t>
    </rPh>
    <phoneticPr fontId="2"/>
  </si>
  <si>
    <t>①－２</t>
  </si>
  <si>
    <t>急性期一般入院料２</t>
  </si>
  <si>
    <t>④</t>
  </si>
  <si>
    <t>50対1急性期看護補助体制加算</t>
  </si>
  <si>
    <t>④ 救命救急入院料４</t>
  </si>
  <si>
    <t>①－３ 急性期一般入院料３</t>
    <phoneticPr fontId="2"/>
  </si>
  <si>
    <t>一般病棟看護必要度評価加算</t>
    <phoneticPr fontId="2"/>
  </si>
  <si>
    <t>兵庫県</t>
    <rPh sb="0" eb="3">
      <t>ヒョウゴケン</t>
    </rPh>
    <phoneticPr fontId="2"/>
  </si>
  <si>
    <t>急性期一般入院料２・月平均夜勤時間超過減算</t>
  </si>
  <si>
    <t>⑤</t>
  </si>
  <si>
    <t>75対1急性期看護補助体制加算</t>
  </si>
  <si>
    <t>⑤ 特定集中治療室管理料１</t>
  </si>
  <si>
    <t>①－４ 急性期一般入院料４</t>
    <phoneticPr fontId="2"/>
  </si>
  <si>
    <t>いずれも届出なし</t>
    <rPh sb="4" eb="6">
      <t>トドケデ</t>
    </rPh>
    <phoneticPr fontId="2"/>
  </si>
  <si>
    <t>奈良県</t>
    <rPh sb="0" eb="3">
      <t>ナラケン</t>
    </rPh>
    <phoneticPr fontId="2"/>
  </si>
  <si>
    <t>急性期一般入院料２・夜勤時間特別入院基本料</t>
  </si>
  <si>
    <t>⑥</t>
  </si>
  <si>
    <t>看護補助加算1（30対1）</t>
  </si>
  <si>
    <t xml:space="preserve">⑥ 特定集中治療室管理料２ </t>
  </si>
  <si>
    <t>①－５ 急性期一般入院料５</t>
    <phoneticPr fontId="2"/>
  </si>
  <si>
    <t>和歌山県</t>
    <rPh sb="0" eb="4">
      <t>ワカヤマケン</t>
    </rPh>
    <phoneticPr fontId="2"/>
  </si>
  <si>
    <t>①－３</t>
  </si>
  <si>
    <t>急性期一般入院料３</t>
  </si>
  <si>
    <t>⑦</t>
    <phoneticPr fontId="2"/>
  </si>
  <si>
    <t>看護補助加算2（50対1）</t>
    <rPh sb="0" eb="2">
      <t>カンゴ</t>
    </rPh>
    <phoneticPr fontId="2"/>
  </si>
  <si>
    <t>⑦ 特定集中治療室管理料３</t>
  </si>
  <si>
    <t>①－６ 急性期一般入院料６</t>
    <phoneticPr fontId="2"/>
  </si>
  <si>
    <t>急性期一般入院料３・月平均夜勤時間超過減算</t>
  </si>
  <si>
    <t>⑧</t>
    <phoneticPr fontId="2"/>
  </si>
  <si>
    <t>看護補助加算3（75対1）</t>
    <rPh sb="0" eb="2">
      <t>カンゴ</t>
    </rPh>
    <phoneticPr fontId="2"/>
  </si>
  <si>
    <t>⑧ 特定集中治療室管理料４</t>
  </si>
  <si>
    <t>大臣の定める地域</t>
    <rPh sb="0" eb="2">
      <t>ダイジン</t>
    </rPh>
    <rPh sb="3" eb="4">
      <t>サダ</t>
    </rPh>
    <rPh sb="6" eb="8">
      <t>チイキ</t>
    </rPh>
    <phoneticPr fontId="2"/>
  </si>
  <si>
    <t>開設者番号</t>
    <rPh sb="0" eb="3">
      <t>カイセツシャ</t>
    </rPh>
    <rPh sb="3" eb="5">
      <t>バンゴウ</t>
    </rPh>
    <phoneticPr fontId="2"/>
  </si>
  <si>
    <t>開設者区分</t>
    <rPh sb="0" eb="3">
      <t>カイセツシャ</t>
    </rPh>
    <rPh sb="3" eb="5">
      <t>クブン</t>
    </rPh>
    <phoneticPr fontId="2"/>
  </si>
  <si>
    <t>急性期一般入院料３・夜勤時間特別入院基本料</t>
  </si>
  <si>
    <t>③－１ 特定機能病院入院基本料（一般病棟）の7対1入院基本料</t>
    <phoneticPr fontId="2"/>
  </si>
  <si>
    <t>地包ケア1</t>
    <rPh sb="0" eb="2">
      <t>チホウ</t>
    </rPh>
    <phoneticPr fontId="2"/>
  </si>
  <si>
    <t>一般</t>
    <rPh sb="0" eb="2">
      <t>イッパン</t>
    </rPh>
    <phoneticPr fontId="2"/>
  </si>
  <si>
    <t>厚生労働省</t>
  </si>
  <si>
    <t>①－４</t>
  </si>
  <si>
    <t>急性期一般入院料４</t>
  </si>
  <si>
    <t>③－１（一般病棟7対1）・③－２（小規模な結核病棟7対1）</t>
    <rPh sb="4" eb="6">
      <t>イッパン</t>
    </rPh>
    <rPh sb="6" eb="8">
      <t>ビョウトウ</t>
    </rPh>
    <rPh sb="9" eb="10">
      <t>タイ</t>
    </rPh>
    <rPh sb="17" eb="20">
      <t>ショウキボ</t>
    </rPh>
    <rPh sb="21" eb="23">
      <t>ケッカク</t>
    </rPh>
    <rPh sb="23" eb="25">
      <t>ビョウトウ</t>
    </rPh>
    <rPh sb="26" eb="27">
      <t>タイ</t>
    </rPh>
    <phoneticPr fontId="2"/>
  </si>
  <si>
    <t>療養</t>
    <rPh sb="0" eb="2">
      <t>リョウヨウ</t>
    </rPh>
    <phoneticPr fontId="2"/>
  </si>
  <si>
    <t>国立病院機構</t>
  </si>
  <si>
    <t>急性期一般入院料４・月平均夜勤時間超過減算</t>
  </si>
  <si>
    <t>③－３ 専門病院入院基本料の7対1入院基本料</t>
    <rPh sb="4" eb="6">
      <t>センモン</t>
    </rPh>
    <phoneticPr fontId="2"/>
  </si>
  <si>
    <t>地包ケア2</t>
    <rPh sb="0" eb="2">
      <t>チホウ</t>
    </rPh>
    <phoneticPr fontId="2"/>
  </si>
  <si>
    <t>国立大学法人</t>
  </si>
  <si>
    <t>急性期一般入院料４・夜勤時間特別入院基本料</t>
  </si>
  <si>
    <t>④－１ 特定機能病院入院基本料（一般病棟）の10対1入院基本料</t>
    <phoneticPr fontId="2"/>
  </si>
  <si>
    <t>労働者健康安全機構</t>
  </si>
  <si>
    <t>①－５</t>
  </si>
  <si>
    <t>急性期一般入院料５</t>
  </si>
  <si>
    <t>④－２ 専門病院入院基本料の10対1入院基本料</t>
    <rPh sb="4" eb="6">
      <t>センモン</t>
    </rPh>
    <phoneticPr fontId="2"/>
  </si>
  <si>
    <t>地包ケア3</t>
    <rPh sb="0" eb="2">
      <t>チホウ</t>
    </rPh>
    <phoneticPr fontId="2"/>
  </si>
  <si>
    <t>地域医療機能推進機構</t>
  </si>
  <si>
    <t>急性期一般入院料５・月平均夜勤時間超過減算</t>
  </si>
  <si>
    <t>⑤ 専門病院入院基本料の13対1入院基本料</t>
    <rPh sb="2" eb="4">
      <t>センモン</t>
    </rPh>
    <phoneticPr fontId="2"/>
  </si>
  <si>
    <t>その他（国）</t>
  </si>
  <si>
    <t>急性期一般入院料５・夜勤時間特別入院基本料</t>
  </si>
  <si>
    <t>地包ケア4</t>
    <rPh sb="0" eb="2">
      <t>チホウ</t>
    </rPh>
    <phoneticPr fontId="2"/>
  </si>
  <si>
    <t>⑦</t>
  </si>
  <si>
    <t>都道府県</t>
  </si>
  <si>
    <t>①－６</t>
  </si>
  <si>
    <t>急性期一般入院料６</t>
  </si>
  <si>
    <t>⑧</t>
  </si>
  <si>
    <t>市町村</t>
  </si>
  <si>
    <t>急性期一般入院料６・月平均夜勤時間超過減算</t>
  </si>
  <si>
    <t>1-2</t>
    <phoneticPr fontId="2"/>
  </si>
  <si>
    <t>一般・看護必要度</t>
    <rPh sb="0" eb="2">
      <t>イッパン</t>
    </rPh>
    <rPh sb="3" eb="5">
      <t>カンゴ</t>
    </rPh>
    <rPh sb="5" eb="8">
      <t>ヒツヨウド</t>
    </rPh>
    <phoneticPr fontId="2"/>
  </si>
  <si>
    <t>Ⅰ</t>
    <phoneticPr fontId="2"/>
  </si>
  <si>
    <t>⑨</t>
  </si>
  <si>
    <t>地方独立行政法人</t>
  </si>
  <si>
    <t>急性期一般入院料６・夜勤時間特別入院基本料</t>
  </si>
  <si>
    <t>③－２ 特定機能病院入院基本料（結核病棟）の7対1入院基本料</t>
    <rPh sb="16" eb="18">
      <t>ケッカク</t>
    </rPh>
    <phoneticPr fontId="2"/>
  </si>
  <si>
    <t>Ⅱ</t>
    <phoneticPr fontId="2"/>
  </si>
  <si>
    <t>⑩</t>
  </si>
  <si>
    <t>日赤</t>
  </si>
  <si>
    <t>②－１</t>
  </si>
  <si>
    <t>地域一般入院料１</t>
  </si>
  <si>
    <t>③－４ 結核病棟の7対1入院基本料</t>
    <rPh sb="4" eb="6">
      <t>ケッカク</t>
    </rPh>
    <rPh sb="6" eb="8">
      <t>ビョウトウ</t>
    </rPh>
    <phoneticPr fontId="2"/>
  </si>
  <si>
    <t>⑪</t>
  </si>
  <si>
    <t>済生会</t>
  </si>
  <si>
    <t>地域一般入院料１・月平均夜勤時間超過減算</t>
  </si>
  <si>
    <t>⑫</t>
  </si>
  <si>
    <t>北海道社会事業協会</t>
  </si>
  <si>
    <t>地域一般入院料１・夜勤時間特別入院基本料</t>
  </si>
  <si>
    <t>⑬</t>
  </si>
  <si>
    <t>厚生連</t>
  </si>
  <si>
    <t>②－２</t>
  </si>
  <si>
    <t>地域一般入院料２</t>
  </si>
  <si>
    <t>⑭</t>
  </si>
  <si>
    <t>国民健康保険団体連合会</t>
  </si>
  <si>
    <t>地域一般入院料２・月平均夜勤時間超過減算</t>
  </si>
  <si>
    <t>⑮</t>
  </si>
  <si>
    <t>健康保険組合及びその連合会</t>
  </si>
  <si>
    <t>地域一般入院料２・夜勤時間特別入院基本料</t>
  </si>
  <si>
    <t>⑯</t>
  </si>
  <si>
    <t>共済組合及びその連合会</t>
  </si>
  <si>
    <t>②－３</t>
  </si>
  <si>
    <t>地域一般入院料３</t>
  </si>
  <si>
    <t xml:space="preserve">夜間30対1急性期看護補助体制加算 </t>
    <phoneticPr fontId="2"/>
  </si>
  <si>
    <t>結核・看護必要度</t>
    <rPh sb="3" eb="5">
      <t>カンゴ</t>
    </rPh>
    <rPh sb="5" eb="8">
      <t>ヒツヨウド</t>
    </rPh>
    <phoneticPr fontId="2"/>
  </si>
  <si>
    <t>⑰</t>
  </si>
  <si>
    <t>国民健康保険組合</t>
  </si>
  <si>
    <t>地域一般入院料３・月平均夜勤時間超過減算</t>
  </si>
  <si>
    <t xml:space="preserve">夜間50対1急性期看護補助体制加算 </t>
    <phoneticPr fontId="2"/>
  </si>
  <si>
    <t>⑱</t>
  </si>
  <si>
    <t>公益法人</t>
  </si>
  <si>
    <t>地域一般入院料３・夜勤時間特別入院基本料</t>
  </si>
  <si>
    <t xml:space="preserve">夜間100対1急性期看護補助体制加算 </t>
    <phoneticPr fontId="2"/>
  </si>
  <si>
    <t>⑲</t>
  </si>
  <si>
    <t>医療法人</t>
  </si>
  <si>
    <t>７対１入院基本料</t>
  </si>
  <si>
    <t>夜間75対1看護補助加算</t>
    <phoneticPr fontId="2"/>
  </si>
  <si>
    <t>⑳</t>
  </si>
  <si>
    <t>学校法人</t>
  </si>
  <si>
    <t>10対１入院基本料</t>
  </si>
  <si>
    <t>㉑</t>
  </si>
  <si>
    <t>社会福祉法人</t>
  </si>
  <si>
    <t>13対１入院基本料</t>
  </si>
  <si>
    <t>㉒</t>
  </si>
  <si>
    <t>医療生協</t>
  </si>
  <si>
    <t>特別入院基本料（療養以外）</t>
  </si>
  <si>
    <t>いずれも届出なし</t>
    <phoneticPr fontId="2"/>
  </si>
  <si>
    <t>㉓</t>
  </si>
  <si>
    <t>会社</t>
  </si>
  <si>
    <t>㉔</t>
  </si>
  <si>
    <t>その他の法人</t>
  </si>
  <si>
    <t>1-3</t>
    <phoneticPr fontId="2"/>
  </si>
  <si>
    <t>体マ</t>
    <rPh sb="0" eb="1">
      <t>カラダ</t>
    </rPh>
    <phoneticPr fontId="2"/>
  </si>
  <si>
    <t>㉕</t>
  </si>
  <si>
    <r>
      <t>個人</t>
    </r>
    <r>
      <rPr>
        <sz val="11"/>
        <rFont val="ＭＳ Ｐゴシック"/>
        <family val="3"/>
        <charset val="128"/>
      </rPr>
      <t>（個人名は記載しないこと）</t>
    </r>
    <rPh sb="3" eb="6">
      <t>コジンメイ</t>
    </rPh>
    <rPh sb="7" eb="9">
      <t>キサイ</t>
    </rPh>
    <phoneticPr fontId="2"/>
  </si>
  <si>
    <t>エマ</t>
    <phoneticPr fontId="2"/>
  </si>
  <si>
    <t>体枕</t>
    <rPh sb="0" eb="1">
      <t>カラダ</t>
    </rPh>
    <rPh sb="1" eb="2">
      <t>マクラ</t>
    </rPh>
    <phoneticPr fontId="2"/>
  </si>
  <si>
    <t>看護師比率</t>
    <rPh sb="0" eb="3">
      <t>カンゴシ</t>
    </rPh>
    <rPh sb="3" eb="5">
      <t>ヒリツ</t>
    </rPh>
    <phoneticPr fontId="2"/>
  </si>
  <si>
    <t>看護師比率区分</t>
    <rPh sb="0" eb="3">
      <t>カンゴシ</t>
    </rPh>
    <rPh sb="3" eb="5">
      <t>ヒリツ</t>
    </rPh>
    <rPh sb="5" eb="7">
      <t>クブン</t>
    </rPh>
    <phoneticPr fontId="2"/>
  </si>
  <si>
    <t>看護職員夜間12対1配置加算1</t>
    <rPh sb="8" eb="9">
      <t>タイ</t>
    </rPh>
    <phoneticPr fontId="2"/>
  </si>
  <si>
    <t>車ク</t>
    <rPh sb="0" eb="1">
      <t>クルマ</t>
    </rPh>
    <phoneticPr fontId="2"/>
  </si>
  <si>
    <t>Ａ</t>
    <phoneticPr fontId="2"/>
  </si>
  <si>
    <t xml:space="preserve">70%以上 </t>
  </si>
  <si>
    <t>療養病棟入院料１</t>
  </si>
  <si>
    <t>看護職員夜間12対1配置加算2</t>
    <rPh sb="8" eb="9">
      <t>タイ</t>
    </rPh>
    <phoneticPr fontId="2"/>
  </si>
  <si>
    <t>他</t>
    <rPh sb="0" eb="1">
      <t>タ</t>
    </rPh>
    <phoneticPr fontId="2"/>
  </si>
  <si>
    <t>Ｂ</t>
    <phoneticPr fontId="2"/>
  </si>
  <si>
    <t>40%以上70%未満</t>
    <phoneticPr fontId="2"/>
  </si>
  <si>
    <t>療養病棟入院料２</t>
  </si>
  <si>
    <t>看護職員夜間16対1配置加算1</t>
    <rPh sb="8" eb="9">
      <t>タイ</t>
    </rPh>
    <phoneticPr fontId="2"/>
  </si>
  <si>
    <t>Ｃ</t>
    <phoneticPr fontId="2"/>
  </si>
  <si>
    <t>20%以上40%未満</t>
    <phoneticPr fontId="2"/>
  </si>
  <si>
    <t>看護職員夜間16対1配置加算2</t>
    <rPh sb="8" eb="9">
      <t>タイ</t>
    </rPh>
    <phoneticPr fontId="2"/>
  </si>
  <si>
    <t xml:space="preserve">Ｄ </t>
    <phoneticPr fontId="2"/>
  </si>
  <si>
    <t>20%未満</t>
    <phoneticPr fontId="2"/>
  </si>
  <si>
    <t>特別入院基本料（療養）</t>
  </si>
  <si>
    <t>③・⑭</t>
  </si>
  <si>
    <t>７対１入院基本料・月平均夜勤時間超過減算</t>
  </si>
  <si>
    <t>７対１入院基本料・夜勤時間特別入院基本料</t>
  </si>
  <si>
    <t>７対１入院基本料・重症患者割合特別入院基本料</t>
  </si>
  <si>
    <t>④・⑭</t>
  </si>
  <si>
    <t>10対１入院基本料・月平均夜勤時間超過減算</t>
  </si>
  <si>
    <t>急性期看護補助体制加算</t>
  </si>
  <si>
    <t>④・⑮</t>
  </si>
  <si>
    <t>10対１入院基本料・夜勤時間特別入院基本料</t>
  </si>
  <si>
    <t>看護補助加算</t>
    <rPh sb="0" eb="4">
      <t>カンゴホジョ</t>
    </rPh>
    <rPh sb="4" eb="6">
      <t>カサン</t>
    </rPh>
    <phoneticPr fontId="2"/>
  </si>
  <si>
    <t>10対１入院基本料・重症患者割合特別入院基本料</t>
  </si>
  <si>
    <t>⑤・⑭</t>
  </si>
  <si>
    <t>13対１入院基本料・月平均夜勤時間超過減算</t>
  </si>
  <si>
    <t>⑤・⑮</t>
  </si>
  <si>
    <t>13対１入院基本料・夜勤時間特別入院基本料</t>
  </si>
  <si>
    <t>13対１入院基本料・重症患者割合特別入院基本料</t>
  </si>
  <si>
    <t>15対１入院基本料</t>
  </si>
  <si>
    <t>⑥・⑭</t>
  </si>
  <si>
    <t>15対１入院基本料・月平均夜勤時間超過減算</t>
  </si>
  <si>
    <t>⑥・⑮</t>
  </si>
  <si>
    <t>15対１入院基本料・夜勤時間特別入院基本料</t>
  </si>
  <si>
    <t>15対１入院基本料・重症患者割合特別入院基本料</t>
  </si>
  <si>
    <t>障害者施設等入院基本料</t>
    <rPh sb="0" eb="3">
      <t>ショウガイシャ</t>
    </rPh>
    <rPh sb="3" eb="5">
      <t>シセツ</t>
    </rPh>
    <rPh sb="5" eb="6">
      <t>トウ</t>
    </rPh>
    <rPh sb="6" eb="8">
      <t>ニュウイン</t>
    </rPh>
    <rPh sb="8" eb="11">
      <t>キホンリョウ</t>
    </rPh>
    <phoneticPr fontId="2"/>
  </si>
  <si>
    <t>18対１入院基本料</t>
  </si>
  <si>
    <t>⑦・⑭</t>
  </si>
  <si>
    <t>18対１入院基本料・月平均夜勤時間超過減算</t>
  </si>
  <si>
    <t>⑦・⑮</t>
  </si>
  <si>
    <t>18対１入院基本料・夜勤時間特別入院基本料</t>
  </si>
  <si>
    <t>勤務終了時刻と勤務開始時刻の間が11時間以上</t>
    <phoneticPr fontId="2"/>
  </si>
  <si>
    <t>18対１入院基本料・重症患者割合特別入院基本料</t>
  </si>
  <si>
    <t>勤務開始時刻が、直近の勤務の開始時刻の概ね24時間後以降</t>
    <phoneticPr fontId="2"/>
  </si>
  <si>
    <t>20対１入院基本料</t>
  </si>
  <si>
    <t>夜勤の連続回数が2回以下</t>
    <phoneticPr fontId="2"/>
  </si>
  <si>
    <t>⑧・⑭</t>
  </si>
  <si>
    <t>20対１入院基本料・月平均夜勤時間超過減算</t>
  </si>
  <si>
    <t>夜勤後の暦日の休日確保</t>
    <phoneticPr fontId="2"/>
  </si>
  <si>
    <t>⑧・⑮</t>
  </si>
  <si>
    <t>20対１入院基本料・夜勤時間特別入院基本料</t>
  </si>
  <si>
    <t>早出や遅出等の柔軟な勤務体制の工夫</t>
    <phoneticPr fontId="2"/>
  </si>
  <si>
    <t>20対１入院基本料・重症患者割合特別入院基本料</t>
  </si>
  <si>
    <t>業務量の把握・部署間支援</t>
    <phoneticPr fontId="2"/>
  </si>
  <si>
    <t>看護補助者の業務の5割以上が療養上の世話</t>
    <phoneticPr fontId="2"/>
  </si>
  <si>
    <t>看護補助者の夜間配置</t>
    <phoneticPr fontId="2"/>
  </si>
  <si>
    <t>看護補助者比率5割以上</t>
    <phoneticPr fontId="2"/>
  </si>
  <si>
    <t>夜間院内保育所の設置・利用実績</t>
    <phoneticPr fontId="2"/>
  </si>
  <si>
    <t>ICT、AI、IoT等の活用による業務負担軽減</t>
    <phoneticPr fontId="2"/>
  </si>
  <si>
    <t>⑨ 特定集中治療室管理料５</t>
    <rPh sb="2" eb="4">
      <t>トクテイ</t>
    </rPh>
    <rPh sb="4" eb="6">
      <t>シュウチュウ</t>
    </rPh>
    <rPh sb="6" eb="9">
      <t>チリョウシツ</t>
    </rPh>
    <rPh sb="9" eb="11">
      <t>カンリ</t>
    </rPh>
    <rPh sb="11" eb="12">
      <t>リョウ</t>
    </rPh>
    <phoneticPr fontId="2"/>
  </si>
  <si>
    <t>⑩ 特定集中治療室管理料６</t>
    <rPh sb="2" eb="4">
      <t>トクテイ</t>
    </rPh>
    <rPh sb="4" eb="6">
      <t>シュウチュウ</t>
    </rPh>
    <rPh sb="6" eb="9">
      <t>チリョウシツ</t>
    </rPh>
    <rPh sb="9" eb="11">
      <t>カンリ</t>
    </rPh>
    <rPh sb="11" eb="12">
      <t>リョウ</t>
    </rPh>
    <phoneticPr fontId="2"/>
  </si>
  <si>
    <t xml:space="preserve">⑪ ハイケアユニット入院医療管理料１ </t>
    <phoneticPr fontId="2"/>
  </si>
  <si>
    <t>⑫ ハイケアユニット入院医療管理料２</t>
    <phoneticPr fontId="2"/>
  </si>
  <si>
    <t xml:space="preserve">⑬ 脳卒中ケアユニット入院医療管理料 </t>
    <phoneticPr fontId="2"/>
  </si>
  <si>
    <t>⑭ 小児特定集中治療室管理料</t>
    <phoneticPr fontId="2"/>
  </si>
  <si>
    <t xml:space="preserve">⑮ 新生児特定集中治療室管理料１ </t>
    <phoneticPr fontId="2"/>
  </si>
  <si>
    <t>⑯ 新生児特定集中治療室管理料２</t>
    <phoneticPr fontId="2"/>
  </si>
  <si>
    <t>⑰ 新生児特定集中治療室重症児対応体制強化管理料</t>
    <rPh sb="2" eb="5">
      <t>シンセイジ</t>
    </rPh>
    <rPh sb="5" eb="7">
      <t>トクテイ</t>
    </rPh>
    <rPh sb="7" eb="12">
      <t>シュウチュウチリョウシツ</t>
    </rPh>
    <rPh sb="12" eb="15">
      <t>ジュウショウジ</t>
    </rPh>
    <rPh sb="15" eb="17">
      <t>タイオウ</t>
    </rPh>
    <rPh sb="17" eb="19">
      <t>タイセイ</t>
    </rPh>
    <rPh sb="19" eb="21">
      <t>キョウカ</t>
    </rPh>
    <rPh sb="21" eb="23">
      <t>カンリ</t>
    </rPh>
    <rPh sb="23" eb="24">
      <t>リョウ</t>
    </rPh>
    <phoneticPr fontId="2"/>
  </si>
  <si>
    <t>⑱－１ 総合周産期特定集中治療室管理料１（母体・胎児集中治療室管理料）</t>
    <phoneticPr fontId="2"/>
  </si>
  <si>
    <t>⑱－２ 総合周産期特定集中治療室管理料２（新生児集中治療室管理料）</t>
    <phoneticPr fontId="2"/>
  </si>
  <si>
    <t xml:space="preserve">⑲ 新生児治療回復室入院医療管理料 </t>
    <phoneticPr fontId="2"/>
  </si>
  <si>
    <t>⑳ 地域包括医療病棟入院料</t>
    <rPh sb="2" eb="13">
      <t>チイキホウカツイリョウビョウトウニュウインリョウ</t>
    </rPh>
    <phoneticPr fontId="2"/>
  </si>
  <si>
    <t>㉑ 一類感染症患者入院医療管理料</t>
    <phoneticPr fontId="2"/>
  </si>
  <si>
    <t xml:space="preserve">㉒ 小児入院医療管理料１ </t>
    <phoneticPr fontId="2"/>
  </si>
  <si>
    <t>㉓ 小児入院医療管理料２</t>
    <phoneticPr fontId="2"/>
  </si>
  <si>
    <t>㉔ 小児入院医療管理料３</t>
    <phoneticPr fontId="2"/>
  </si>
  <si>
    <t xml:space="preserve">㉕ 回復期リハビリテーション病棟入院料１ </t>
    <phoneticPr fontId="2"/>
  </si>
  <si>
    <t>㉖ 回復期リハビリテーション病棟入院料２</t>
    <phoneticPr fontId="2"/>
  </si>
  <si>
    <t xml:space="preserve">㉗ 回復期リハビリテーション病棟入院料３ </t>
    <phoneticPr fontId="2"/>
  </si>
  <si>
    <t>㉘ 回復期リハビリテーション病棟入院料４</t>
    <phoneticPr fontId="2"/>
  </si>
  <si>
    <t xml:space="preserve">㉙ 回復期リハビリテーション病棟入院料５ </t>
    <phoneticPr fontId="2"/>
  </si>
  <si>
    <t xml:space="preserve">㉚ 地域包括ケア病棟入院料１ </t>
    <phoneticPr fontId="2"/>
  </si>
  <si>
    <t>㉛ 地域包括ケア病棟入院料２</t>
    <phoneticPr fontId="2"/>
  </si>
  <si>
    <t xml:space="preserve">㉜ 地域包括ケア病棟入院料３ </t>
    <phoneticPr fontId="2"/>
  </si>
  <si>
    <t>㉝ 地域包括ケア病棟入院料４</t>
    <phoneticPr fontId="2"/>
  </si>
  <si>
    <t xml:space="preserve">㉞ 特殊疾患病棟入院料１ </t>
    <phoneticPr fontId="2"/>
  </si>
  <si>
    <t>㉟ 特殊疾患病棟入院料２</t>
    <phoneticPr fontId="2"/>
  </si>
  <si>
    <t xml:space="preserve">㊱ 緩和ケア病棟入院料１ </t>
    <phoneticPr fontId="2"/>
  </si>
  <si>
    <t>㊲ 緩和ケア病棟入院料２</t>
    <phoneticPr fontId="2"/>
  </si>
  <si>
    <t xml:space="preserve">㊳ 精神科救急急性期医療入院料 </t>
    <rPh sb="7" eb="10">
      <t>キュウセイキ</t>
    </rPh>
    <rPh sb="10" eb="12">
      <t>イリョウ</t>
    </rPh>
    <phoneticPr fontId="2"/>
  </si>
  <si>
    <t xml:space="preserve">㊴ 精神科急性期治療病棟入院料１ </t>
    <phoneticPr fontId="2"/>
  </si>
  <si>
    <t>㊵ 精神科急性期治療病棟入院料２</t>
    <phoneticPr fontId="2"/>
  </si>
  <si>
    <t>㊶ 精神科救急・合併症入院料</t>
    <phoneticPr fontId="2"/>
  </si>
  <si>
    <t xml:space="preserve">㊷ 児童・思春期精神科入院医療管理料 </t>
    <phoneticPr fontId="2"/>
  </si>
  <si>
    <t>㊸ 精神療養病棟入院料</t>
    <phoneticPr fontId="2"/>
  </si>
  <si>
    <t xml:space="preserve">㊹ 認知症治療病棟入院料１ </t>
    <phoneticPr fontId="2"/>
  </si>
  <si>
    <t>㊺ 認知症治療病棟入院料２</t>
    <phoneticPr fontId="2"/>
  </si>
  <si>
    <t>㊻ 精神科地域包括ケア病棟入院料</t>
    <rPh sb="2" eb="5">
      <t>セイシンカ</t>
    </rPh>
    <rPh sb="5" eb="7">
      <t>チイキ</t>
    </rPh>
    <rPh sb="7" eb="9">
      <t>ホウカツ</t>
    </rPh>
    <rPh sb="11" eb="13">
      <t>ビョウトウ</t>
    </rPh>
    <rPh sb="13" eb="16">
      <t>ニュウインリョウ</t>
    </rPh>
    <phoneticPr fontId="2"/>
  </si>
  <si>
    <t xml:space="preserve">㊼ 特定一般病棟入院料１ </t>
    <phoneticPr fontId="2"/>
  </si>
  <si>
    <t xml:space="preserve">㊽ 特定一般病棟入院料２ </t>
    <phoneticPr fontId="2"/>
  </si>
  <si>
    <t>㊾ 地域移行機能強化病棟入院料</t>
    <phoneticPr fontId="2"/>
  </si>
  <si>
    <t>㊿ 特定機能病院リハビリテーション病棟入院料</t>
    <rPh sb="2" eb="4">
      <t>トクテイ</t>
    </rPh>
    <rPh sb="4" eb="6">
      <t>キノウ</t>
    </rPh>
    <rPh sb="6" eb="8">
      <t>ビョウイン</t>
    </rPh>
    <rPh sb="17" eb="22">
      <t>ビョウトウニュウインリョウ</t>
    </rPh>
    <phoneticPr fontId="2"/>
  </si>
  <si>
    <t>看護補助加算（障害者施設等入院基本料）／看護補助体制充実加算（障害者施設等入院基本料）</t>
    <rPh sb="20" eb="30">
      <t>カンゴホジョタイセイジュウジツカサン</t>
    </rPh>
    <rPh sb="31" eb="36">
      <t>ショウガイシャシセツ</t>
    </rPh>
    <rPh sb="36" eb="37">
      <t>トウ</t>
    </rPh>
    <rPh sb="37" eb="39">
      <t>ニュウイン</t>
    </rPh>
    <rPh sb="39" eb="42">
      <t>キホンリョウ</t>
    </rPh>
    <phoneticPr fontId="2"/>
  </si>
  <si>
    <t>⑩</t>
    <phoneticPr fontId="2"/>
  </si>
  <si>
    <t>25対1看護補助体制加算（看護補助者５割以上）</t>
    <rPh sb="2" eb="3">
      <t>タイ</t>
    </rPh>
    <rPh sb="4" eb="6">
      <t>カンゴ</t>
    </rPh>
    <rPh sb="6" eb="8">
      <t>ホジョ</t>
    </rPh>
    <rPh sb="8" eb="10">
      <t>タイセイ</t>
    </rPh>
    <rPh sb="10" eb="12">
      <t>カサン</t>
    </rPh>
    <rPh sb="13" eb="15">
      <t>カンゴ</t>
    </rPh>
    <rPh sb="15" eb="18">
      <t>ホジョシャ</t>
    </rPh>
    <rPh sb="19" eb="22">
      <t>ワリイジョウ</t>
    </rPh>
    <phoneticPr fontId="2"/>
  </si>
  <si>
    <t>⑪</t>
    <phoneticPr fontId="2"/>
  </si>
  <si>
    <t>⑫</t>
    <phoneticPr fontId="2"/>
  </si>
  <si>
    <t>⑬</t>
    <phoneticPr fontId="2"/>
  </si>
  <si>
    <t>25対1看護補助体制加算（看護補助者５割未満）</t>
    <rPh sb="2" eb="3">
      <t>タイ</t>
    </rPh>
    <rPh sb="4" eb="6">
      <t>カンゴ</t>
    </rPh>
    <rPh sb="6" eb="8">
      <t>ホジョ</t>
    </rPh>
    <rPh sb="8" eb="10">
      <t>タイセイ</t>
    </rPh>
    <rPh sb="10" eb="12">
      <t>カサン</t>
    </rPh>
    <rPh sb="13" eb="15">
      <t>カンゴ</t>
    </rPh>
    <rPh sb="15" eb="18">
      <t>ホジョシャ</t>
    </rPh>
    <rPh sb="19" eb="20">
      <t>ワリ</t>
    </rPh>
    <rPh sb="20" eb="22">
      <t>ミマン</t>
    </rPh>
    <phoneticPr fontId="2"/>
  </si>
  <si>
    <t>50対1看護補助体制加算</t>
    <rPh sb="2" eb="3">
      <t>タイ</t>
    </rPh>
    <rPh sb="4" eb="6">
      <t>カンゴ</t>
    </rPh>
    <rPh sb="6" eb="8">
      <t>ホジョ</t>
    </rPh>
    <rPh sb="8" eb="10">
      <t>タイセイ</t>
    </rPh>
    <rPh sb="10" eb="12">
      <t>カサン</t>
    </rPh>
    <phoneticPr fontId="2"/>
  </si>
  <si>
    <t>75対1看護補助体制加算</t>
    <rPh sb="2" eb="3">
      <t>タイ</t>
    </rPh>
    <rPh sb="4" eb="6">
      <t>カンゴ</t>
    </rPh>
    <rPh sb="6" eb="8">
      <t>ホジョ</t>
    </rPh>
    <rPh sb="8" eb="10">
      <t>タイセイ</t>
    </rPh>
    <rPh sb="10" eb="12">
      <t>カサン</t>
    </rPh>
    <phoneticPr fontId="2"/>
  </si>
  <si>
    <t>⑭</t>
    <phoneticPr fontId="2"/>
  </si>
  <si>
    <t>看護補助加算（小児入院医療管理料）／看護補助体制充実加算（小児入院医療管理料）</t>
    <rPh sb="0" eb="2">
      <t>カンゴ</t>
    </rPh>
    <rPh sb="2" eb="4">
      <t>ホジョ</t>
    </rPh>
    <rPh sb="4" eb="6">
      <t>カサン</t>
    </rPh>
    <rPh sb="7" eb="9">
      <t>ショウニ</t>
    </rPh>
    <rPh sb="9" eb="11">
      <t>ニュウイン</t>
    </rPh>
    <rPh sb="11" eb="13">
      <t>イリョウ</t>
    </rPh>
    <rPh sb="13" eb="15">
      <t>カンリ</t>
    </rPh>
    <rPh sb="15" eb="16">
      <t>リョウ</t>
    </rPh>
    <rPh sb="18" eb="28">
      <t>カンゴホジョタイセイジュウジツカサン</t>
    </rPh>
    <rPh sb="29" eb="31">
      <t>ショウニ</t>
    </rPh>
    <rPh sb="31" eb="33">
      <t>ニュウイン</t>
    </rPh>
    <rPh sb="33" eb="35">
      <t>イリョウ</t>
    </rPh>
    <rPh sb="35" eb="37">
      <t>カンリ</t>
    </rPh>
    <rPh sb="37" eb="38">
      <t>リョウ</t>
    </rPh>
    <phoneticPr fontId="2"/>
  </si>
  <si>
    <t>⑮</t>
    <phoneticPr fontId="2"/>
  </si>
  <si>
    <t>看護補助者配置加算（地域包括ケア病棟入院料）／看護補助体制充実加算</t>
    <rPh sb="0" eb="2">
      <t>カンゴ</t>
    </rPh>
    <rPh sb="2" eb="5">
      <t>ホジョシャ</t>
    </rPh>
    <rPh sb="5" eb="7">
      <t>ハイチ</t>
    </rPh>
    <rPh sb="7" eb="9">
      <t>カサン</t>
    </rPh>
    <rPh sb="10" eb="12">
      <t>チイキ</t>
    </rPh>
    <rPh sb="12" eb="14">
      <t>ホウカツ</t>
    </rPh>
    <rPh sb="16" eb="18">
      <t>ビョウトウ</t>
    </rPh>
    <rPh sb="18" eb="21">
      <t>ニュウインリョウ</t>
    </rPh>
    <rPh sb="23" eb="33">
      <t>カンゴホジョタイセイジュウジツカサン</t>
    </rPh>
    <phoneticPr fontId="2"/>
  </si>
  <si>
    <t>夜間30対1看護補助体制加算</t>
    <rPh sb="10" eb="12">
      <t>タイセイ</t>
    </rPh>
    <phoneticPr fontId="2"/>
  </si>
  <si>
    <t>夜間50対1看護補助体制加算</t>
    <rPh sb="10" eb="12">
      <t>タイセイ</t>
    </rPh>
    <phoneticPr fontId="2"/>
  </si>
  <si>
    <t>夜間100対1看護補助体制加算</t>
    <rPh sb="11" eb="13">
      <t>タイセイ</t>
    </rPh>
    <phoneticPr fontId="2"/>
  </si>
  <si>
    <t>看護職員夜間配置加算（地域包括ケア病棟入院料、精神科救急急性期医療入院料、精神科救急・合併症入院料）</t>
    <rPh sb="28" eb="31">
      <t>キュウセイキ</t>
    </rPh>
    <rPh sb="31" eb="33">
      <t>イリョウ</t>
    </rPh>
    <phoneticPr fontId="2"/>
  </si>
  <si>
    <t>地域包括医療病棟入院料</t>
    <rPh sb="0" eb="11">
      <t>チイキホウカツイリョウビョウトウニュウインリョウ</t>
    </rPh>
    <phoneticPr fontId="2"/>
  </si>
  <si>
    <t>小入５</t>
    <rPh sb="0" eb="1">
      <t>ショウ</t>
    </rPh>
    <rPh sb="1" eb="2">
      <t>ニュウ</t>
    </rPh>
    <phoneticPr fontId="2"/>
  </si>
  <si>
    <t>精神</t>
    <rPh sb="0" eb="2">
      <t>セイシン</t>
    </rPh>
    <phoneticPr fontId="2"/>
  </si>
  <si>
    <t>回管</t>
    <rPh sb="0" eb="1">
      <t>カイ</t>
    </rPh>
    <rPh sb="1" eb="2">
      <t>カン</t>
    </rPh>
    <phoneticPr fontId="2"/>
  </si>
  <si>
    <t>【（一般）届出区分】</t>
    <rPh sb="2" eb="4">
      <t>イッパン</t>
    </rPh>
    <rPh sb="5" eb="7">
      <t>トドケデ</t>
    </rPh>
    <rPh sb="7" eb="9">
      <t>クブン</t>
    </rPh>
    <phoneticPr fontId="2"/>
  </si>
  <si>
    <t>【（療養）届出区分】</t>
    <rPh sb="2" eb="4">
      <t>リョウヨウ</t>
    </rPh>
    <rPh sb="5" eb="7">
      <t>トドケデ</t>
    </rPh>
    <rPh sb="7" eb="9">
      <t>クブン</t>
    </rPh>
    <phoneticPr fontId="2"/>
  </si>
  <si>
    <t>【（結核）届出区分】</t>
    <rPh sb="2" eb="4">
      <t>ケッカク</t>
    </rPh>
    <rPh sb="5" eb="7">
      <t>トドケデ</t>
    </rPh>
    <rPh sb="7" eb="9">
      <t>クブン</t>
    </rPh>
    <phoneticPr fontId="2"/>
  </si>
  <si>
    <t>【（精神）届出区分】</t>
    <rPh sb="2" eb="4">
      <t>セイシン</t>
    </rPh>
    <rPh sb="5" eb="7">
      <t>トドケデ</t>
    </rPh>
    <rPh sb="7" eb="9">
      <t>クブン</t>
    </rPh>
    <phoneticPr fontId="2"/>
  </si>
  <si>
    <t>【（障害）届出区分】</t>
    <rPh sb="2" eb="4">
      <t>ショウガイ</t>
    </rPh>
    <rPh sb="5" eb="7">
      <t>トドケデ</t>
    </rPh>
    <rPh sb="7" eb="9">
      <t>クブン</t>
    </rPh>
    <phoneticPr fontId="2"/>
  </si>
  <si>
    <t>【（一般）看護補助者の配置】</t>
    <rPh sb="2" eb="4">
      <t>イッパン</t>
    </rPh>
    <rPh sb="5" eb="7">
      <t>カンゴ</t>
    </rPh>
    <rPh sb="7" eb="10">
      <t>ホジョシャ</t>
    </rPh>
    <rPh sb="11" eb="13">
      <t>ハイチ</t>
    </rPh>
    <phoneticPr fontId="2"/>
  </si>
  <si>
    <t>【（結核・精神）看護補助者の配置】</t>
    <rPh sb="2" eb="4">
      <t>ケッカク</t>
    </rPh>
    <rPh sb="5" eb="7">
      <t>セイシン</t>
    </rPh>
    <rPh sb="8" eb="10">
      <t>カンゴ</t>
    </rPh>
    <rPh sb="10" eb="13">
      <t>ホジョシャ</t>
    </rPh>
    <rPh sb="14" eb="16">
      <t>ハイチ</t>
    </rPh>
    <phoneticPr fontId="2"/>
  </si>
  <si>
    <t>【（障害）看護補助者の配置】</t>
    <rPh sb="2" eb="4">
      <t>ショウガイ</t>
    </rPh>
    <rPh sb="5" eb="7">
      <t>カンゴ</t>
    </rPh>
    <rPh sb="7" eb="10">
      <t>ホジョシャ</t>
    </rPh>
    <rPh sb="11" eb="13">
      <t>ハイチ</t>
    </rPh>
    <phoneticPr fontId="2"/>
  </si>
  <si>
    <t>【（特定入院料）看護補助者の配置】</t>
    <rPh sb="2" eb="4">
      <t>トクテイ</t>
    </rPh>
    <rPh sb="4" eb="7">
      <t>ニュウインリョウ</t>
    </rPh>
    <rPh sb="8" eb="10">
      <t>カンゴ</t>
    </rPh>
    <rPh sb="10" eb="13">
      <t>ホジョシャ</t>
    </rPh>
    <rPh sb="14" eb="16">
      <t>ハイチ</t>
    </rPh>
    <phoneticPr fontId="2"/>
  </si>
  <si>
    <t>【（一般）看護補助者の夜間配置】</t>
    <rPh sb="2" eb="4">
      <t>イッパン</t>
    </rPh>
    <rPh sb="5" eb="7">
      <t>カンゴ</t>
    </rPh>
    <rPh sb="7" eb="10">
      <t>ホジョシャ</t>
    </rPh>
    <rPh sb="11" eb="13">
      <t>ヤカン</t>
    </rPh>
    <rPh sb="13" eb="15">
      <t>ハイチ</t>
    </rPh>
    <phoneticPr fontId="2"/>
  </si>
  <si>
    <t>【（結核・精神）看護補助者の夜間配置】</t>
    <rPh sb="2" eb="4">
      <t>ケッカク</t>
    </rPh>
    <rPh sb="5" eb="7">
      <t>セイシン</t>
    </rPh>
    <rPh sb="8" eb="10">
      <t>カンゴ</t>
    </rPh>
    <rPh sb="10" eb="13">
      <t>ホジョシャ</t>
    </rPh>
    <rPh sb="14" eb="16">
      <t>ヤカン</t>
    </rPh>
    <rPh sb="16" eb="18">
      <t>ハイチ</t>
    </rPh>
    <phoneticPr fontId="2"/>
  </si>
  <si>
    <t>【（特定入院料）看護補助者の夜間配置】</t>
    <rPh sb="2" eb="4">
      <t>トクテイ</t>
    </rPh>
    <rPh sb="4" eb="7">
      <t>ニュウインリョウ</t>
    </rPh>
    <rPh sb="8" eb="10">
      <t>カンゴ</t>
    </rPh>
    <rPh sb="10" eb="13">
      <t>ホジョシャ</t>
    </rPh>
    <rPh sb="14" eb="16">
      <t>ヤカン</t>
    </rPh>
    <rPh sb="16" eb="18">
      <t>ハイチ</t>
    </rPh>
    <phoneticPr fontId="2"/>
  </si>
  <si>
    <t>【（一般）看護職員の夜間配置】</t>
    <rPh sb="2" eb="4">
      <t>イッパン</t>
    </rPh>
    <rPh sb="5" eb="7">
      <t>カンゴ</t>
    </rPh>
    <rPh sb="7" eb="9">
      <t>ショクイン</t>
    </rPh>
    <rPh sb="10" eb="12">
      <t>ヤカン</t>
    </rPh>
    <rPh sb="12" eb="14">
      <t>ハイチ</t>
    </rPh>
    <phoneticPr fontId="2"/>
  </si>
  <si>
    <t>【（特定入院料）看護職員の夜間配置】</t>
    <rPh sb="2" eb="4">
      <t>トクテイ</t>
    </rPh>
    <rPh sb="4" eb="7">
      <t>ニュウインリョウ</t>
    </rPh>
    <rPh sb="8" eb="10">
      <t>カンゴ</t>
    </rPh>
    <rPh sb="10" eb="12">
      <t>ショクイン</t>
    </rPh>
    <rPh sb="13" eb="15">
      <t>ヤカン</t>
    </rPh>
    <rPh sb="15" eb="17">
      <t>ハイチ</t>
    </rPh>
    <phoneticPr fontId="2"/>
  </si>
  <si>
    <t>【（一般）夜間看護体制加算】</t>
    <rPh sb="2" eb="4">
      <t>イッパン</t>
    </rPh>
    <rPh sb="5" eb="7">
      <t>ヤカン</t>
    </rPh>
    <rPh sb="7" eb="9">
      <t>カンゴ</t>
    </rPh>
    <rPh sb="9" eb="11">
      <t>タイセイ</t>
    </rPh>
    <rPh sb="11" eb="13">
      <t>カサン</t>
    </rPh>
    <phoneticPr fontId="2"/>
  </si>
  <si>
    <t>【（結核・精神）夜間看護体制加算】</t>
    <rPh sb="2" eb="4">
      <t>ケッカク</t>
    </rPh>
    <rPh sb="5" eb="7">
      <t>セイシン</t>
    </rPh>
    <rPh sb="8" eb="10">
      <t>ヤカン</t>
    </rPh>
    <rPh sb="10" eb="12">
      <t>カンゴ</t>
    </rPh>
    <rPh sb="12" eb="14">
      <t>タイセイ</t>
    </rPh>
    <rPh sb="14" eb="16">
      <t>カサン</t>
    </rPh>
    <phoneticPr fontId="2"/>
  </si>
  <si>
    <t>【（障害）夜間看護体制加算】</t>
    <rPh sb="2" eb="4">
      <t>ショウガイ</t>
    </rPh>
    <rPh sb="5" eb="7">
      <t>ヤカン</t>
    </rPh>
    <rPh sb="7" eb="9">
      <t>カンゴ</t>
    </rPh>
    <rPh sb="9" eb="11">
      <t>タイセイ</t>
    </rPh>
    <rPh sb="11" eb="13">
      <t>カサン</t>
    </rPh>
    <phoneticPr fontId="2"/>
  </si>
  <si>
    <t>【（特定入院料）夜間看護体制加算】</t>
    <rPh sb="2" eb="4">
      <t>トクテイ</t>
    </rPh>
    <rPh sb="4" eb="7">
      <t>ニュウインリョウ</t>
    </rPh>
    <rPh sb="8" eb="10">
      <t>ヤカン</t>
    </rPh>
    <rPh sb="10" eb="12">
      <t>カンゴ</t>
    </rPh>
    <rPh sb="12" eb="14">
      <t>タイセイ</t>
    </rPh>
    <rPh sb="14" eb="16">
      <t>カサン</t>
    </rPh>
    <phoneticPr fontId="2"/>
  </si>
  <si>
    <t>負担軽減　各項目</t>
    <rPh sb="0" eb="2">
      <t>フタン</t>
    </rPh>
    <rPh sb="2" eb="4">
      <t>ケイゲン</t>
    </rPh>
    <rPh sb="5" eb="8">
      <t>カクコウモク</t>
    </rPh>
    <phoneticPr fontId="2"/>
  </si>
  <si>
    <t>【特定入院料届出区分】</t>
    <rPh sb="1" eb="3">
      <t>トクテイ</t>
    </rPh>
    <rPh sb="3" eb="6">
      <t>ニュウインリョウ</t>
    </rPh>
    <rPh sb="6" eb="8">
      <t>トドケデ</t>
    </rPh>
    <rPh sb="8" eb="10">
      <t>クブン</t>
    </rPh>
    <phoneticPr fontId="2"/>
  </si>
  <si>
    <t>【（別紙様式１－２）一般病棟届出区分】</t>
    <rPh sb="2" eb="4">
      <t>ベッシ</t>
    </rPh>
    <rPh sb="4" eb="6">
      <t>ヨウシキ</t>
    </rPh>
    <rPh sb="10" eb="12">
      <t>イッパン</t>
    </rPh>
    <rPh sb="12" eb="14">
      <t>ビョウトウ</t>
    </rPh>
    <rPh sb="14" eb="16">
      <t>トドケデ</t>
    </rPh>
    <rPh sb="16" eb="18">
      <t>クブン</t>
    </rPh>
    <phoneticPr fontId="2"/>
  </si>
  <si>
    <t>【（別紙様式１－２）結核病棟届出区分】</t>
    <rPh sb="2" eb="4">
      <t>ベッシ</t>
    </rPh>
    <rPh sb="4" eb="6">
      <t>ヨウシキ</t>
    </rPh>
    <rPh sb="10" eb="12">
      <t>ケッカク</t>
    </rPh>
    <rPh sb="12" eb="14">
      <t>ビョウトウ</t>
    </rPh>
    <rPh sb="14" eb="16">
      <t>トドケデ</t>
    </rPh>
    <rPh sb="16" eb="18">
      <t>クブン</t>
    </rPh>
    <phoneticPr fontId="2"/>
  </si>
  <si>
    <t>【（一般）看護必要度加算】</t>
    <rPh sb="2" eb="4">
      <t>イッパン</t>
    </rPh>
    <rPh sb="5" eb="7">
      <t>カンゴ</t>
    </rPh>
    <rPh sb="7" eb="10">
      <t>ヒツヨウド</t>
    </rPh>
    <rPh sb="10" eb="12">
      <t>カサン</t>
    </rPh>
    <phoneticPr fontId="2"/>
  </si>
  <si>
    <t>①－２ 急性期一般入院料２</t>
    <phoneticPr fontId="2"/>
  </si>
  <si>
    <t>②－１ 地域一般入院料１</t>
    <phoneticPr fontId="2"/>
  </si>
  <si>
    <t>【（別紙様式１－３）一般届出区分】</t>
    <rPh sb="2" eb="4">
      <t>ベッシ</t>
    </rPh>
    <rPh sb="4" eb="6">
      <t>ヨウシキ</t>
    </rPh>
    <rPh sb="10" eb="12">
      <t>イッパン</t>
    </rPh>
    <rPh sb="12" eb="14">
      <t>トドケデ</t>
    </rPh>
    <rPh sb="14" eb="16">
      <t>クブン</t>
    </rPh>
    <phoneticPr fontId="2"/>
  </si>
  <si>
    <t>月平均1日看護職員
配置数（人）</t>
    <rPh sb="7" eb="9">
      <t>ショクイン</t>
    </rPh>
    <phoneticPr fontId="2"/>
  </si>
  <si>
    <t>小数点第一位まで
※２</t>
    <rPh sb="0" eb="3">
      <t>ショウスウテン</t>
    </rPh>
    <rPh sb="3" eb="4">
      <t>ダイ</t>
    </rPh>
    <rPh sb="4" eb="5">
      <t>イチ</t>
    </rPh>
    <rPh sb="5" eb="6">
      <t>イ</t>
    </rPh>
    <phoneticPr fontId="2"/>
  </si>
  <si>
    <t>１人未満端数切り上げ
※２</t>
    <rPh sb="1" eb="2">
      <t>ニン</t>
    </rPh>
    <rPh sb="2" eb="4">
      <t>ミマン</t>
    </rPh>
    <rPh sb="4" eb="6">
      <t>ハスウ</t>
    </rPh>
    <phoneticPr fontId="2"/>
  </si>
  <si>
    <r>
      <t>※１　「平均在院日数」は</t>
    </r>
    <r>
      <rPr>
        <b/>
        <u/>
        <sz val="11"/>
        <color theme="1"/>
        <rFont val="ＭＳ Ｐ明朝"/>
        <family val="1"/>
        <charset val="128"/>
      </rPr>
      <t>小数点以下は切り上げ</t>
    </r>
    <r>
      <rPr>
        <sz val="11"/>
        <color theme="1"/>
        <rFont val="ＭＳ Ｐ明朝"/>
        <family val="1"/>
        <charset val="128"/>
      </rPr>
      <t>ること。「１日平均入院患者数」は</t>
    </r>
    <r>
      <rPr>
        <b/>
        <u/>
        <sz val="11"/>
        <color theme="1"/>
        <rFont val="ＭＳ Ｐ明朝"/>
        <family val="1"/>
        <charset val="128"/>
      </rPr>
      <t>１人未満の端数は、切り上げ</t>
    </r>
    <r>
      <rPr>
        <sz val="11"/>
        <color theme="1"/>
        <rFont val="ＭＳ Ｐ明朝"/>
        <family val="1"/>
        <charset val="128"/>
      </rPr>
      <t>ること。</t>
    </r>
    <rPh sb="4" eb="6">
      <t>ヘイキン</t>
    </rPh>
    <rPh sb="6" eb="8">
      <t>ザイイン</t>
    </rPh>
    <rPh sb="8" eb="10">
      <t>ニッスウ</t>
    </rPh>
    <rPh sb="12" eb="15">
      <t>ショウスウテン</t>
    </rPh>
    <rPh sb="15" eb="17">
      <t>イカ</t>
    </rPh>
    <rPh sb="18" eb="19">
      <t>キ</t>
    </rPh>
    <rPh sb="20" eb="21">
      <t>ア</t>
    </rPh>
    <rPh sb="28" eb="29">
      <t>ニチ</t>
    </rPh>
    <rPh sb="29" eb="31">
      <t>ヘイキン</t>
    </rPh>
    <rPh sb="31" eb="33">
      <t>ニュウイン</t>
    </rPh>
    <rPh sb="33" eb="36">
      <t>カンジャスウ</t>
    </rPh>
    <rPh sb="39" eb="40">
      <t>ニン</t>
    </rPh>
    <rPh sb="40" eb="42">
      <t>ミマン</t>
    </rPh>
    <rPh sb="43" eb="45">
      <t>ハスウ</t>
    </rPh>
    <rPh sb="47" eb="48">
      <t>キ</t>
    </rPh>
    <rPh sb="49" eb="50">
      <t>ア</t>
    </rPh>
    <phoneticPr fontId="2"/>
  </si>
  <si>
    <r>
      <t>※２　「在宅復帰率」、「月平均１日看護職員配置数」、「夜勤時間帯の看護職員１人当たりの患者数」、「月平均１日看護補助者配置数」、「夜勤時間帯の看護補助者１人当たりの患者数」は、</t>
    </r>
    <r>
      <rPr>
        <b/>
        <u/>
        <sz val="11"/>
        <color theme="1"/>
        <rFont val="ＭＳ Ｐ明朝"/>
        <family val="1"/>
        <charset val="128"/>
      </rPr>
      <t>小数点第一位までの実数（小数点第二位切り捨て</t>
    </r>
    <r>
      <rPr>
        <sz val="11"/>
        <color theme="1"/>
        <rFont val="ＭＳ Ｐ明朝"/>
        <family val="1"/>
        <charset val="128"/>
      </rPr>
      <t>）を記載すること。</t>
    </r>
    <rPh sb="4" eb="6">
      <t>ザイタク</t>
    </rPh>
    <rPh sb="6" eb="8">
      <t>フッキ</t>
    </rPh>
    <rPh sb="8" eb="9">
      <t>リツ</t>
    </rPh>
    <rPh sb="12" eb="15">
      <t>ツキヘイキン</t>
    </rPh>
    <rPh sb="16" eb="17">
      <t>ニチ</t>
    </rPh>
    <rPh sb="17" eb="19">
      <t>カンゴ</t>
    </rPh>
    <rPh sb="19" eb="21">
      <t>ショクイン</t>
    </rPh>
    <rPh sb="21" eb="23">
      <t>ハイチ</t>
    </rPh>
    <rPh sb="23" eb="24">
      <t>スウ</t>
    </rPh>
    <rPh sb="27" eb="29">
      <t>ヤキン</t>
    </rPh>
    <rPh sb="29" eb="31">
      <t>ジカン</t>
    </rPh>
    <rPh sb="31" eb="32">
      <t>タイ</t>
    </rPh>
    <rPh sb="33" eb="35">
      <t>カンゴ</t>
    </rPh>
    <rPh sb="35" eb="37">
      <t>ショクイン</t>
    </rPh>
    <rPh sb="38" eb="39">
      <t>ニン</t>
    </rPh>
    <rPh sb="39" eb="40">
      <t>ア</t>
    </rPh>
    <rPh sb="43" eb="46">
      <t>カンジャスウ</t>
    </rPh>
    <rPh sb="49" eb="52">
      <t>ツキヘイキン</t>
    </rPh>
    <rPh sb="53" eb="54">
      <t>ヒ</t>
    </rPh>
    <rPh sb="54" eb="56">
      <t>カンゴ</t>
    </rPh>
    <rPh sb="56" eb="58">
      <t>ホジョ</t>
    </rPh>
    <rPh sb="58" eb="59">
      <t>シャ</t>
    </rPh>
    <rPh sb="59" eb="61">
      <t>ハイチ</t>
    </rPh>
    <rPh sb="61" eb="62">
      <t>スウ</t>
    </rPh>
    <rPh sb="65" eb="67">
      <t>ヤキン</t>
    </rPh>
    <rPh sb="67" eb="69">
      <t>ジカン</t>
    </rPh>
    <rPh sb="69" eb="70">
      <t>タイ</t>
    </rPh>
    <rPh sb="71" eb="73">
      <t>カンゴ</t>
    </rPh>
    <rPh sb="73" eb="76">
      <t>ホジョシャ</t>
    </rPh>
    <rPh sb="77" eb="78">
      <t>ニン</t>
    </rPh>
    <rPh sb="78" eb="79">
      <t>ア</t>
    </rPh>
    <rPh sb="82" eb="85">
      <t>カンジャスウ</t>
    </rPh>
    <rPh sb="88" eb="91">
      <t>ショウスウテン</t>
    </rPh>
    <rPh sb="91" eb="92">
      <t>ダイ</t>
    </rPh>
    <rPh sb="92" eb="94">
      <t>イチイ</t>
    </rPh>
    <rPh sb="97" eb="99">
      <t>ジッスウ</t>
    </rPh>
    <rPh sb="100" eb="103">
      <t>ショウスウテン</t>
    </rPh>
    <rPh sb="103" eb="105">
      <t>ダイニ</t>
    </rPh>
    <rPh sb="105" eb="106">
      <t>イ</t>
    </rPh>
    <rPh sb="106" eb="107">
      <t>キ</t>
    </rPh>
    <rPh sb="108" eb="109">
      <t>ス</t>
    </rPh>
    <rPh sb="112" eb="114">
      <t>キサイ</t>
    </rPh>
    <phoneticPr fontId="2"/>
  </si>
  <si>
    <t>１人未満端数切り上げ
※１</t>
    <rPh sb="1" eb="2">
      <t>ニン</t>
    </rPh>
    <rPh sb="2" eb="4">
      <t>ミマン</t>
    </rPh>
    <rPh sb="4" eb="6">
      <t>ハスウ</t>
    </rPh>
    <phoneticPr fontId="2"/>
  </si>
  <si>
    <t>令和７年８月１日現在の届出区分</t>
    <rPh sb="5" eb="6">
      <t>ガツ</t>
    </rPh>
    <rPh sb="7" eb="8">
      <t>ニチ</t>
    </rPh>
    <rPh sb="8" eb="10">
      <t>ゲンザイ</t>
    </rPh>
    <rPh sb="11" eb="13">
      <t>トドケデ</t>
    </rPh>
    <rPh sb="13" eb="15">
      <t>クブン</t>
    </rPh>
    <phoneticPr fontId="2"/>
  </si>
  <si>
    <t>医療保険届出病床数（床）※１</t>
    <rPh sb="0" eb="2">
      <t>イリョウ</t>
    </rPh>
    <rPh sb="2" eb="4">
      <t>ホケン</t>
    </rPh>
    <phoneticPr fontId="2"/>
  </si>
  <si>
    <t>届出区分①|１、③|１、③|３の区分</t>
    <rPh sb="0" eb="2">
      <t>トドケデ</t>
    </rPh>
    <rPh sb="2" eb="4">
      <t>クブン</t>
    </rPh>
    <rPh sb="16" eb="18">
      <t>クブン</t>
    </rPh>
    <phoneticPr fontId="2"/>
  </si>
  <si>
    <t>※１　特定入院料に係る病床数は含めないこと。（特殊疾患入院医療管理料、小児入院医療管理料３（患者数概ね３０名以下で一般病棟等に含まれている場合）・４・５、回復期リハビリテーション入院医療管理料、地域包括ケア入院医療管理料１～４の病室に係る患者についても病床数を含めないこと。）
※２　評価票Ⅱの場合には①～⑦は記載不要</t>
    <rPh sb="142" eb="144">
      <t>ヒョウカ</t>
    </rPh>
    <rPh sb="144" eb="145">
      <t>ヒョウ</t>
    </rPh>
    <rPh sb="147" eb="149">
      <t>バアイ</t>
    </rPh>
    <rPh sb="155" eb="157">
      <t>キサイ</t>
    </rPh>
    <rPh sb="157" eb="159">
      <t>フヨウ</t>
    </rPh>
    <phoneticPr fontId="2"/>
  </si>
  <si>
    <t>入院患者の状況（令和７年５月～７月）
※２　評価票Ⅰの場合のみ記載</t>
    <phoneticPr fontId="2"/>
  </si>
  <si>
    <t>入院基本料等に関する実施状況報告書（令和７年８月１日現在）　　　　　</t>
    <phoneticPr fontId="2"/>
  </si>
  <si>
    <t>褥瘡対策の実施状況（令和７年７月１日における実績・状況）</t>
    <rPh sb="0" eb="2">
      <t>ジョクソウ</t>
    </rPh>
    <rPh sb="2" eb="4">
      <t>タイサク</t>
    </rPh>
    <rPh sb="5" eb="7">
      <t>ジッシ</t>
    </rPh>
    <rPh sb="6" eb="7">
      <t>シ</t>
    </rPh>
    <rPh sb="7" eb="9">
      <t>ジョウキョウ</t>
    </rPh>
    <rPh sb="15" eb="16">
      <t>ガツ</t>
    </rPh>
    <rPh sb="17" eb="18">
      <t>ニチ</t>
    </rPh>
    <rPh sb="22" eb="24">
      <t>ジッセキ</t>
    </rPh>
    <rPh sb="25" eb="27">
      <t>ジョウキョウ</t>
    </rPh>
    <phoneticPr fontId="2"/>
  </si>
  <si>
    <t>令和７年８月１日現在の届出区分</t>
    <rPh sb="0" eb="2">
      <t>レイワ</t>
    </rPh>
    <rPh sb="3" eb="4">
      <t>ネン</t>
    </rPh>
    <rPh sb="5" eb="6">
      <t>ガツ</t>
    </rPh>
    <rPh sb="7" eb="8">
      <t>ニチ</t>
    </rPh>
    <rPh sb="8" eb="10">
      <t>ゲンザイ</t>
    </rPh>
    <rPh sb="11" eb="13">
      <t>トドケデ</t>
    </rPh>
    <rPh sb="13" eb="15">
      <t>クブン</t>
    </rPh>
    <phoneticPr fontId="2"/>
  </si>
  <si>
    <t>　入院患者数（令和７年７月１日の入院患者数）</t>
    <rPh sb="16" eb="18">
      <t>ニュウイン</t>
    </rPh>
    <rPh sb="18" eb="21">
      <t>カンジャスウ</t>
    </rPh>
    <phoneticPr fontId="2"/>
  </si>
  <si>
    <t>その他（自由記載)</t>
  </si>
  <si>
    <t>①－１・⑬</t>
    <phoneticPr fontId="2"/>
  </si>
  <si>
    <t>①－１・⑭</t>
    <phoneticPr fontId="2"/>
  </si>
  <si>
    <t>①－２・⑬</t>
    <phoneticPr fontId="2"/>
  </si>
  <si>
    <t>①－２・⑭</t>
    <phoneticPr fontId="2"/>
  </si>
  <si>
    <t>①－３・⑬</t>
    <phoneticPr fontId="2"/>
  </si>
  <si>
    <t>①－３・⑭</t>
    <phoneticPr fontId="2"/>
  </si>
  <si>
    <t>①－４・⑬</t>
    <phoneticPr fontId="2"/>
  </si>
  <si>
    <t>①－４・⑭</t>
    <phoneticPr fontId="2"/>
  </si>
  <si>
    <t>①－５・⑬</t>
    <phoneticPr fontId="2"/>
  </si>
  <si>
    <t>①－５・⑭</t>
    <phoneticPr fontId="2"/>
  </si>
  <si>
    <t>①－６・⑬</t>
    <phoneticPr fontId="2"/>
  </si>
  <si>
    <t>①－６・⑭</t>
    <phoneticPr fontId="2"/>
  </si>
  <si>
    <t>②－１・⑬</t>
    <phoneticPr fontId="2"/>
  </si>
  <si>
    <t>②－１・⑭</t>
    <phoneticPr fontId="2"/>
  </si>
  <si>
    <t>②－２・⑬</t>
    <phoneticPr fontId="2"/>
  </si>
  <si>
    <t>②－２・⑭</t>
    <phoneticPr fontId="2"/>
  </si>
  <si>
    <t>②－３・⑬</t>
    <phoneticPr fontId="2"/>
  </si>
  <si>
    <t>②－３・⑭</t>
    <phoneticPr fontId="2"/>
  </si>
  <si>
    <t>③・⑬</t>
    <phoneticPr fontId="2"/>
  </si>
  <si>
    <t>③・⑭</t>
    <phoneticPr fontId="2"/>
  </si>
  <si>
    <t>③・⑮</t>
    <phoneticPr fontId="2"/>
  </si>
  <si>
    <t>④・⑬</t>
    <phoneticPr fontId="2"/>
  </si>
  <si>
    <t>④・⑭</t>
    <phoneticPr fontId="2"/>
  </si>
  <si>
    <t>④・⑮</t>
    <phoneticPr fontId="2"/>
  </si>
  <si>
    <t>⑤・⑬</t>
    <phoneticPr fontId="2"/>
  </si>
  <si>
    <t>⑥・⑬</t>
    <phoneticPr fontId="2"/>
  </si>
  <si>
    <t>⑦・⑬</t>
    <phoneticPr fontId="2"/>
  </si>
  <si>
    <t>⑧・⑬</t>
    <phoneticPr fontId="2"/>
  </si>
  <si>
    <t>入院基本料等に関する実施状況報告書（令和７年８月１日現在）</t>
    <phoneticPr fontId="2"/>
  </si>
  <si>
    <t>１．一般病棟
入院基本料等</t>
    <rPh sb="2" eb="4">
      <t>イッパン</t>
    </rPh>
    <rPh sb="4" eb="6">
      <t>ビョウトウ</t>
    </rPh>
    <rPh sb="7" eb="9">
      <t>ニュウイン</t>
    </rPh>
    <rPh sb="9" eb="12">
      <t>キホンリョウ</t>
    </rPh>
    <rPh sb="12" eb="13">
      <t>トウ</t>
    </rPh>
    <phoneticPr fontId="2"/>
  </si>
  <si>
    <t>２．療養病棟
入院基本料</t>
    <rPh sb="2" eb="4">
      <t>リョウヨウ</t>
    </rPh>
    <rPh sb="4" eb="6">
      <t>ビョウトウ</t>
    </rPh>
    <rPh sb="7" eb="9">
      <t>ニュウイン</t>
    </rPh>
    <rPh sb="9" eb="12">
      <t>キホンリョウ</t>
    </rPh>
    <phoneticPr fontId="2"/>
  </si>
  <si>
    <t>３．　１及び２以外を算定
する病棟等</t>
    <rPh sb="4" eb="5">
      <t>オヨ</t>
    </rPh>
    <rPh sb="7" eb="9">
      <t>イガイ</t>
    </rPh>
    <rPh sb="10" eb="12">
      <t>サンテイ</t>
    </rPh>
    <rPh sb="17" eb="18">
      <t>トウ</t>
    </rPh>
    <phoneticPr fontId="2"/>
  </si>
  <si>
    <t>体圧分散用枕を自院で保有している</t>
    <rPh sb="7" eb="9">
      <t>ジイン</t>
    </rPh>
    <phoneticPr fontId="2"/>
  </si>
  <si>
    <t>車いす用のクッションを自院で保有している</t>
    <rPh sb="0" eb="1">
      <t>クルマ</t>
    </rPh>
    <rPh sb="3" eb="4">
      <t>ヨウ</t>
    </rPh>
    <rPh sb="11" eb="13">
      <t>ジイン</t>
    </rPh>
    <rPh sb="14" eb="16">
      <t>ホユウ</t>
    </rPh>
    <phoneticPr fontId="2"/>
  </si>
  <si>
    <t>エアマットレスを自院で保有している        (</t>
    <rPh sb="8" eb="10">
      <t>ジイン</t>
    </rPh>
    <phoneticPr fontId="2"/>
  </si>
  <si>
    <t>体圧分散マットレスを自院で保有している  　(</t>
    <rPh sb="10" eb="12">
      <t>ジイン</t>
    </rPh>
    <phoneticPr fontId="2"/>
  </si>
  <si>
    <t xml:space="preserve">※　　を付すこと（複数選択可）。
・体圧分散マットレス又はエアマットレスを自院で保有している場合は、台数を記載すること。
・体圧分散マットレス等をレンタルしている場合は、「その他」にチェックし [　   ］ 内にその旨を記載すること。
・自由記載は簡潔に文章で記載すること。
</t>
    <rPh sb="37" eb="39">
      <t>ジイン</t>
    </rPh>
    <rPh sb="104" eb="105">
      <t>ナイ</t>
    </rPh>
    <phoneticPr fontId="2"/>
  </si>
  <si>
    <t>　※地方厚生（支）局記載　　</t>
    <phoneticPr fontId="2"/>
  </si>
  <si>
    <t>　③　②の基準を満たす患者の割合（％）
（②／①×100）
　　※小数点第１位まで（小数点第２位切り捨て）記入する
　　※エクセルは自動入力</t>
    <phoneticPr fontId="2"/>
  </si>
  <si>
    <t>　⑤　④の基準を満たす患者の割合（％）
（④／①×100）
　　※小数点第１位まで（小数点第２位切り捨て）記入する
　　※エクセルは自動入力</t>
    <phoneticPr fontId="2"/>
  </si>
  <si>
    <t>　　　　　　Ⅰ　　　　　　　　　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</si>
</sst>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0\)"/>
    <numFmt numFmtId="177" formatCode="0_ "/>
    <numFmt numFmtId="178" formatCode="0_);[Red]\(0\)"/>
    <numFmt numFmtId="179" formatCode="0.0_ "/>
    <numFmt numFmtId="180" formatCode="0.0"/>
    <numFmt numFmtId="181" formatCode="0.0_);[Red]\(0.0\)"/>
  </numFmts>
  <fonts count="59">
    <font>
      <sz val="11"/>
      <name val="ＭＳ Ｐゴシック"/>
      <family val="3"/>
      <charset val="128"/>
    </font>
    <font>
      <sz val="11"/>
      <color theme="1"/>
      <name val="ＭＳ Ｐゴシック"/>
      <family val="2"/>
      <charset val="128"/>
      <scheme val="minor"/>
    </font>
    <font>
      <sz val="6"/>
      <name val="ＭＳ Ｐゴシック"/>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u/>
      <sz val="9"/>
      <color theme="1"/>
      <name val="ＭＳ Ｐ明朝"/>
      <family val="1"/>
      <charset val="128"/>
    </font>
    <font>
      <b/>
      <u/>
      <sz val="9"/>
      <color theme="1"/>
      <name val="ＭＳ Ｐ明朝"/>
      <family val="1"/>
      <charset val="128"/>
    </font>
    <font>
      <b/>
      <sz val="12"/>
      <color theme="1"/>
      <name val="ＭＳ Ｐ明朝"/>
      <family val="1"/>
      <charset val="128"/>
    </font>
    <font>
      <sz val="11"/>
      <color theme="1"/>
      <name val="ＭＳ 明朝"/>
      <family val="1"/>
      <charset val="128"/>
    </font>
    <font>
      <b/>
      <u/>
      <sz val="11"/>
      <color theme="1"/>
      <name val="ＭＳ Ｐ明朝"/>
      <family val="1"/>
      <charset val="128"/>
    </font>
    <font>
      <sz val="9"/>
      <color rgb="FF000000"/>
      <name val="MS UI Gothic"/>
      <family val="3"/>
      <charset val="128"/>
    </font>
    <font>
      <b/>
      <sz val="11"/>
      <color theme="1"/>
      <name val="ＭＳ Ｐ明朝"/>
      <family val="1"/>
      <charset val="128"/>
    </font>
    <font>
      <b/>
      <u val="double"/>
      <sz val="11"/>
      <color theme="1"/>
      <name val="ＭＳ Ｐ明朝"/>
      <family val="1"/>
      <charset val="128"/>
    </font>
    <font>
      <b/>
      <sz val="8"/>
      <color theme="1"/>
      <name val="ＭＳ Ｐ明朝"/>
      <family val="1"/>
      <charset val="128"/>
    </font>
    <font>
      <b/>
      <sz val="13"/>
      <color theme="1"/>
      <name val="ＭＳ Ｐ明朝"/>
      <family val="1"/>
      <charset val="128"/>
    </font>
    <font>
      <sz val="12"/>
      <color theme="1"/>
      <name val="ＭＳ Ｐ明朝"/>
      <family val="1"/>
    </font>
    <font>
      <b/>
      <sz val="10"/>
      <color theme="1"/>
      <name val="ＭＳ Ｐ明朝"/>
      <family val="1"/>
      <charset val="128"/>
    </font>
    <font>
      <b/>
      <u/>
      <sz val="10"/>
      <color theme="1"/>
      <name val="ＭＳ Ｐ明朝"/>
      <family val="1"/>
      <charset val="128"/>
    </font>
    <font>
      <sz val="11"/>
      <color theme="1"/>
      <name val="Century"/>
      <family val="1"/>
    </font>
    <font>
      <sz val="11"/>
      <color theme="1"/>
      <name val="Times New Roman"/>
      <family val="1"/>
    </font>
    <font>
      <sz val="8"/>
      <color theme="1"/>
      <name val="ＭＳ Ｐゴシック"/>
      <family val="3"/>
      <charset val="128"/>
    </font>
    <font>
      <sz val="7.5"/>
      <color theme="1"/>
      <name val="ＭＳ Ｐゴシック"/>
      <family val="3"/>
      <charset val="128"/>
    </font>
    <font>
      <b/>
      <sz val="9"/>
      <color theme="1"/>
      <name val="ＭＳ Ｐゴシック"/>
      <family val="3"/>
      <charset val="128"/>
    </font>
    <font>
      <sz val="10"/>
      <color theme="1"/>
      <name val="ＭＳ 明朝"/>
      <family val="1"/>
      <charset val="128"/>
    </font>
    <font>
      <b/>
      <sz val="10"/>
      <color theme="1"/>
      <name val="ＭＳ Ｐゴシック"/>
      <family val="3"/>
      <charset val="128"/>
    </font>
    <font>
      <sz val="11"/>
      <color theme="0"/>
      <name val="ＭＳ Ｐ明朝"/>
      <family val="1"/>
      <charset val="128"/>
    </font>
    <font>
      <b/>
      <sz val="6"/>
      <color theme="1"/>
      <name val="ＭＳ Ｐ明朝"/>
      <family val="1"/>
      <charset val="128"/>
    </font>
    <font>
      <sz val="7"/>
      <name val="ＭＳ Ｐ明朝"/>
      <family val="1"/>
      <charset val="128"/>
    </font>
    <font>
      <sz val="22"/>
      <color theme="1"/>
      <name val="ＭＳ Ｐ明朝"/>
      <family val="1"/>
      <charset val="128"/>
    </font>
    <font>
      <b/>
      <sz val="16"/>
      <color rgb="FFFF0000"/>
      <name val="ＭＳ Ｐ明朝"/>
      <family val="1"/>
      <charset val="128"/>
    </font>
    <font>
      <b/>
      <sz val="18"/>
      <color rgb="FFFF0000"/>
      <name val="ＭＳ Ｐ明朝"/>
      <family val="1"/>
      <charset val="128"/>
    </font>
    <font>
      <sz val="9"/>
      <color indexed="81"/>
      <name val="MS P ゴシック"/>
      <family val="3"/>
      <charset val="128"/>
    </font>
    <font>
      <b/>
      <sz val="9"/>
      <color indexed="81"/>
      <name val="MS P ゴシック"/>
      <family val="3"/>
      <charset val="128"/>
    </font>
    <font>
      <b/>
      <sz val="11"/>
      <color indexed="81"/>
      <name val="MS P ゴシック"/>
      <family val="3"/>
      <charset val="128"/>
    </font>
    <font>
      <b/>
      <u/>
      <sz val="11"/>
      <color indexed="81"/>
      <name val="MS P ゴシック"/>
      <family val="3"/>
      <charset val="128"/>
    </font>
    <font>
      <sz val="11"/>
      <name val="ＭＳ Ｐ明朝"/>
      <family val="1"/>
      <charset val="128"/>
    </font>
    <font>
      <b/>
      <sz val="11"/>
      <color rgb="FFFF0000"/>
      <name val="ＭＳ Ｐ明朝"/>
      <family val="1"/>
      <charset val="128"/>
    </font>
    <font>
      <b/>
      <sz val="12"/>
      <color rgb="FFFF0000"/>
      <name val="ＭＳ Ｐ明朝"/>
      <family val="1"/>
      <charset val="128"/>
    </font>
    <font>
      <b/>
      <sz val="14"/>
      <color rgb="FFFF0000"/>
      <name val="ＭＳ Ｐ明朝"/>
      <family val="1"/>
      <charset val="128"/>
    </font>
    <font>
      <b/>
      <sz val="26"/>
      <color theme="1"/>
      <name val="ＭＳ Ｐ明朝"/>
      <family val="1"/>
      <charset val="128"/>
    </font>
    <font>
      <sz val="20"/>
      <color theme="0"/>
      <name val="HGS創英角ﾎﾟｯﾌﾟ体"/>
      <family val="3"/>
      <charset val="128"/>
    </font>
    <font>
      <b/>
      <sz val="14"/>
      <color rgb="FFFF0000"/>
      <name val="ＭＳ Ｐゴシック"/>
      <family val="3"/>
      <charset val="128"/>
    </font>
    <font>
      <sz val="18"/>
      <color theme="1"/>
      <name val="ＭＳ Ｐ明朝"/>
      <family val="1"/>
    </font>
    <font>
      <sz val="14"/>
      <name val="ＭＳ Ｐ明朝"/>
      <family val="1"/>
      <charset val="128"/>
    </font>
    <font>
      <sz val="12"/>
      <color indexed="81"/>
      <name val="HGSｺﾞｼｯｸE"/>
      <family val="3"/>
      <charset val="128"/>
    </font>
    <font>
      <sz val="26"/>
      <color theme="1"/>
      <name val="ＭＳ 明朝"/>
      <family val="1"/>
      <charset val="128"/>
    </font>
    <font>
      <b/>
      <sz val="10"/>
      <color theme="1"/>
      <name val="ＭＳ 明朝"/>
      <family val="1"/>
      <charset val="128"/>
    </font>
    <font>
      <b/>
      <sz val="24"/>
      <color theme="1"/>
      <name val="ＭＳ Ｐ明朝"/>
      <family val="1"/>
      <charset val="128"/>
    </font>
    <font>
      <sz val="16"/>
      <color theme="0" tint="-0.249977111117893"/>
      <name val="ＭＳ 明朝"/>
      <family val="1"/>
      <charset val="128"/>
    </font>
    <font>
      <b/>
      <sz val="10"/>
      <color theme="0" tint="-0.249977111117893"/>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gray0625">
        <fgColor theme="0" tint="-0.24994659260841701"/>
        <bgColor theme="0" tint="-4.9989318521683403E-2"/>
      </patternFill>
    </fill>
    <fill>
      <patternFill patternType="solid">
        <fgColor rgb="FFFFFFCC"/>
        <bgColor indexed="64"/>
      </patternFill>
    </fill>
    <fill>
      <patternFill patternType="solid">
        <fgColor theme="0"/>
        <bgColor indexed="64"/>
      </patternFill>
    </fill>
  </fills>
  <borders count="92">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style="thick">
        <color indexed="64"/>
      </right>
      <top style="medium">
        <color indexed="64"/>
      </top>
      <bottom/>
      <diagonal/>
    </border>
    <border>
      <left style="thick">
        <color indexed="64"/>
      </left>
      <right style="thick">
        <color indexed="64"/>
      </right>
      <top style="thick">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diagonalUp="1">
      <left/>
      <right/>
      <top style="medium">
        <color indexed="64"/>
      </top>
      <bottom/>
      <diagonal style="thin">
        <color theme="1"/>
      </diagonal>
    </border>
    <border>
      <left/>
      <right/>
      <top style="medium">
        <color indexed="64"/>
      </top>
      <bottom style="thin">
        <color indexed="64"/>
      </bottom>
      <diagonal/>
    </border>
    <border>
      <left/>
      <right/>
      <top/>
      <bottom style="thick">
        <color indexed="64"/>
      </bottom>
      <diagonal/>
    </border>
    <border diagonalUp="1">
      <left style="medium">
        <color indexed="64"/>
      </left>
      <right style="medium">
        <color theme="1"/>
      </right>
      <top style="medium">
        <color indexed="64"/>
      </top>
      <bottom style="thin">
        <color indexed="64"/>
      </bottom>
      <diagonal style="thin">
        <color theme="1"/>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theme="1"/>
      </left>
      <right/>
      <top style="thick">
        <color theme="1"/>
      </top>
      <bottom style="thick">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thick">
        <color indexed="64"/>
      </right>
      <top style="thick">
        <color theme="1"/>
      </top>
      <bottom/>
      <diagonal/>
    </border>
    <border>
      <left style="thick">
        <color theme="1"/>
      </left>
      <right/>
      <top style="thick">
        <color theme="1"/>
      </top>
      <bottom/>
      <diagonal/>
    </border>
    <border>
      <left style="thick">
        <color theme="1"/>
      </left>
      <right/>
      <top/>
      <bottom style="thick">
        <color theme="1"/>
      </bottom>
      <diagonal/>
    </border>
    <border>
      <left/>
      <right style="thick">
        <color indexed="64"/>
      </right>
      <top/>
      <bottom style="thick">
        <color theme="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alignment vertical="center"/>
    </xf>
  </cellStyleXfs>
  <cellXfs count="518">
    <xf numFmtId="0" fontId="0" fillId="0" borderId="0" xfId="0"/>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9" fillId="0" borderId="0" xfId="0" applyFont="1"/>
    <xf numFmtId="0" fontId="11" fillId="0" borderId="0" xfId="0" applyFont="1" applyAlignment="1">
      <alignment vertical="center"/>
    </xf>
    <xf numFmtId="0" fontId="7" fillId="0" borderId="0" xfId="0" applyFont="1" applyAlignment="1">
      <alignment vertical="center" textRotation="255"/>
    </xf>
    <xf numFmtId="178" fontId="8" fillId="0" borderId="0" xfId="0" applyNumberFormat="1" applyFont="1" applyAlignment="1">
      <alignment horizontal="center" vertical="center"/>
    </xf>
    <xf numFmtId="0" fontId="14" fillId="0" borderId="0" xfId="0" applyFont="1" applyAlignment="1">
      <alignment vertical="center"/>
    </xf>
    <xf numFmtId="0" fontId="12" fillId="0" borderId="0" xfId="0" applyFont="1" applyAlignment="1">
      <alignment vertical="center"/>
    </xf>
    <xf numFmtId="0" fontId="6" fillId="0" borderId="2" xfId="0" applyFont="1" applyBorder="1" applyAlignment="1">
      <alignment vertical="center"/>
    </xf>
    <xf numFmtId="0" fontId="7" fillId="0" borderId="2"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15" fillId="0" borderId="0" xfId="0" applyFont="1" applyAlignment="1">
      <alignment vertical="center"/>
    </xf>
    <xf numFmtId="0" fontId="8" fillId="2" borderId="38" xfId="0" applyFont="1" applyFill="1" applyBorder="1" applyAlignment="1">
      <alignment horizontal="right" vertical="center"/>
    </xf>
    <xf numFmtId="0" fontId="17" fillId="2" borderId="44" xfId="0" applyFont="1" applyFill="1" applyBorder="1" applyAlignment="1">
      <alignment vertical="center"/>
    </xf>
    <xf numFmtId="0" fontId="8" fillId="2" borderId="12" xfId="0" applyFont="1" applyFill="1" applyBorder="1" applyAlignment="1">
      <alignment horizontal="center" vertical="center" wrapText="1"/>
    </xf>
    <xf numFmtId="0" fontId="9" fillId="0" borderId="0" xfId="0" applyFont="1" applyAlignment="1">
      <alignment vertical="center"/>
    </xf>
    <xf numFmtId="0" fontId="20" fillId="0" borderId="0" xfId="0" applyFont="1" applyAlignment="1">
      <alignment vertical="center" wrapText="1"/>
    </xf>
    <xf numFmtId="0" fontId="12" fillId="0" borderId="13" xfId="0" applyFont="1" applyBorder="1" applyAlignment="1">
      <alignment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3" fillId="0" borderId="0" xfId="0" applyFont="1" applyAlignment="1">
      <alignment vertical="center"/>
    </xf>
    <xf numFmtId="0" fontId="6" fillId="0" borderId="0" xfId="0" applyFont="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center" wrapText="1"/>
    </xf>
    <xf numFmtId="0" fontId="16" fillId="0" borderId="0" xfId="0" applyFont="1" applyAlignment="1">
      <alignment vertical="center"/>
    </xf>
    <xf numFmtId="0" fontId="8" fillId="0" borderId="0" xfId="0" applyFont="1"/>
    <xf numFmtId="0" fontId="5" fillId="0" borderId="0" xfId="0" applyFont="1"/>
    <xf numFmtId="0" fontId="20" fillId="0" borderId="0" xfId="0" applyFont="1"/>
    <xf numFmtId="0" fontId="20" fillId="0" borderId="0" xfId="0" applyFont="1" applyAlignment="1">
      <alignment wrapText="1"/>
    </xf>
    <xf numFmtId="0" fontId="25" fillId="0" borderId="0" xfId="0" applyFont="1" applyAlignment="1">
      <alignment vertical="center"/>
    </xf>
    <xf numFmtId="0" fontId="26" fillId="0" borderId="0" xfId="0" applyFont="1"/>
    <xf numFmtId="0" fontId="8" fillId="0" borderId="31" xfId="0" applyFont="1" applyBorder="1" applyAlignment="1">
      <alignment vertical="center" wrapText="1"/>
    </xf>
    <xf numFmtId="0" fontId="8" fillId="0" borderId="57" xfId="0" applyFont="1" applyBorder="1" applyAlignment="1">
      <alignment horizontal="center" vertical="center" wrapText="1"/>
    </xf>
    <xf numFmtId="0" fontId="8" fillId="2" borderId="31" xfId="0" applyFont="1" applyFill="1" applyBorder="1" applyAlignment="1">
      <alignment horizontal="right" vertical="center"/>
    </xf>
    <xf numFmtId="0" fontId="27" fillId="2" borderId="44" xfId="0" applyFont="1" applyFill="1" applyBorder="1" applyAlignment="1">
      <alignment vertical="center"/>
    </xf>
    <xf numFmtId="0" fontId="8" fillId="0" borderId="59" xfId="0" applyFont="1" applyBorder="1" applyAlignment="1">
      <alignment horizontal="center" vertical="center" wrapText="1"/>
    </xf>
    <xf numFmtId="0" fontId="8" fillId="0" borderId="0" xfId="0" applyFont="1" applyAlignment="1">
      <alignment vertical="center"/>
    </xf>
    <xf numFmtId="0" fontId="29" fillId="0" borderId="0" xfId="0" applyFont="1" applyAlignment="1">
      <alignment horizontal="right" vertical="center"/>
    </xf>
    <xf numFmtId="0" fontId="30" fillId="0" borderId="0" xfId="0" applyFont="1" applyAlignment="1">
      <alignment horizontal="right" vertical="center"/>
    </xf>
    <xf numFmtId="0" fontId="31" fillId="3" borderId="29" xfId="0" applyFont="1" applyFill="1" applyBorder="1" applyAlignment="1">
      <alignment horizontal="center" vertical="center"/>
    </xf>
    <xf numFmtId="0" fontId="29" fillId="0" borderId="0" xfId="0" applyFont="1" applyAlignment="1">
      <alignment horizontal="center" vertical="center"/>
    </xf>
    <xf numFmtId="0" fontId="8" fillId="2" borderId="55" xfId="0" applyFont="1" applyFill="1" applyBorder="1" applyAlignment="1">
      <alignment vertical="top" wrapText="1"/>
    </xf>
    <xf numFmtId="0" fontId="8" fillId="2" borderId="58" xfId="0" applyFont="1" applyFill="1" applyBorder="1" applyAlignment="1">
      <alignment vertical="top"/>
    </xf>
    <xf numFmtId="0" fontId="8" fillId="2" borderId="58" xfId="0" applyFont="1" applyFill="1" applyBorder="1" applyAlignment="1">
      <alignment horizontal="right"/>
    </xf>
    <xf numFmtId="0" fontId="8" fillId="2" borderId="38" xfId="0" applyFont="1" applyFill="1" applyBorder="1" applyAlignment="1">
      <alignment vertical="top"/>
    </xf>
    <xf numFmtId="0" fontId="27" fillId="2" borderId="12" xfId="0" applyFont="1" applyFill="1" applyBorder="1" applyAlignment="1">
      <alignment horizontal="left" vertical="center" wrapText="1"/>
    </xf>
    <xf numFmtId="0" fontId="8" fillId="0" borderId="14" xfId="0" applyFont="1" applyBorder="1" applyAlignment="1">
      <alignment horizontal="center" vertical="center" wrapText="1"/>
    </xf>
    <xf numFmtId="0" fontId="7" fillId="0" borderId="0" xfId="0" applyFont="1"/>
    <xf numFmtId="0" fontId="7" fillId="0" borderId="0" xfId="0" applyFont="1" applyAlignment="1">
      <alignment vertical="top" wrapText="1"/>
    </xf>
    <xf numFmtId="0" fontId="21" fillId="0" borderId="75" xfId="0" applyFont="1" applyBorder="1" applyAlignment="1">
      <alignment vertical="center"/>
    </xf>
    <xf numFmtId="0" fontId="16" fillId="0" borderId="75" xfId="0" applyFont="1" applyBorder="1" applyAlignment="1">
      <alignment vertical="center"/>
    </xf>
    <xf numFmtId="0" fontId="16" fillId="0" borderId="0" xfId="0" applyFont="1" applyAlignment="1">
      <alignment vertical="center" wrapText="1"/>
    </xf>
    <xf numFmtId="0" fontId="8" fillId="2" borderId="56" xfId="0" applyFont="1" applyFill="1" applyBorder="1" applyAlignment="1">
      <alignment wrapText="1"/>
    </xf>
    <xf numFmtId="0" fontId="8" fillId="2" borderId="59" xfId="0" applyFont="1" applyFill="1" applyBorder="1" applyAlignment="1">
      <alignment wrapText="1"/>
    </xf>
    <xf numFmtId="0" fontId="12" fillId="0" borderId="0" xfId="0" applyFont="1" applyBorder="1" applyAlignment="1">
      <alignment vertical="center" wrapText="1"/>
    </xf>
    <xf numFmtId="0" fontId="12" fillId="0" borderId="0" xfId="0" applyFont="1" applyAlignment="1">
      <alignment vertical="center" wrapText="1"/>
    </xf>
    <xf numFmtId="0" fontId="12" fillId="0" borderId="7" xfId="0" applyFont="1" applyBorder="1" applyAlignment="1">
      <alignment horizontal="center" vertical="center"/>
    </xf>
    <xf numFmtId="178" fontId="12" fillId="0" borderId="7" xfId="0" applyNumberFormat="1" applyFont="1" applyBorder="1" applyAlignment="1">
      <alignment horizontal="center" vertical="center"/>
    </xf>
    <xf numFmtId="178" fontId="12" fillId="0" borderId="8" xfId="0" applyNumberFormat="1" applyFont="1" applyBorder="1" applyAlignment="1">
      <alignment horizontal="center" vertical="center"/>
    </xf>
    <xf numFmtId="180" fontId="12" fillId="0" borderId="7" xfId="0" applyNumberFormat="1" applyFont="1" applyBorder="1" applyAlignment="1">
      <alignment horizontal="center" vertical="center"/>
    </xf>
    <xf numFmtId="179" fontId="12" fillId="0" borderId="7" xfId="0" applyNumberFormat="1" applyFont="1" applyBorder="1" applyAlignment="1">
      <alignment horizontal="center" vertical="center"/>
    </xf>
    <xf numFmtId="180" fontId="12" fillId="0" borderId="8" xfId="0" applyNumberFormat="1" applyFont="1" applyBorder="1" applyAlignment="1">
      <alignment horizontal="center" vertical="center"/>
    </xf>
    <xf numFmtId="177" fontId="12" fillId="0" borderId="7"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50" xfId="0" applyFont="1" applyBorder="1" applyAlignment="1">
      <alignment horizontal="center" vertical="center"/>
    </xf>
    <xf numFmtId="178" fontId="12" fillId="0" borderId="6" xfId="0" applyNumberFormat="1" applyFont="1" applyBorder="1" applyAlignment="1">
      <alignment horizontal="center" vertical="center"/>
    </xf>
    <xf numFmtId="177" fontId="12" fillId="0" borderId="6"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53" xfId="0" applyFont="1" applyBorder="1" applyAlignment="1">
      <alignment horizontal="center" vertical="center"/>
    </xf>
    <xf numFmtId="0" fontId="12" fillId="0" borderId="70" xfId="0" applyFont="1" applyBorder="1" applyAlignment="1">
      <alignment horizontal="center" vertical="center"/>
    </xf>
    <xf numFmtId="0" fontId="12" fillId="0" borderId="67" xfId="0" applyFont="1" applyBorder="1" applyAlignment="1">
      <alignment horizontal="center" vertical="center"/>
    </xf>
    <xf numFmtId="0" fontId="12" fillId="0" borderId="54" xfId="0" applyFont="1" applyBorder="1" applyAlignment="1">
      <alignment horizontal="center" vertical="center"/>
    </xf>
    <xf numFmtId="0" fontId="12" fillId="0" borderId="33" xfId="0" applyFont="1" applyBorder="1" applyAlignment="1">
      <alignment horizontal="center" vertical="center"/>
    </xf>
    <xf numFmtId="0" fontId="12" fillId="0" borderId="11" xfId="0" applyFont="1" applyBorder="1" applyAlignment="1">
      <alignment horizontal="center" vertical="center"/>
    </xf>
    <xf numFmtId="178" fontId="12" fillId="0" borderId="34" xfId="0" applyNumberFormat="1" applyFont="1" applyBorder="1" applyAlignment="1">
      <alignment horizontal="center" vertical="center"/>
    </xf>
    <xf numFmtId="0" fontId="12" fillId="0" borderId="34" xfId="0" applyFont="1" applyBorder="1" applyAlignment="1">
      <alignment horizontal="center" vertical="center"/>
    </xf>
    <xf numFmtId="180" fontId="12" fillId="0" borderId="11" xfId="0" applyNumberFormat="1" applyFont="1" applyBorder="1" applyAlignment="1">
      <alignment horizontal="center" vertical="center"/>
    </xf>
    <xf numFmtId="179" fontId="12" fillId="0" borderId="11" xfId="0" applyNumberFormat="1" applyFont="1" applyBorder="1" applyAlignment="1">
      <alignment horizontal="center" vertical="center"/>
    </xf>
    <xf numFmtId="177" fontId="12" fillId="0" borderId="34" xfId="0" applyNumberFormat="1" applyFont="1" applyBorder="1" applyAlignment="1">
      <alignment horizontal="center" vertical="center"/>
    </xf>
    <xf numFmtId="0" fontId="12" fillId="0" borderId="52" xfId="0" applyFont="1" applyBorder="1" applyAlignment="1">
      <alignment horizontal="center" vertical="center"/>
    </xf>
    <xf numFmtId="0" fontId="12" fillId="0" borderId="51" xfId="0" applyFont="1" applyBorder="1" applyAlignment="1">
      <alignment horizontal="center" vertical="center"/>
    </xf>
    <xf numFmtId="179" fontId="12" fillId="0" borderId="8" xfId="0" applyNumberFormat="1" applyFont="1" applyBorder="1" applyAlignment="1">
      <alignment horizontal="center" vertical="center"/>
    </xf>
    <xf numFmtId="177" fontId="12" fillId="0" borderId="8" xfId="0" applyNumberFormat="1" applyFont="1" applyBorder="1" applyAlignment="1">
      <alignment horizontal="center" vertical="center"/>
    </xf>
    <xf numFmtId="0" fontId="12" fillId="0" borderId="32" xfId="0" applyFont="1" applyBorder="1" applyAlignment="1">
      <alignment horizontal="center" vertical="center"/>
    </xf>
    <xf numFmtId="178" fontId="12" fillId="0" borderId="49" xfId="0" applyNumberFormat="1" applyFont="1" applyBorder="1" applyAlignment="1">
      <alignment horizontal="center" vertical="center"/>
    </xf>
    <xf numFmtId="181" fontId="12" fillId="0" borderId="49" xfId="0" applyNumberFormat="1" applyFont="1" applyBorder="1" applyAlignment="1">
      <alignment horizontal="center" vertical="center"/>
    </xf>
    <xf numFmtId="181" fontId="12" fillId="0" borderId="29" xfId="0" applyNumberFormat="1" applyFont="1" applyBorder="1" applyAlignment="1">
      <alignment horizontal="center" vertical="center"/>
    </xf>
    <xf numFmtId="0" fontId="12" fillId="0" borderId="49" xfId="0" applyFont="1" applyFill="1" applyBorder="1" applyAlignment="1">
      <alignment vertical="center" wrapText="1"/>
    </xf>
    <xf numFmtId="0" fontId="12" fillId="0" borderId="49" xfId="0" applyFont="1" applyFill="1" applyBorder="1" applyAlignment="1">
      <alignment vertical="center"/>
    </xf>
    <xf numFmtId="0" fontId="12" fillId="0" borderId="49" xfId="0" applyFont="1" applyFill="1" applyBorder="1" applyAlignment="1">
      <alignment horizontal="center" vertical="center"/>
    </xf>
    <xf numFmtId="0" fontId="12" fillId="0" borderId="49" xfId="0" applyFont="1" applyFill="1" applyBorder="1" applyAlignment="1">
      <alignment horizontal="left" vertical="center"/>
    </xf>
    <xf numFmtId="178" fontId="12" fillId="4" borderId="20" xfId="0" applyNumberFormat="1" applyFont="1" applyFill="1" applyBorder="1" applyAlignment="1">
      <alignment vertical="center"/>
    </xf>
    <xf numFmtId="181" fontId="12" fillId="0" borderId="49" xfId="0" applyNumberFormat="1" applyFont="1" applyFill="1" applyBorder="1" applyAlignment="1">
      <alignment horizontal="center" vertical="center"/>
    </xf>
    <xf numFmtId="0" fontId="12" fillId="2" borderId="15" xfId="0" applyFont="1" applyFill="1" applyBorder="1" applyAlignment="1">
      <alignment horizontal="center" vertical="center" textRotation="255" wrapText="1"/>
    </xf>
    <xf numFmtId="0" fontId="12" fillId="2" borderId="18" xfId="0" applyFont="1" applyFill="1" applyBorder="1" applyAlignment="1">
      <alignment horizontal="center" vertical="center" textRotation="255" wrapText="1"/>
    </xf>
    <xf numFmtId="0" fontId="8" fillId="0" borderId="0" xfId="0" applyFont="1" applyBorder="1" applyAlignment="1">
      <alignment vertical="center" wrapText="1"/>
    </xf>
    <xf numFmtId="0" fontId="7" fillId="0" borderId="0" xfId="0" applyFont="1" applyAlignment="1">
      <alignment vertical="center" wrapText="1"/>
    </xf>
    <xf numFmtId="0" fontId="10" fillId="2" borderId="79" xfId="0" applyFont="1" applyFill="1" applyBorder="1" applyAlignment="1">
      <alignment vertical="center" wrapText="1"/>
    </xf>
    <xf numFmtId="0" fontId="10" fillId="2" borderId="10" xfId="0" applyFont="1" applyFill="1" applyBorder="1" applyAlignment="1">
      <alignment vertical="center" wrapText="1"/>
    </xf>
    <xf numFmtId="0" fontId="36" fillId="2" borderId="45"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7" fillId="0" borderId="0" xfId="0" applyFont="1" applyAlignment="1">
      <alignment vertical="center" wrapText="1"/>
    </xf>
    <xf numFmtId="0" fontId="5" fillId="0" borderId="0" xfId="0" applyFont="1" applyAlignment="1">
      <alignment horizontal="center" vertical="center"/>
    </xf>
    <xf numFmtId="0" fontId="12" fillId="0" borderId="0"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40" xfId="0" applyFont="1" applyBorder="1" applyAlignment="1">
      <alignment horizontal="right" vertical="center"/>
    </xf>
    <xf numFmtId="0" fontId="10" fillId="0" borderId="2" xfId="0" applyFont="1" applyBorder="1" applyAlignment="1">
      <alignment horizontal="center" vertical="center"/>
    </xf>
    <xf numFmtId="0" fontId="10" fillId="0" borderId="2" xfId="0" applyFont="1" applyBorder="1" applyAlignment="1">
      <alignment horizontal="left" vertical="center" wrapText="1"/>
    </xf>
    <xf numFmtId="0" fontId="10" fillId="0" borderId="4" xfId="0" applyFont="1" applyBorder="1" applyAlignment="1">
      <alignment horizontal="right" vertical="center"/>
    </xf>
    <xf numFmtId="0" fontId="10" fillId="0" borderId="42" xfId="0" applyFont="1" applyBorder="1" applyAlignment="1">
      <alignment horizontal="right" vertical="center"/>
    </xf>
    <xf numFmtId="0" fontId="10" fillId="0" borderId="43" xfId="0" applyFont="1" applyBorder="1" applyAlignment="1">
      <alignment horizontal="right" vertical="center"/>
    </xf>
    <xf numFmtId="0" fontId="10" fillId="0" borderId="3" xfId="0" applyFont="1" applyBorder="1" applyAlignment="1">
      <alignment horizontal="right" vertical="center"/>
    </xf>
    <xf numFmtId="0" fontId="10" fillId="0" borderId="36" xfId="0" applyFont="1" applyBorder="1" applyAlignment="1">
      <alignment horizontal="right" vertical="center"/>
    </xf>
    <xf numFmtId="0" fontId="10" fillId="0" borderId="41" xfId="0" applyFont="1" applyBorder="1" applyAlignment="1">
      <alignment horizontal="center" vertical="center"/>
    </xf>
    <xf numFmtId="0" fontId="22" fillId="0" borderId="0" xfId="0" applyFont="1" applyAlignment="1">
      <alignment vertical="center" wrapText="1"/>
    </xf>
    <xf numFmtId="0" fontId="36" fillId="2" borderId="13"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0" fillId="0" borderId="0" xfId="0" quotePrefix="1"/>
    <xf numFmtId="49" fontId="0" fillId="0" borderId="0" xfId="0" applyNumberFormat="1"/>
    <xf numFmtId="0" fontId="0" fillId="0" borderId="0" xfId="0" applyAlignment="1">
      <alignment wrapText="1"/>
    </xf>
    <xf numFmtId="0" fontId="0" fillId="0" borderId="0" xfId="0" applyAlignment="1">
      <alignment vertical="center" readingOrder="1"/>
    </xf>
    <xf numFmtId="0" fontId="39" fillId="0" borderId="0" xfId="0" applyFont="1" applyAlignment="1">
      <alignment vertical="center"/>
    </xf>
    <xf numFmtId="0" fontId="12" fillId="0" borderId="6" xfId="0" applyFont="1" applyFill="1" applyBorder="1" applyAlignment="1">
      <alignment horizontal="center" vertical="center"/>
    </xf>
    <xf numFmtId="178" fontId="12" fillId="0" borderId="8" xfId="0" applyNumberFormat="1" applyFont="1" applyFill="1" applyBorder="1" applyAlignment="1">
      <alignment vertical="center"/>
    </xf>
    <xf numFmtId="178" fontId="12" fillId="0" borderId="34" xfId="0" applyNumberFormat="1" applyFont="1" applyFill="1" applyBorder="1" applyAlignment="1">
      <alignment vertical="center"/>
    </xf>
    <xf numFmtId="0" fontId="45" fillId="0" borderId="0" xfId="0" applyFont="1" applyAlignment="1">
      <alignment horizontal="left" vertical="center"/>
    </xf>
    <xf numFmtId="0" fontId="48" fillId="0" borderId="0" xfId="0" applyFont="1" applyAlignment="1">
      <alignment vertical="center" wrapText="1"/>
    </xf>
    <xf numFmtId="0" fontId="0" fillId="4" borderId="0" xfId="0" applyFill="1" applyAlignment="1">
      <alignment shrinkToFit="1"/>
    </xf>
    <xf numFmtId="0" fontId="0" fillId="4" borderId="0" xfId="0" applyFill="1"/>
    <xf numFmtId="0" fontId="0" fillId="0" borderId="0" xfId="0" applyFill="1"/>
    <xf numFmtId="0" fontId="47" fillId="0" borderId="0" xfId="0" applyFont="1" applyAlignment="1">
      <alignment vertical="center"/>
    </xf>
    <xf numFmtId="0" fontId="46" fillId="0" borderId="0" xfId="0" applyFont="1" applyAlignment="1">
      <alignment vertical="center" wrapText="1"/>
    </xf>
    <xf numFmtId="0" fontId="50" fillId="0" borderId="0" xfId="0" applyFont="1" applyAlignment="1">
      <alignment vertical="center"/>
    </xf>
    <xf numFmtId="0" fontId="12" fillId="4" borderId="20" xfId="0" applyFont="1" applyFill="1" applyBorder="1" applyAlignment="1" applyProtection="1">
      <alignment horizontal="center" vertical="center"/>
      <protection locked="0"/>
    </xf>
    <xf numFmtId="178" fontId="12" fillId="4" borderId="20" xfId="0" applyNumberFormat="1" applyFont="1" applyFill="1" applyBorder="1" applyAlignment="1" applyProtection="1">
      <alignment horizontal="center" vertical="center"/>
      <protection locked="0"/>
    </xf>
    <xf numFmtId="177" fontId="12" fillId="4" borderId="20" xfId="0" applyNumberFormat="1"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protection locked="0"/>
    </xf>
    <xf numFmtId="178" fontId="12" fillId="4" borderId="15" xfId="0" applyNumberFormat="1" applyFont="1" applyFill="1" applyBorder="1" applyAlignment="1" applyProtection="1">
      <alignment vertical="center"/>
      <protection locked="0"/>
    </xf>
    <xf numFmtId="0" fontId="12" fillId="4" borderId="22" xfId="0" applyFont="1" applyFill="1" applyBorder="1" applyAlignment="1" applyProtection="1">
      <alignment horizontal="center" vertical="center"/>
      <protection locked="0"/>
    </xf>
    <xf numFmtId="178" fontId="12" fillId="4" borderId="24" xfId="0" applyNumberFormat="1" applyFont="1" applyFill="1" applyBorder="1" applyAlignment="1" applyProtection="1">
      <alignment horizontal="center" vertical="center"/>
      <protection locked="0"/>
    </xf>
    <xf numFmtId="178" fontId="12" fillId="4" borderId="22" xfId="0" applyNumberFormat="1" applyFont="1" applyFill="1" applyBorder="1" applyAlignment="1" applyProtection="1">
      <alignment horizontal="center" vertical="center"/>
      <protection locked="0"/>
    </xf>
    <xf numFmtId="177" fontId="12" fillId="4" borderId="22" xfId="0" applyNumberFormat="1" applyFont="1" applyFill="1" applyBorder="1" applyAlignment="1" applyProtection="1">
      <alignment horizontal="center" vertical="center"/>
      <protection locked="0"/>
    </xf>
    <xf numFmtId="0" fontId="12" fillId="4" borderId="21" xfId="0" applyFont="1" applyFill="1" applyBorder="1" applyAlignment="1" applyProtection="1">
      <alignment horizontal="center" vertical="center"/>
      <protection locked="0"/>
    </xf>
    <xf numFmtId="178" fontId="12" fillId="4" borderId="22" xfId="0" applyNumberFormat="1" applyFont="1" applyFill="1" applyBorder="1" applyAlignment="1" applyProtection="1">
      <alignment vertical="center"/>
      <protection locked="0"/>
    </xf>
    <xf numFmtId="0" fontId="12" fillId="4" borderId="24" xfId="0" applyFont="1" applyFill="1" applyBorder="1" applyAlignment="1" applyProtection="1">
      <alignment horizontal="center" vertical="center"/>
      <protection locked="0"/>
    </xf>
    <xf numFmtId="178" fontId="12" fillId="4" borderId="27" xfId="0" applyNumberFormat="1" applyFont="1" applyFill="1" applyBorder="1" applyAlignment="1" applyProtection="1">
      <alignment vertical="center"/>
      <protection locked="0"/>
    </xf>
    <xf numFmtId="178" fontId="12" fillId="4" borderId="10" xfId="0" applyNumberFormat="1" applyFont="1" applyFill="1" applyBorder="1" applyAlignment="1" applyProtection="1">
      <alignment horizontal="center" vertical="center"/>
      <protection locked="0"/>
    </xf>
    <xf numFmtId="178" fontId="12" fillId="4" borderId="19" xfId="0" applyNumberFormat="1" applyFont="1" applyFill="1" applyBorder="1" applyAlignment="1" applyProtection="1">
      <alignment horizontal="center" vertical="center"/>
      <protection locked="0"/>
    </xf>
    <xf numFmtId="177" fontId="12" fillId="4" borderId="19" xfId="0" applyNumberFormat="1" applyFont="1" applyFill="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178" fontId="12" fillId="4" borderId="20" xfId="0" applyNumberFormat="1" applyFont="1" applyFill="1" applyBorder="1" applyAlignment="1" applyProtection="1">
      <alignment vertical="center"/>
      <protection locked="0"/>
    </xf>
    <xf numFmtId="178" fontId="12" fillId="4" borderId="21" xfId="0" applyNumberFormat="1" applyFont="1" applyFill="1" applyBorder="1" applyAlignment="1" applyProtection="1">
      <alignment horizontal="center" vertical="center"/>
      <protection locked="0"/>
    </xf>
    <xf numFmtId="178" fontId="12" fillId="4" borderId="25" xfId="0" applyNumberFormat="1" applyFont="1" applyFill="1" applyBorder="1" applyAlignment="1" applyProtection="1">
      <alignment horizontal="center" vertical="center"/>
      <protection locked="0"/>
    </xf>
    <xf numFmtId="178" fontId="12" fillId="4" borderId="35" xfId="0" applyNumberFormat="1" applyFont="1" applyFill="1" applyBorder="1" applyAlignment="1" applyProtection="1">
      <alignment horizontal="center" vertical="center"/>
      <protection locked="0"/>
    </xf>
    <xf numFmtId="177" fontId="12" fillId="4" borderId="16" xfId="0" applyNumberFormat="1" applyFont="1" applyFill="1" applyBorder="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181" fontId="12" fillId="4" borderId="29" xfId="0" applyNumberFormat="1" applyFont="1" applyFill="1" applyBorder="1" applyAlignment="1" applyProtection="1">
      <alignment horizontal="center" vertical="center"/>
      <protection locked="0"/>
    </xf>
    <xf numFmtId="178" fontId="8" fillId="4" borderId="29" xfId="0" applyNumberFormat="1" applyFont="1" applyFill="1" applyBorder="1" applyAlignment="1" applyProtection="1">
      <alignment horizontal="center" vertical="center"/>
      <protection locked="0"/>
    </xf>
    <xf numFmtId="181" fontId="8" fillId="4" borderId="29" xfId="0" applyNumberFormat="1" applyFont="1" applyFill="1" applyBorder="1" applyAlignment="1" applyProtection="1">
      <alignment horizontal="center" vertical="center"/>
      <protection locked="0"/>
    </xf>
    <xf numFmtId="0" fontId="7" fillId="4" borderId="9" xfId="0" applyFont="1" applyFill="1" applyBorder="1" applyAlignment="1" applyProtection="1">
      <alignment vertical="center" wrapText="1"/>
      <protection locked="0"/>
    </xf>
    <xf numFmtId="0" fontId="7" fillId="4" borderId="37" xfId="0" applyFont="1" applyFill="1" applyBorder="1" applyAlignment="1" applyProtection="1">
      <alignment vertical="center" wrapText="1"/>
      <protection locked="0"/>
    </xf>
    <xf numFmtId="0" fontId="12" fillId="4" borderId="29" xfId="0" applyFont="1" applyFill="1" applyBorder="1" applyAlignment="1" applyProtection="1">
      <alignment horizontal="center" vertical="center"/>
      <protection locked="0"/>
    </xf>
    <xf numFmtId="178" fontId="12" fillId="4" borderId="29" xfId="0" applyNumberFormat="1" applyFont="1" applyFill="1" applyBorder="1" applyAlignment="1" applyProtection="1">
      <alignment horizontal="center" vertical="center"/>
      <protection locked="0"/>
    </xf>
    <xf numFmtId="178" fontId="12" fillId="4" borderId="9" xfId="0" applyNumberFormat="1" applyFont="1" applyFill="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8" fillId="4" borderId="31" xfId="0" applyFont="1" applyFill="1" applyBorder="1" applyAlignment="1" applyProtection="1">
      <alignment vertical="center" wrapText="1"/>
      <protection locked="0"/>
    </xf>
    <xf numFmtId="0" fontId="8" fillId="4" borderId="55" xfId="0" applyFont="1" applyFill="1" applyBorder="1" applyAlignment="1" applyProtection="1">
      <alignment vertical="center"/>
      <protection locked="0"/>
    </xf>
    <xf numFmtId="0" fontId="8" fillId="4" borderId="58" xfId="0" applyFont="1" applyFill="1" applyBorder="1" applyAlignment="1" applyProtection="1">
      <alignment vertical="center"/>
      <protection locked="0"/>
    </xf>
    <xf numFmtId="0" fontId="8" fillId="4" borderId="38" xfId="0" applyFont="1" applyFill="1" applyBorder="1" applyAlignment="1" applyProtection="1">
      <alignment vertical="center"/>
      <protection locked="0"/>
    </xf>
    <xf numFmtId="0" fontId="37" fillId="5" borderId="62" xfId="0" applyFont="1" applyFill="1" applyBorder="1" applyAlignment="1" applyProtection="1">
      <alignment horizontal="center" vertical="center"/>
      <protection locked="0"/>
    </xf>
    <xf numFmtId="0" fontId="37" fillId="5" borderId="15" xfId="0" applyFont="1" applyFill="1" applyBorder="1" applyAlignment="1" applyProtection="1">
      <alignment horizontal="center" vertical="center"/>
      <protection locked="0"/>
    </xf>
    <xf numFmtId="181" fontId="12" fillId="4" borderId="20" xfId="0" applyNumberFormat="1" applyFont="1" applyFill="1" applyBorder="1" applyAlignment="1" applyProtection="1">
      <alignment horizontal="center" vertical="center"/>
      <protection locked="0"/>
    </xf>
    <xf numFmtId="181" fontId="12" fillId="4" borderId="22" xfId="0" applyNumberFormat="1" applyFont="1" applyFill="1" applyBorder="1" applyAlignment="1" applyProtection="1">
      <alignment horizontal="center" vertical="center"/>
      <protection locked="0"/>
    </xf>
    <xf numFmtId="0" fontId="37" fillId="0" borderId="62" xfId="0" applyFont="1" applyBorder="1" applyAlignment="1">
      <alignment horizontal="center" vertical="center"/>
    </xf>
    <xf numFmtId="0" fontId="37" fillId="0" borderId="18" xfId="0" applyFont="1" applyBorder="1" applyAlignment="1">
      <alignment horizontal="center" vertical="center"/>
    </xf>
    <xf numFmtId="0" fontId="37" fillId="0" borderId="15" xfId="0" applyFont="1" applyBorder="1" applyAlignment="1">
      <alignment horizontal="center" vertical="center"/>
    </xf>
    <xf numFmtId="0" fontId="24" fillId="0" borderId="17" xfId="0" applyFont="1" applyFill="1" applyBorder="1" applyAlignment="1" applyProtection="1">
      <alignment horizontal="center" vertical="center"/>
      <protection hidden="1"/>
    </xf>
    <xf numFmtId="0" fontId="10" fillId="0" borderId="17" xfId="0" applyFont="1" applyFill="1" applyBorder="1" applyAlignment="1" applyProtection="1">
      <alignment horizontal="center" vertical="center"/>
      <protection hidden="1"/>
    </xf>
    <xf numFmtId="0" fontId="10" fillId="0" borderId="28" xfId="0" applyFont="1" applyFill="1" applyBorder="1" applyAlignment="1" applyProtection="1">
      <alignment horizontal="center" vertical="center"/>
      <protection hidden="1"/>
    </xf>
    <xf numFmtId="0" fontId="10" fillId="0" borderId="29" xfId="0" applyFont="1" applyFill="1" applyBorder="1" applyAlignment="1" applyProtection="1">
      <alignment horizontal="center" vertical="center"/>
      <protection hidden="1"/>
    </xf>
    <xf numFmtId="0" fontId="51" fillId="0" borderId="17" xfId="0" applyFont="1" applyFill="1" applyBorder="1" applyAlignment="1" applyProtection="1">
      <alignment horizontal="center" vertical="center"/>
      <protection hidden="1"/>
    </xf>
    <xf numFmtId="0" fontId="51" fillId="0" borderId="28" xfId="0" applyFont="1" applyFill="1" applyBorder="1" applyAlignment="1" applyProtection="1">
      <alignment horizontal="center" vertical="center"/>
      <protection hidden="1"/>
    </xf>
    <xf numFmtId="0" fontId="51" fillId="0" borderId="29" xfId="0" applyFont="1" applyFill="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179" fontId="3" fillId="0" borderId="64" xfId="0" applyNumberFormat="1" applyFont="1" applyBorder="1" applyAlignment="1" applyProtection="1">
      <alignment vertical="center" wrapText="1"/>
      <protection hidden="1"/>
    </xf>
    <xf numFmtId="0" fontId="10" fillId="0" borderId="46" xfId="0" applyFont="1" applyBorder="1" applyAlignment="1" applyProtection="1">
      <alignment horizontal="center" vertical="center"/>
      <protection hidden="1"/>
    </xf>
    <xf numFmtId="0" fontId="10" fillId="0" borderId="64" xfId="0" applyFont="1" applyBorder="1" applyAlignment="1" applyProtection="1">
      <alignment horizontal="center" vertical="center"/>
      <protection hidden="1"/>
    </xf>
    <xf numFmtId="181" fontId="12" fillId="0" borderId="49" xfId="0" applyNumberFormat="1" applyFont="1" applyFill="1" applyBorder="1" applyAlignment="1" applyProtection="1">
      <alignment horizontal="center" vertical="center"/>
      <protection locked="0"/>
    </xf>
    <xf numFmtId="178" fontId="12" fillId="0" borderId="32" xfId="0" applyNumberFormat="1" applyFont="1" applyBorder="1" applyAlignment="1">
      <alignment horizontal="center" vertical="center"/>
    </xf>
    <xf numFmtId="181" fontId="12" fillId="4" borderId="15" xfId="0" applyNumberFormat="1" applyFont="1" applyFill="1" applyBorder="1" applyAlignment="1" applyProtection="1">
      <alignment horizontal="center" vertical="center"/>
      <protection locked="0"/>
    </xf>
    <xf numFmtId="181" fontId="12" fillId="4" borderId="27" xfId="0" applyNumberFormat="1" applyFont="1" applyFill="1" applyBorder="1" applyAlignment="1" applyProtection="1">
      <alignment horizontal="center" vertical="center"/>
      <protection locked="0"/>
    </xf>
    <xf numFmtId="0" fontId="34" fillId="0" borderId="0" xfId="0" applyFont="1" applyProtection="1">
      <protection locked="0"/>
    </xf>
    <xf numFmtId="0" fontId="8" fillId="0" borderId="0" xfId="0" applyFont="1" applyProtection="1">
      <protection locked="0"/>
    </xf>
    <xf numFmtId="0" fontId="44" fillId="0" borderId="0" xfId="0" applyFont="1"/>
    <xf numFmtId="0" fontId="52" fillId="0" borderId="0" xfId="0" applyFont="1" applyFill="1" applyAlignment="1">
      <alignment horizontal="left" vertical="center" wrapText="1"/>
    </xf>
    <xf numFmtId="0" fontId="8" fillId="4" borderId="38" xfId="0" applyFont="1" applyFill="1" applyBorder="1" applyAlignment="1" applyProtection="1">
      <alignment vertical="center" wrapText="1"/>
      <protection locked="0"/>
    </xf>
    <xf numFmtId="0" fontId="54" fillId="0" borderId="46" xfId="0" applyFont="1" applyBorder="1" applyAlignment="1" applyProtection="1">
      <alignment vertical="top"/>
    </xf>
    <xf numFmtId="0" fontId="32" fillId="0" borderId="57" xfId="0" applyFont="1" applyBorder="1" applyAlignment="1" applyProtection="1">
      <alignment vertical="top"/>
    </xf>
    <xf numFmtId="0" fontId="20" fillId="0" borderId="0" xfId="0" applyFont="1" applyAlignment="1">
      <alignment vertical="center"/>
    </xf>
    <xf numFmtId="0" fontId="32" fillId="4" borderId="39" xfId="0" applyFont="1" applyFill="1" applyBorder="1" applyAlignment="1" applyProtection="1">
      <alignment horizontal="center" vertical="center" wrapText="1"/>
      <protection locked="0"/>
    </xf>
    <xf numFmtId="0" fontId="32" fillId="0" borderId="56" xfId="0" applyFont="1" applyBorder="1" applyAlignment="1">
      <alignment horizontal="left" vertical="center" wrapText="1"/>
    </xf>
    <xf numFmtId="0" fontId="32" fillId="4" borderId="0" xfId="0" applyFont="1" applyFill="1" applyAlignment="1" applyProtection="1">
      <alignment horizontal="center" vertical="center"/>
      <protection locked="0"/>
    </xf>
    <xf numFmtId="0" fontId="32" fillId="0" borderId="59" xfId="0" applyFont="1" applyBorder="1" applyAlignment="1">
      <alignment horizontal="left" vertical="center"/>
    </xf>
    <xf numFmtId="0" fontId="32" fillId="0" borderId="0" xfId="0" applyFont="1" applyBorder="1" applyAlignment="1">
      <alignment horizontal="left" vertical="center"/>
    </xf>
    <xf numFmtId="0" fontId="32" fillId="0" borderId="0" xfId="0" applyFont="1" applyAlignment="1">
      <alignment horizontal="left" vertical="center"/>
    </xf>
    <xf numFmtId="0" fontId="10" fillId="2" borderId="20"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9" xfId="0" applyFont="1" applyFill="1" applyBorder="1" applyAlignment="1">
      <alignment horizontal="center" vertical="center"/>
    </xf>
    <xf numFmtId="0" fontId="12" fillId="4" borderId="15" xfId="0" applyFont="1" applyFill="1" applyBorder="1" applyAlignment="1">
      <alignment vertical="center" textRotation="255" wrapText="1"/>
    </xf>
    <xf numFmtId="0" fontId="12" fillId="4" borderId="45" xfId="0" applyFont="1" applyFill="1" applyBorder="1" applyAlignment="1">
      <alignment vertical="center" textRotation="255" wrapText="1"/>
    </xf>
    <xf numFmtId="0" fontId="12" fillId="4" borderId="30" xfId="0" applyFont="1" applyFill="1" applyBorder="1" applyAlignment="1">
      <alignment vertical="center" textRotation="255" wrapText="1"/>
    </xf>
    <xf numFmtId="0" fontId="7" fillId="2" borderId="1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5" xfId="0" applyFont="1" applyFill="1" applyBorder="1" applyAlignment="1">
      <alignment horizontal="center" vertical="center" textRotation="255" wrapText="1"/>
    </xf>
    <xf numFmtId="0" fontId="7" fillId="2" borderId="45" xfId="0" applyFont="1" applyFill="1" applyBorder="1" applyAlignment="1">
      <alignment horizontal="center" vertical="center" textRotation="255" wrapText="1"/>
    </xf>
    <xf numFmtId="0" fontId="12" fillId="2" borderId="9" xfId="0" applyFont="1" applyFill="1" applyBorder="1" applyAlignment="1">
      <alignment horizontal="left" vertical="center"/>
    </xf>
    <xf numFmtId="0" fontId="12" fillId="2" borderId="37" xfId="0" applyFont="1" applyFill="1" applyBorder="1" applyAlignment="1">
      <alignment horizontal="left" vertical="center"/>
    </xf>
    <xf numFmtId="0" fontId="12" fillId="2" borderId="36" xfId="0" applyFont="1" applyFill="1" applyBorder="1" applyAlignment="1">
      <alignment horizontal="left" vertical="center"/>
    </xf>
    <xf numFmtId="0" fontId="10" fillId="2" borderId="15" xfId="0" applyFont="1" applyFill="1" applyBorder="1" applyAlignment="1">
      <alignment vertical="center" textRotation="255"/>
    </xf>
    <xf numFmtId="0" fontId="10" fillId="2" borderId="45" xfId="0" applyFont="1" applyFill="1" applyBorder="1" applyAlignment="1">
      <alignment vertical="center" textRotation="255"/>
    </xf>
    <xf numFmtId="0" fontId="10" fillId="2" borderId="30" xfId="0" applyFont="1" applyFill="1" applyBorder="1" applyAlignment="1">
      <alignment vertical="center" textRotation="255"/>
    </xf>
    <xf numFmtId="0" fontId="10" fillId="2" borderId="1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4" borderId="68" xfId="0" applyFont="1" applyFill="1" applyBorder="1" applyAlignment="1" applyProtection="1">
      <alignment horizontal="center" vertical="center"/>
      <protection locked="0"/>
    </xf>
    <xf numFmtId="0" fontId="10" fillId="4" borderId="43" xfId="0" applyFont="1" applyFill="1" applyBorder="1" applyAlignment="1" applyProtection="1">
      <alignment horizontal="center" vertical="center"/>
      <protection locked="0"/>
    </xf>
    <xf numFmtId="0" fontId="10" fillId="4" borderId="44" xfId="0" applyFont="1" applyFill="1" applyBorder="1" applyAlignment="1" applyProtection="1">
      <alignment horizontal="center" vertical="center"/>
      <protection locked="0"/>
    </xf>
    <xf numFmtId="0" fontId="10" fillId="4" borderId="47" xfId="0" applyFont="1" applyFill="1" applyBorder="1" applyAlignment="1" applyProtection="1">
      <alignment horizontal="center" vertical="center"/>
      <protection locked="0"/>
    </xf>
    <xf numFmtId="0" fontId="12" fillId="4" borderId="68" xfId="0" applyFont="1" applyFill="1" applyBorder="1" applyAlignment="1" applyProtection="1">
      <alignment horizontal="center" vertical="center"/>
      <protection locked="0"/>
    </xf>
    <xf numFmtId="0" fontId="12" fillId="4" borderId="43" xfId="0" applyFont="1" applyFill="1" applyBorder="1" applyAlignment="1" applyProtection="1">
      <alignment horizontal="center" vertical="center"/>
      <protection locked="0"/>
    </xf>
    <xf numFmtId="0" fontId="12" fillId="0" borderId="6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65" xfId="0" applyFont="1" applyBorder="1" applyAlignment="1">
      <alignment horizontal="center" vertical="center" wrapText="1" shrinkToFit="1"/>
    </xf>
    <xf numFmtId="0" fontId="12" fillId="0" borderId="42" xfId="0" applyFont="1" applyBorder="1" applyAlignment="1">
      <alignment horizontal="center" vertical="center" wrapText="1" shrinkToFit="1"/>
    </xf>
    <xf numFmtId="0" fontId="10" fillId="2" borderId="2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37" xfId="0" applyFont="1" applyFill="1" applyBorder="1" applyAlignment="1">
      <alignment horizontal="center" vertical="center"/>
    </xf>
    <xf numFmtId="0" fontId="11" fillId="2" borderId="3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6" xfId="0" applyFont="1" applyFill="1" applyBorder="1" applyAlignment="1">
      <alignment horizontal="center" vertical="center"/>
    </xf>
    <xf numFmtId="0" fontId="12" fillId="2" borderId="15"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39" fillId="0" borderId="13" xfId="0" applyFont="1" applyBorder="1" applyAlignment="1">
      <alignment horizontal="center" vertical="center"/>
    </xf>
    <xf numFmtId="0" fontId="39" fillId="0" borderId="0" xfId="0" applyFont="1" applyBorder="1" applyAlignment="1">
      <alignment horizontal="center" vertical="center"/>
    </xf>
    <xf numFmtId="0" fontId="39" fillId="0" borderId="13" xfId="0" applyFont="1" applyBorder="1" applyAlignment="1">
      <alignment horizontal="left" vertical="center" wrapText="1"/>
    </xf>
    <xf numFmtId="0" fontId="39" fillId="0" borderId="0" xfId="0" applyFont="1" applyBorder="1" applyAlignment="1">
      <alignment horizontal="left" vertical="center" wrapText="1"/>
    </xf>
    <xf numFmtId="0" fontId="16" fillId="0" borderId="0" xfId="0" applyFont="1" applyAlignment="1">
      <alignment horizontal="left" vertical="center" wrapText="1"/>
    </xf>
    <xf numFmtId="0" fontId="11" fillId="0" borderId="69" xfId="0" applyFont="1" applyBorder="1" applyAlignment="1">
      <alignment horizontal="center" vertical="top" wrapText="1"/>
    </xf>
    <xf numFmtId="0" fontId="7" fillId="0" borderId="1" xfId="0" applyFont="1" applyBorder="1" applyAlignment="1">
      <alignment horizontal="center" vertical="top"/>
    </xf>
    <xf numFmtId="0" fontId="7" fillId="2" borderId="1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48" xfId="0" applyFont="1" applyFill="1" applyBorder="1" applyAlignment="1">
      <alignment horizontal="center" vertical="center"/>
    </xf>
    <xf numFmtId="0" fontId="12" fillId="2" borderId="16" xfId="0" applyFont="1" applyFill="1" applyBorder="1" applyAlignment="1">
      <alignment horizontal="center" vertical="center" textRotation="255" wrapText="1"/>
    </xf>
    <xf numFmtId="0" fontId="12" fillId="2" borderId="13" xfId="0" applyFont="1" applyFill="1" applyBorder="1" applyAlignment="1">
      <alignment horizontal="center" vertical="center" textRotation="255" wrapText="1"/>
    </xf>
    <xf numFmtId="0" fontId="37" fillId="0" borderId="16" xfId="0" applyFont="1" applyFill="1" applyBorder="1" applyAlignment="1" applyProtection="1">
      <alignment horizontal="center" vertical="center" wrapText="1" shrinkToFit="1"/>
      <protection locked="0"/>
    </xf>
    <xf numFmtId="0" fontId="37" fillId="0" borderId="2" xfId="0" applyFont="1" applyFill="1" applyBorder="1" applyAlignment="1" applyProtection="1">
      <alignment horizontal="center" vertical="center" wrapText="1" shrinkToFit="1"/>
      <protection locked="0"/>
    </xf>
    <xf numFmtId="0" fontId="37" fillId="0" borderId="18" xfId="0" applyFont="1" applyFill="1" applyBorder="1" applyAlignment="1" applyProtection="1">
      <alignment horizontal="center" vertical="center" wrapText="1" shrinkToFit="1"/>
      <protection locked="0"/>
    </xf>
    <xf numFmtId="0" fontId="37" fillId="0" borderId="13" xfId="0" applyFont="1" applyFill="1" applyBorder="1" applyAlignment="1" applyProtection="1">
      <alignment horizontal="center" vertical="center" wrapText="1" shrinkToFit="1"/>
      <protection locked="0"/>
    </xf>
    <xf numFmtId="0" fontId="37" fillId="0" borderId="0" xfId="0" applyFont="1" applyFill="1" applyBorder="1" applyAlignment="1" applyProtection="1">
      <alignment horizontal="center" vertical="center" wrapText="1" shrinkToFit="1"/>
      <protection locked="0"/>
    </xf>
    <xf numFmtId="0" fontId="37" fillId="0" borderId="3" xfId="0" applyFont="1" applyFill="1" applyBorder="1" applyAlignment="1" applyProtection="1">
      <alignment horizontal="center" vertical="center" wrapText="1" shrinkToFit="1"/>
      <protection locked="0"/>
    </xf>
    <xf numFmtId="0" fontId="12" fillId="2" borderId="1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0" borderId="16"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12" fillId="0" borderId="18" xfId="0" applyFont="1" applyFill="1" applyBorder="1" applyAlignment="1" applyProtection="1">
      <alignment horizontal="center" wrapText="1"/>
      <protection locked="0"/>
    </xf>
    <xf numFmtId="0" fontId="12" fillId="0" borderId="13" xfId="0" applyFont="1" applyFill="1" applyBorder="1" applyAlignment="1" applyProtection="1">
      <alignment horizontal="center" wrapText="1"/>
      <protection locked="0"/>
    </xf>
    <xf numFmtId="0" fontId="12" fillId="0" borderId="0" xfId="0" applyFont="1" applyFill="1" applyBorder="1" applyAlignment="1" applyProtection="1">
      <alignment horizontal="center" wrapText="1"/>
      <protection locked="0"/>
    </xf>
    <xf numFmtId="0" fontId="12" fillId="0" borderId="3" xfId="0" applyFont="1" applyFill="1" applyBorder="1" applyAlignment="1" applyProtection="1">
      <alignment horizontal="center" wrapText="1"/>
      <protection locked="0"/>
    </xf>
    <xf numFmtId="0" fontId="37" fillId="0" borderId="16" xfId="0" applyNumberFormat="1" applyFont="1" applyFill="1" applyBorder="1" applyAlignment="1" applyProtection="1">
      <alignment horizontal="center" vertical="center" wrapText="1"/>
      <protection locked="0" hidden="1"/>
    </xf>
    <xf numFmtId="0" fontId="37" fillId="0" borderId="2" xfId="0" applyNumberFormat="1" applyFont="1" applyFill="1" applyBorder="1" applyAlignment="1" applyProtection="1">
      <alignment horizontal="center" vertical="center" wrapText="1"/>
      <protection locked="0" hidden="1"/>
    </xf>
    <xf numFmtId="0" fontId="37" fillId="0" borderId="18" xfId="0" applyNumberFormat="1" applyFont="1" applyFill="1" applyBorder="1" applyAlignment="1" applyProtection="1">
      <alignment horizontal="center" vertical="center" wrapText="1"/>
      <protection locked="0" hidden="1"/>
    </xf>
    <xf numFmtId="0" fontId="37" fillId="0" borderId="13" xfId="0" applyNumberFormat="1" applyFont="1" applyFill="1" applyBorder="1" applyAlignment="1" applyProtection="1">
      <alignment horizontal="center" vertical="center" wrapText="1"/>
      <protection locked="0" hidden="1"/>
    </xf>
    <xf numFmtId="0" fontId="37" fillId="0" borderId="0" xfId="0" applyNumberFormat="1" applyFont="1" applyFill="1" applyBorder="1" applyAlignment="1" applyProtection="1">
      <alignment horizontal="center" vertical="center" wrapText="1"/>
      <protection locked="0" hidden="1"/>
    </xf>
    <xf numFmtId="0" fontId="37" fillId="0" borderId="3" xfId="0" applyNumberFormat="1" applyFont="1" applyFill="1" applyBorder="1" applyAlignment="1" applyProtection="1">
      <alignment horizontal="center" vertical="center" wrapText="1"/>
      <protection locked="0" hidden="1"/>
    </xf>
    <xf numFmtId="0" fontId="37" fillId="0" borderId="10" xfId="0" applyNumberFormat="1" applyFont="1" applyFill="1" applyBorder="1" applyAlignment="1" applyProtection="1">
      <alignment horizontal="center" vertical="center" wrapText="1"/>
      <protection locked="0" hidden="1"/>
    </xf>
    <xf numFmtId="0" fontId="37" fillId="0" borderId="1" xfId="0" applyNumberFormat="1" applyFont="1" applyFill="1" applyBorder="1" applyAlignment="1" applyProtection="1">
      <alignment horizontal="center" vertical="center" wrapText="1"/>
      <protection locked="0" hidden="1"/>
    </xf>
    <xf numFmtId="0" fontId="37" fillId="0" borderId="4" xfId="0" applyNumberFormat="1" applyFont="1" applyFill="1" applyBorder="1" applyAlignment="1" applyProtection="1">
      <alignment horizontal="center" vertical="center" wrapText="1"/>
      <protection locked="0" hidden="1"/>
    </xf>
    <xf numFmtId="0" fontId="38" fillId="0" borderId="13" xfId="0" applyFont="1" applyBorder="1" applyAlignment="1">
      <alignment horizontal="left" vertical="center" wrapText="1"/>
    </xf>
    <xf numFmtId="0" fontId="38" fillId="0" borderId="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0" borderId="44" xfId="0" applyFont="1" applyBorder="1" applyAlignment="1">
      <alignment horizontal="center" vertical="center" wrapText="1"/>
    </xf>
    <xf numFmtId="0" fontId="12" fillId="0" borderId="47" xfId="0" applyFont="1" applyBorder="1" applyAlignment="1">
      <alignment horizontal="center" vertical="center" wrapText="1"/>
    </xf>
    <xf numFmtId="0" fontId="13" fillId="2" borderId="25" xfId="0" applyFont="1" applyFill="1" applyBorder="1" applyAlignment="1">
      <alignment horizontal="center" vertical="center" wrapText="1"/>
    </xf>
    <xf numFmtId="0" fontId="13" fillId="2" borderId="65" xfId="0" applyFont="1" applyFill="1" applyBorder="1" applyAlignment="1">
      <alignment horizontal="center" vertical="center" wrapText="1"/>
    </xf>
    <xf numFmtId="0" fontId="13" fillId="2" borderId="42" xfId="0" applyFont="1" applyFill="1" applyBorder="1" applyAlignment="1">
      <alignment horizontal="center" vertical="center" wrapText="1"/>
    </xf>
    <xf numFmtId="176" fontId="12" fillId="4" borderId="65" xfId="0" applyNumberFormat="1" applyFont="1" applyFill="1" applyBorder="1" applyAlignment="1" applyProtection="1">
      <alignment horizontal="center" vertical="center"/>
      <protection locked="0"/>
    </xf>
    <xf numFmtId="176" fontId="12" fillId="4" borderId="42" xfId="0" applyNumberFormat="1" applyFont="1" applyFill="1" applyBorder="1" applyAlignment="1" applyProtection="1">
      <alignment horizontal="center" vertical="center"/>
      <protection locked="0"/>
    </xf>
    <xf numFmtId="0" fontId="10" fillId="2" borderId="15" xfId="0" applyFont="1" applyFill="1" applyBorder="1" applyAlignment="1">
      <alignment horizontal="center" vertical="center" textRotation="255" wrapText="1"/>
    </xf>
    <xf numFmtId="0" fontId="10" fillId="2" borderId="45" xfId="0" applyFont="1" applyFill="1" applyBorder="1" applyAlignment="1">
      <alignment horizontal="center" vertical="center" textRotation="255" wrapText="1"/>
    </xf>
    <xf numFmtId="0" fontId="10" fillId="2" borderId="30" xfId="0" applyFont="1" applyFill="1" applyBorder="1" applyAlignment="1">
      <alignment horizontal="center" vertical="center" textRotation="255" wrapText="1"/>
    </xf>
    <xf numFmtId="0" fontId="7" fillId="2" borderId="9" xfId="0" applyFont="1" applyFill="1" applyBorder="1" applyAlignment="1">
      <alignment horizontal="left" vertical="center"/>
    </xf>
    <xf numFmtId="0" fontId="7" fillId="2" borderId="37" xfId="0" applyFont="1" applyFill="1" applyBorder="1" applyAlignment="1">
      <alignment horizontal="left" vertical="center"/>
    </xf>
    <xf numFmtId="0" fontId="7" fillId="2" borderId="36" xfId="0" applyFont="1" applyFill="1" applyBorder="1" applyAlignment="1">
      <alignment horizontal="left" vertical="center"/>
    </xf>
    <xf numFmtId="0" fontId="37" fillId="0" borderId="16" xfId="0"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37" fillId="0" borderId="18" xfId="0" applyFont="1" applyFill="1" applyBorder="1" applyAlignment="1" applyProtection="1">
      <alignment horizontal="center" vertical="center" wrapText="1"/>
      <protection locked="0"/>
    </xf>
    <xf numFmtId="0" fontId="37" fillId="0" borderId="13" xfId="0"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protection locked="0"/>
    </xf>
    <xf numFmtId="0" fontId="37" fillId="0" borderId="3" xfId="0"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textRotation="255" wrapText="1"/>
      <protection locked="0"/>
    </xf>
    <xf numFmtId="0" fontId="12" fillId="0" borderId="2" xfId="0" applyFont="1" applyBorder="1" applyAlignment="1" applyProtection="1">
      <alignment horizontal="center" vertical="center" textRotation="255" wrapText="1"/>
      <protection locked="0"/>
    </xf>
    <xf numFmtId="0" fontId="12" fillId="0" borderId="18" xfId="0" applyFont="1" applyBorder="1" applyAlignment="1" applyProtection="1">
      <alignment horizontal="center" vertical="center" textRotation="255" wrapText="1"/>
      <protection locked="0"/>
    </xf>
    <xf numFmtId="0" fontId="12" fillId="0" borderId="13" xfId="0" applyFont="1" applyBorder="1" applyAlignment="1" applyProtection="1">
      <alignment horizontal="center" vertical="center" textRotation="255" wrapText="1"/>
      <protection locked="0"/>
    </xf>
    <xf numFmtId="0" fontId="12" fillId="0" borderId="0" xfId="0" applyFont="1" applyBorder="1" applyAlignment="1" applyProtection="1">
      <alignment horizontal="center" vertical="center" textRotation="255" wrapText="1"/>
      <protection locked="0"/>
    </xf>
    <xf numFmtId="0" fontId="12" fillId="0" borderId="3" xfId="0" applyFont="1" applyBorder="1" applyAlignment="1" applyProtection="1">
      <alignment horizontal="center" vertical="center" textRotation="255" wrapText="1"/>
      <protection locked="0"/>
    </xf>
    <xf numFmtId="0" fontId="37" fillId="0" borderId="16" xfId="0" applyFont="1" applyBorder="1" applyAlignment="1" applyProtection="1">
      <alignment horizontal="center" vertical="center" wrapText="1"/>
      <protection locked="0"/>
    </xf>
    <xf numFmtId="0" fontId="37" fillId="0" borderId="18"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11" fillId="2" borderId="16"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1" fillId="2" borderId="18" xfId="0" applyFont="1" applyFill="1" applyBorder="1" applyAlignment="1">
      <alignment horizontal="center" vertical="center" textRotation="255" wrapText="1"/>
    </xf>
    <xf numFmtId="0" fontId="11" fillId="2" borderId="13" xfId="0" applyFont="1" applyFill="1" applyBorder="1" applyAlignment="1">
      <alignment horizontal="center" vertical="center" textRotation="255" wrapText="1"/>
    </xf>
    <xf numFmtId="0" fontId="11" fillId="2" borderId="0" xfId="0" applyFont="1" applyFill="1" applyBorder="1" applyAlignment="1">
      <alignment horizontal="center" vertical="center" textRotation="255" wrapText="1"/>
    </xf>
    <xf numFmtId="0" fontId="11" fillId="2" borderId="3" xfId="0" applyFont="1" applyFill="1" applyBorder="1" applyAlignment="1">
      <alignment horizontal="center" vertical="center" textRotation="255" wrapText="1"/>
    </xf>
    <xf numFmtId="0" fontId="11" fillId="2" borderId="10" xfId="0" applyFont="1" applyFill="1" applyBorder="1" applyAlignment="1">
      <alignment horizontal="center" vertical="center" textRotation="255" wrapText="1"/>
    </xf>
    <xf numFmtId="0" fontId="11" fillId="2" borderId="1" xfId="0" applyFont="1" applyFill="1" applyBorder="1" applyAlignment="1">
      <alignment horizontal="center" vertical="center" textRotation="255" wrapText="1"/>
    </xf>
    <xf numFmtId="0" fontId="11" fillId="2" borderId="4" xfId="0" applyFont="1" applyFill="1" applyBorder="1" applyAlignment="1">
      <alignment horizontal="center" vertical="center" textRotation="255" wrapText="1"/>
    </xf>
    <xf numFmtId="0" fontId="8" fillId="2" borderId="16" xfId="0" applyFont="1" applyFill="1" applyBorder="1" applyAlignment="1">
      <alignment horizontal="center" vertical="center" textRotation="255" wrapText="1"/>
    </xf>
    <xf numFmtId="0" fontId="8" fillId="2" borderId="18" xfId="0" applyFont="1" applyFill="1" applyBorder="1" applyAlignment="1">
      <alignment horizontal="center" vertical="center" textRotation="255" wrapText="1"/>
    </xf>
    <xf numFmtId="0" fontId="8" fillId="2" borderId="13" xfId="0" applyFont="1" applyFill="1" applyBorder="1" applyAlignment="1">
      <alignment horizontal="center" vertical="center" textRotation="255" wrapText="1"/>
    </xf>
    <xf numFmtId="0" fontId="8" fillId="2" borderId="3" xfId="0" applyFont="1" applyFill="1" applyBorder="1" applyAlignment="1">
      <alignment horizontal="center" vertical="center" textRotation="255" wrapText="1"/>
    </xf>
    <xf numFmtId="0" fontId="13" fillId="2" borderId="10"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Border="1" applyAlignment="1">
      <alignment horizontal="left" vertical="center" wrapText="1"/>
    </xf>
    <xf numFmtId="0" fontId="10" fillId="2" borderId="15" xfId="0" applyFont="1" applyFill="1" applyBorder="1" applyAlignment="1">
      <alignment horizontal="center" vertical="center" textRotation="255"/>
    </xf>
    <xf numFmtId="0" fontId="10" fillId="2" borderId="45" xfId="0" applyFont="1" applyFill="1" applyBorder="1" applyAlignment="1">
      <alignment horizontal="center" vertical="center" textRotation="255"/>
    </xf>
    <xf numFmtId="0" fontId="10" fillId="2" borderId="30" xfId="0" applyFont="1" applyFill="1" applyBorder="1" applyAlignment="1">
      <alignment horizontal="center" vertical="center" textRotation="255"/>
    </xf>
    <xf numFmtId="0" fontId="7" fillId="4" borderId="9"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8" fillId="0" borderId="0" xfId="0" applyFont="1" applyBorder="1" applyAlignment="1">
      <alignment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61"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9" xfId="0" applyFont="1" applyFill="1" applyBorder="1" applyAlignment="1">
      <alignment horizontal="center" vertical="distributed"/>
    </xf>
    <xf numFmtId="0" fontId="12" fillId="2" borderId="37" xfId="0" applyFont="1" applyFill="1" applyBorder="1" applyAlignment="1">
      <alignment horizontal="center" vertical="distributed"/>
    </xf>
    <xf numFmtId="0" fontId="12" fillId="2" borderId="36" xfId="0" applyFont="1" applyFill="1" applyBorder="1" applyAlignment="1">
      <alignment horizontal="center" vertical="distributed"/>
    </xf>
    <xf numFmtId="0" fontId="56" fillId="0" borderId="0" xfId="0" applyFont="1" applyAlignment="1">
      <alignment horizontal="center" vertical="center"/>
    </xf>
    <xf numFmtId="0" fontId="21" fillId="0" borderId="84" xfId="0" applyFont="1" applyBorder="1" applyAlignment="1">
      <alignment horizontal="center" vertical="center"/>
    </xf>
    <xf numFmtId="0" fontId="21" fillId="0" borderId="83" xfId="0" applyFont="1" applyBorder="1" applyAlignment="1">
      <alignment horizontal="center" vertical="center"/>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57" fillId="0" borderId="87" xfId="0" applyFont="1" applyBorder="1" applyAlignment="1">
      <alignment horizontal="left" vertical="center"/>
    </xf>
    <xf numFmtId="0" fontId="57" fillId="0" borderId="88" xfId="0" applyFont="1" applyBorder="1" applyAlignment="1">
      <alignment horizontal="left" vertical="center"/>
    </xf>
    <xf numFmtId="0" fontId="57" fillId="0" borderId="89" xfId="0" applyFont="1" applyBorder="1" applyAlignment="1">
      <alignment horizontal="left" vertical="center"/>
    </xf>
    <xf numFmtId="0" fontId="57" fillId="0" borderId="90" xfId="0" applyFont="1" applyBorder="1" applyAlignment="1">
      <alignment horizontal="left" vertical="center"/>
    </xf>
    <xf numFmtId="0" fontId="57" fillId="0" borderId="69" xfId="0" applyFont="1" applyBorder="1" applyAlignment="1">
      <alignment horizontal="left" vertical="center"/>
    </xf>
    <xf numFmtId="0" fontId="57" fillId="0" borderId="91" xfId="0" applyFont="1" applyBorder="1" applyAlignment="1">
      <alignment horizontal="left" vertical="center"/>
    </xf>
    <xf numFmtId="0" fontId="11" fillId="0" borderId="13" xfId="0" applyFont="1" applyBorder="1" applyAlignment="1">
      <alignment horizontal="left" vertical="center" wrapText="1"/>
    </xf>
    <xf numFmtId="0" fontId="11" fillId="0" borderId="0" xfId="0" applyFont="1" applyBorder="1" applyAlignment="1">
      <alignment horizontal="left" vertical="center" wrapText="1"/>
    </xf>
    <xf numFmtId="0" fontId="12" fillId="4" borderId="15" xfId="0" applyFont="1" applyFill="1" applyBorder="1" applyAlignment="1">
      <alignment horizontal="center" vertical="center" textRotation="255" wrapText="1"/>
    </xf>
    <xf numFmtId="0" fontId="12" fillId="4" borderId="45" xfId="0" applyFont="1" applyFill="1" applyBorder="1" applyAlignment="1">
      <alignment horizontal="center" vertical="center" textRotation="255" wrapText="1"/>
    </xf>
    <xf numFmtId="0" fontId="12" fillId="4" borderId="30" xfId="0" applyFont="1" applyFill="1" applyBorder="1" applyAlignment="1">
      <alignment horizontal="center" vertical="center" textRotation="255" wrapText="1"/>
    </xf>
    <xf numFmtId="0" fontId="7" fillId="0" borderId="0" xfId="0" applyFont="1" applyAlignment="1">
      <alignment vertical="center" wrapText="1"/>
    </xf>
    <xf numFmtId="0" fontId="10" fillId="2" borderId="16" xfId="0" applyFont="1" applyFill="1" applyBorder="1" applyAlignment="1">
      <alignment horizontal="left" vertical="center" wrapText="1"/>
    </xf>
    <xf numFmtId="0" fontId="10" fillId="2" borderId="68" xfId="0" applyFont="1" applyFill="1" applyBorder="1" applyAlignment="1">
      <alignment horizontal="left" vertical="center" wrapText="1"/>
    </xf>
    <xf numFmtId="0" fontId="10" fillId="2" borderId="77" xfId="0" applyFont="1" applyFill="1" applyBorder="1" applyAlignment="1">
      <alignment horizontal="left" vertical="center" wrapText="1"/>
    </xf>
    <xf numFmtId="0" fontId="10" fillId="2" borderId="65"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60"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64" xfId="0" applyFont="1" applyFill="1" applyBorder="1" applyAlignment="1">
      <alignment horizontal="center" vertical="center" wrapText="1"/>
    </xf>
    <xf numFmtId="0" fontId="49" fillId="0" borderId="0" xfId="0" applyFont="1" applyFill="1" applyAlignment="1">
      <alignment horizontal="center" vertical="center" shrinkToFit="1"/>
    </xf>
    <xf numFmtId="0" fontId="10" fillId="2" borderId="9" xfId="0" applyFont="1" applyFill="1" applyBorder="1" applyAlignment="1">
      <alignment horizontal="center" vertical="center" wrapText="1"/>
    </xf>
    <xf numFmtId="0" fontId="10" fillId="2" borderId="37" xfId="0" applyFont="1" applyFill="1" applyBorder="1" applyAlignment="1">
      <alignment horizontal="center" vertical="center"/>
    </xf>
    <xf numFmtId="0" fontId="10" fillId="2" borderId="36" xfId="0" applyFont="1" applyFill="1" applyBorder="1" applyAlignment="1">
      <alignment horizontal="center" vertical="center"/>
    </xf>
    <xf numFmtId="0" fontId="21" fillId="0" borderId="73" xfId="0" applyFont="1" applyBorder="1" applyAlignment="1">
      <alignment horizontal="center" vertical="center"/>
    </xf>
    <xf numFmtId="0" fontId="21" fillId="0" borderId="71" xfId="0" applyFont="1" applyBorder="1" applyAlignment="1">
      <alignment horizontal="center" vertical="center"/>
    </xf>
    <xf numFmtId="0" fontId="10" fillId="2" borderId="37"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44" xfId="0" applyFont="1" applyFill="1" applyBorder="1" applyAlignment="1">
      <alignment horizontal="center" vertical="center"/>
    </xf>
    <xf numFmtId="0" fontId="10" fillId="2" borderId="14" xfId="0" applyFont="1" applyFill="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10" fillId="0" borderId="31" xfId="0" applyFont="1" applyBorder="1" applyAlignment="1" applyProtection="1">
      <alignment horizontal="left" vertical="center"/>
      <protection locked="0"/>
    </xf>
    <xf numFmtId="0" fontId="10" fillId="0" borderId="44" xfId="0" applyFont="1" applyBorder="1" applyAlignment="1" applyProtection="1">
      <alignment horizontal="left" vertical="center"/>
      <protection locked="0"/>
    </xf>
    <xf numFmtId="0" fontId="10" fillId="0" borderId="47" xfId="0" applyFont="1" applyBorder="1" applyAlignment="1" applyProtection="1">
      <alignment horizontal="left" vertical="center"/>
      <protection locked="0"/>
    </xf>
    <xf numFmtId="0" fontId="10" fillId="0" borderId="55"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2" borderId="21" xfId="0" applyFont="1" applyFill="1" applyBorder="1" applyAlignment="1">
      <alignment horizontal="center" vertical="center"/>
    </xf>
    <xf numFmtId="0" fontId="10" fillId="0" borderId="0" xfId="0" applyFont="1" applyAlignment="1">
      <alignment horizontal="left" vertical="center" wrapText="1"/>
    </xf>
    <xf numFmtId="0" fontId="58" fillId="0" borderId="73" xfId="0" applyFont="1" applyBorder="1" applyAlignment="1">
      <alignment horizontal="center" vertical="center"/>
    </xf>
    <xf numFmtId="0" fontId="58" fillId="0" borderId="71" xfId="0" applyFont="1" applyBorder="1" applyAlignment="1">
      <alignment horizontal="center" vertical="center"/>
    </xf>
    <xf numFmtId="0" fontId="58" fillId="0" borderId="72" xfId="0" applyFont="1" applyBorder="1" applyAlignment="1">
      <alignment horizontal="center" vertical="center"/>
    </xf>
    <xf numFmtId="0" fontId="46"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12" fillId="0" borderId="69" xfId="0" applyFont="1" applyBorder="1" applyAlignment="1">
      <alignment horizontal="center" vertical="top" wrapText="1"/>
    </xf>
    <xf numFmtId="0" fontId="12" fillId="0" borderId="1" xfId="0" applyFont="1" applyBorder="1" applyAlignment="1">
      <alignment horizontal="center" vertical="top"/>
    </xf>
    <xf numFmtId="0" fontId="20" fillId="0" borderId="0" xfId="0" applyFont="1" applyAlignment="1">
      <alignment horizontal="left" wrapText="1"/>
    </xf>
    <xf numFmtId="0" fontId="20" fillId="2" borderId="9"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36"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 xfId="0" applyFont="1" applyFill="1" applyBorder="1" applyAlignment="1">
      <alignment horizontal="center" vertical="center" wrapText="1"/>
    </xf>
    <xf numFmtId="0" fontId="16" fillId="2" borderId="19"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77" xfId="0" applyFont="1" applyFill="1" applyBorder="1" applyAlignment="1">
      <alignment horizontal="center" vertical="center"/>
    </xf>
    <xf numFmtId="0" fontId="10" fillId="0" borderId="63"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0" fillId="0" borderId="43"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8" fillId="2" borderId="55"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46" xfId="0" applyFont="1" applyFill="1" applyBorder="1" applyAlignment="1">
      <alignment horizontal="center" vertical="center"/>
    </xf>
    <xf numFmtId="0" fontId="25" fillId="2" borderId="55" xfId="0" applyFont="1" applyFill="1" applyBorder="1" applyAlignment="1">
      <alignment horizontal="center" vertical="center" wrapText="1"/>
    </xf>
    <xf numFmtId="0" fontId="25" fillId="2" borderId="56" xfId="0" applyFont="1" applyFill="1" applyBorder="1" applyAlignment="1">
      <alignment horizontal="center" vertical="center" wrapText="1"/>
    </xf>
    <xf numFmtId="0" fontId="5" fillId="0" borderId="0" xfId="0" applyFont="1" applyFill="1" applyAlignment="1">
      <alignment horizontal="center" vertical="center"/>
    </xf>
    <xf numFmtId="0" fontId="16" fillId="2" borderId="29" xfId="0" applyFont="1" applyFill="1" applyBorder="1" applyAlignment="1">
      <alignment horizontal="center" vertical="center"/>
    </xf>
    <xf numFmtId="0" fontId="25" fillId="2" borderId="31"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10" fillId="4" borderId="38" xfId="0" applyFont="1" applyFill="1" applyBorder="1" applyAlignment="1" applyProtection="1">
      <alignment horizontal="center" vertical="center"/>
      <protection locked="0"/>
    </xf>
    <xf numFmtId="0" fontId="10" fillId="4" borderId="46" xfId="0" applyFont="1" applyFill="1" applyBorder="1" applyAlignment="1" applyProtection="1">
      <alignment horizontal="center" vertical="center"/>
      <protection locked="0"/>
    </xf>
    <xf numFmtId="0" fontId="10" fillId="4" borderId="57" xfId="0" applyFont="1" applyFill="1" applyBorder="1" applyAlignment="1" applyProtection="1">
      <alignment horizontal="center" vertical="center"/>
      <protection locked="0"/>
    </xf>
    <xf numFmtId="0" fontId="35" fillId="2" borderId="58" xfId="0" applyFont="1" applyFill="1" applyBorder="1" applyAlignment="1">
      <alignment horizontal="left" vertical="center" wrapText="1"/>
    </xf>
    <xf numFmtId="0" fontId="35" fillId="2" borderId="59" xfId="0" applyFont="1" applyFill="1" applyBorder="1" applyAlignment="1">
      <alignment horizontal="left" vertical="center" wrapText="1"/>
    </xf>
    <xf numFmtId="0" fontId="35" fillId="2" borderId="38" xfId="0" applyFont="1" applyFill="1" applyBorder="1" applyAlignment="1">
      <alignment horizontal="left" vertical="center" wrapText="1"/>
    </xf>
    <xf numFmtId="0" fontId="35" fillId="2" borderId="57" xfId="0" applyFont="1" applyFill="1" applyBorder="1" applyAlignment="1">
      <alignment horizontal="left" vertical="center" wrapText="1"/>
    </xf>
    <xf numFmtId="0" fontId="55" fillId="0" borderId="75" xfId="0" applyFont="1" applyBorder="1" applyAlignment="1">
      <alignment horizontal="center" vertical="center"/>
    </xf>
    <xf numFmtId="0" fontId="55" fillId="0" borderId="76"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8" fillId="2" borderId="39" xfId="0" applyFont="1" applyFill="1" applyBorder="1" applyAlignment="1">
      <alignment horizontal="left" wrapText="1"/>
    </xf>
    <xf numFmtId="0" fontId="8" fillId="2" borderId="0" xfId="0" applyFont="1" applyFill="1" applyBorder="1" applyAlignment="1">
      <alignment horizontal="left" wrapText="1"/>
    </xf>
    <xf numFmtId="0" fontId="32" fillId="0" borderId="39" xfId="0" applyFont="1" applyBorder="1" applyAlignment="1">
      <alignment horizontal="left" vertical="center"/>
    </xf>
    <xf numFmtId="0" fontId="32" fillId="0" borderId="0" xfId="0" applyFont="1" applyBorder="1" applyAlignment="1">
      <alignment horizontal="left" vertical="center"/>
    </xf>
    <xf numFmtId="0" fontId="8" fillId="2" borderId="0" xfId="0" applyFont="1" applyFill="1" applyBorder="1" applyAlignment="1">
      <alignment horizontal="left" vertical="top" wrapText="1"/>
    </xf>
    <xf numFmtId="0" fontId="8" fillId="2" borderId="59" xfId="0" applyFont="1" applyFill="1" applyBorder="1" applyAlignment="1">
      <alignment horizontal="left" vertical="top" wrapText="1"/>
    </xf>
    <xf numFmtId="0" fontId="8" fillId="2" borderId="46" xfId="0" applyFont="1" applyFill="1" applyBorder="1" applyAlignment="1">
      <alignment horizontal="left" vertical="top" wrapText="1"/>
    </xf>
    <xf numFmtId="0" fontId="8" fillId="2" borderId="57" xfId="0" applyFont="1" applyFill="1" applyBorder="1" applyAlignment="1">
      <alignment horizontal="left" vertical="top" wrapText="1"/>
    </xf>
    <xf numFmtId="0" fontId="32" fillId="0" borderId="0" xfId="0" applyFont="1" applyAlignment="1">
      <alignment horizontal="left" vertical="center"/>
    </xf>
    <xf numFmtId="0" fontId="32" fillId="0" borderId="59" xfId="0" applyFont="1" applyBorder="1" applyAlignment="1">
      <alignment horizontal="left" vertical="center"/>
    </xf>
    <xf numFmtId="0" fontId="33" fillId="3" borderId="9" xfId="0" applyFont="1" applyFill="1" applyBorder="1" applyAlignment="1">
      <alignment horizontal="center" vertical="center"/>
    </xf>
    <xf numFmtId="0" fontId="33" fillId="3" borderId="36" xfId="0" applyFont="1" applyFill="1" applyBorder="1" applyAlignment="1">
      <alignment horizontal="center" vertical="center"/>
    </xf>
    <xf numFmtId="0" fontId="10" fillId="2" borderId="55" xfId="0" applyFont="1" applyFill="1" applyBorder="1" applyAlignment="1">
      <alignment horizontal="right" vertical="center"/>
    </xf>
    <xf numFmtId="0" fontId="10" fillId="2" borderId="58" xfId="0" applyFont="1" applyFill="1" applyBorder="1" applyAlignment="1">
      <alignment horizontal="right" vertical="center"/>
    </xf>
    <xf numFmtId="0" fontId="10" fillId="2" borderId="38" xfId="0" applyFont="1" applyFill="1" applyBorder="1" applyAlignment="1">
      <alignment horizontal="right" vertical="center"/>
    </xf>
    <xf numFmtId="0" fontId="10" fillId="2" borderId="39" xfId="0" applyFont="1" applyFill="1" applyBorder="1" applyAlignment="1">
      <alignment horizontal="left" vertical="center" wrapText="1"/>
    </xf>
    <xf numFmtId="0" fontId="10" fillId="2" borderId="56"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59" xfId="0" applyFont="1" applyFill="1" applyBorder="1" applyAlignment="1">
      <alignment horizontal="left" vertical="center" wrapText="1"/>
    </xf>
    <xf numFmtId="0" fontId="10" fillId="2" borderId="46" xfId="0" applyFont="1" applyFill="1" applyBorder="1" applyAlignment="1">
      <alignment horizontal="left" vertical="center" wrapText="1"/>
    </xf>
    <xf numFmtId="0" fontId="10" fillId="2" borderId="57"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7" fillId="2" borderId="44"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8" fillId="4" borderId="31" xfId="0" applyFont="1" applyFill="1" applyBorder="1" applyAlignment="1" applyProtection="1">
      <alignment horizontal="center" vertical="center" wrapText="1"/>
      <protection locked="0"/>
    </xf>
    <xf numFmtId="0" fontId="8" fillId="4" borderId="44" xfId="0" applyFont="1" applyFill="1" applyBorder="1" applyAlignment="1" applyProtection="1">
      <alignment horizontal="center" vertical="center" wrapText="1"/>
      <protection locked="0"/>
    </xf>
    <xf numFmtId="0" fontId="29" fillId="0" borderId="39" xfId="0" applyFont="1" applyBorder="1" applyAlignment="1">
      <alignment horizontal="center" vertical="center"/>
    </xf>
    <xf numFmtId="0" fontId="25" fillId="0" borderId="58" xfId="0" applyFont="1" applyBorder="1" applyAlignment="1">
      <alignment horizontal="center" vertical="center"/>
    </xf>
    <xf numFmtId="0" fontId="52" fillId="0" borderId="0" xfId="0" applyFont="1" applyFill="1" applyAlignment="1">
      <alignment horizontal="left" vertical="center" wrapText="1"/>
    </xf>
    <xf numFmtId="0" fontId="32" fillId="4" borderId="46" xfId="0" applyFont="1" applyFill="1" applyBorder="1" applyAlignment="1" applyProtection="1">
      <alignment horizontal="left" vertical="center"/>
      <protection locked="0"/>
    </xf>
  </cellXfs>
  <cellStyles count="2">
    <cellStyle name="標準" xfId="0" builtinId="0"/>
    <cellStyle name="標準 2" xfId="1" xr:uid="{9C7BE634-7FD8-4A54-9EB7-FB1EA9437D0B}"/>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0000"/>
        </patternFill>
      </fill>
    </dxf>
    <dxf>
      <fill>
        <patternFill>
          <bgColor rgb="FFFF0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0000"/>
        </patternFill>
      </fill>
    </dxf>
    <dxf>
      <fill>
        <patternFill>
          <bgColor rgb="FFFF0000"/>
        </patternFill>
      </fill>
    </dxf>
    <dxf>
      <fill>
        <patternFill>
          <bgColor rgb="FFFF0000"/>
        </patternFill>
      </fill>
    </dxf>
    <dxf>
      <font>
        <b val="0"/>
        <i val="0"/>
        <color theme="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7D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別紙様式１対応表!$R$2" lockText="1" noThreeD="1"/>
</file>

<file path=xl/ctrlProps/ctrlProp10.xml><?xml version="1.0" encoding="utf-8"?>
<formControlPr xmlns="http://schemas.microsoft.com/office/spreadsheetml/2009/9/main" objectType="CheckBox" fmlaLink="別紙様式１対応表!$R$16" lockText="1" noThreeD="1"/>
</file>

<file path=xl/ctrlProps/ctrlProp11.xml><?xml version="1.0" encoding="utf-8"?>
<formControlPr xmlns="http://schemas.microsoft.com/office/spreadsheetml/2009/9/main" objectType="CheckBox" fmlaLink="別紙様式１対応表!$R$18" lockText="1" noThreeD="1"/>
</file>

<file path=xl/ctrlProps/ctrlProp12.xml><?xml version="1.0" encoding="utf-8"?>
<formControlPr xmlns="http://schemas.microsoft.com/office/spreadsheetml/2009/9/main" objectType="CheckBox" fmlaLink="別紙様式１対応表!$R$6" lockText="1" noThreeD="1"/>
</file>

<file path=xl/ctrlProps/ctrlProp13.xml><?xml version="1.0" encoding="utf-8"?>
<formControlPr xmlns="http://schemas.microsoft.com/office/spreadsheetml/2009/9/main" objectType="CheckBox" fmlaLink="別紙様式１対応表!$R$8" lockText="1" noThreeD="1"/>
</file>

<file path=xl/ctrlProps/ctrlProp14.xml><?xml version="1.0" encoding="utf-8"?>
<formControlPr xmlns="http://schemas.microsoft.com/office/spreadsheetml/2009/9/main" objectType="CheckBox" fmlaLink="別紙様式１対応表!$R$12" lockText="1" noThreeD="1"/>
</file>

<file path=xl/ctrlProps/ctrlProp15.xml><?xml version="1.0" encoding="utf-8"?>
<formControlPr xmlns="http://schemas.microsoft.com/office/spreadsheetml/2009/9/main" objectType="CheckBox" fmlaLink="別紙様式１対応表!$R$9" lockText="1" noThreeD="1"/>
</file>

<file path=xl/ctrlProps/ctrlProp16.xml><?xml version="1.0" encoding="utf-8"?>
<formControlPr xmlns="http://schemas.microsoft.com/office/spreadsheetml/2009/9/main" objectType="CheckBox" fmlaLink="別紙様式１対応表!$R$10" lockText="1" noThreeD="1"/>
</file>

<file path=xl/ctrlProps/ctrlProp17.xml><?xml version="1.0" encoding="utf-8"?>
<formControlPr xmlns="http://schemas.microsoft.com/office/spreadsheetml/2009/9/main" objectType="CheckBox" fmlaLink="別紙様式１対応表!$R$5"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別紙様式１対応表!$R$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別紙様式１対応表!$R$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別紙様式１対応表!$R$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別紙様式１対応表!$R$7"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別紙様式１対応表!$R$1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別紙様式１対応表!$R$1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別紙様式１対応表!$R$23" lockText="1" noThreeD="1"/>
</file>

<file path=xl/ctrlProps/ctrlProp77.xml><?xml version="1.0" encoding="utf-8"?>
<formControlPr xmlns="http://schemas.microsoft.com/office/spreadsheetml/2009/9/main" objectType="CheckBox" fmlaLink="別紙様式１対応表!$R$24"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別紙様式１対応表!$R$15" lockText="1" noThreeD="1"/>
</file>

<file path=xl/ctrlProps/ctrlProp80.xml><?xml version="1.0" encoding="utf-8"?>
<formControlPr xmlns="http://schemas.microsoft.com/office/spreadsheetml/2009/9/main" objectType="CheckBox" fmlaLink="別紙様式１対応表!$R$29" lockText="1" noThreeD="1"/>
</file>

<file path=xl/ctrlProps/ctrlProp81.xml><?xml version="1.0" encoding="utf-8"?>
<formControlPr xmlns="http://schemas.microsoft.com/office/spreadsheetml/2009/9/main" objectType="CheckBox" fmlaLink="別紙様式１対応表!$R$30" lockText="1" noThreeD="1"/>
</file>

<file path=xl/ctrlProps/ctrlProp82.xml><?xml version="1.0" encoding="utf-8"?>
<formControlPr xmlns="http://schemas.microsoft.com/office/spreadsheetml/2009/9/main" objectType="CheckBox" fmlaLink="別紙様式１対応表!$R$37" lockText="1" noThreeD="1"/>
</file>

<file path=xl/ctrlProps/ctrlProp83.xml><?xml version="1.0" encoding="utf-8"?>
<formControlPr xmlns="http://schemas.microsoft.com/office/spreadsheetml/2009/9/main" objectType="CheckBox" fmlaLink="$R$20" lockText="1" noThreeD="1"/>
</file>

<file path=xl/ctrlProps/ctrlProp84.xml><?xml version="1.0" encoding="utf-8"?>
<formControlPr xmlns="http://schemas.microsoft.com/office/spreadsheetml/2009/9/main" objectType="CheckBox" fmlaLink="$R$19" noThreeD="1"/>
</file>

<file path=xl/ctrlProps/ctrlProp85.xml><?xml version="1.0" encoding="utf-8"?>
<formControlPr xmlns="http://schemas.microsoft.com/office/spreadsheetml/2009/9/main" objectType="CheckBox" fmlaLink="別紙様式１対応表!$R$38"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別紙様式１－３'!$R$23" lockText="1" noThreeD="1"/>
</file>

<file path=xl/ctrlProps/ctrlProp9.xml><?xml version="1.0" encoding="utf-8"?>
<formControlPr xmlns="http://schemas.microsoft.com/office/spreadsheetml/2009/9/main" objectType="CheckBox" fmlaLink="別紙様式１対応表!$R$1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4</xdr:row>
          <xdr:rowOff>31750</xdr:rowOff>
        </xdr:from>
        <xdr:to>
          <xdr:col>16</xdr:col>
          <xdr:colOff>38100</xdr:colOff>
          <xdr:row>5</xdr:row>
          <xdr:rowOff>47625</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0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5</xdr:row>
          <xdr:rowOff>0</xdr:rowOff>
        </xdr:from>
        <xdr:to>
          <xdr:col>15</xdr:col>
          <xdr:colOff>57150</xdr:colOff>
          <xdr:row>6</xdr:row>
          <xdr:rowOff>47625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5</xdr:row>
          <xdr:rowOff>228600</xdr:rowOff>
        </xdr:from>
        <xdr:to>
          <xdr:col>16</xdr:col>
          <xdr:colOff>0</xdr:colOff>
          <xdr:row>7</xdr:row>
          <xdr:rowOff>28575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0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xdr:twoCellAnchor>
    <xdr:from>
      <xdr:col>29</xdr:col>
      <xdr:colOff>25066</xdr:colOff>
      <xdr:row>2</xdr:row>
      <xdr:rowOff>134232</xdr:rowOff>
    </xdr:from>
    <xdr:to>
      <xdr:col>35</xdr:col>
      <xdr:colOff>401054</xdr:colOff>
      <xdr:row>2</xdr:row>
      <xdr:rowOff>306608</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rot="16200000">
          <a:off x="16233647" y="-853399"/>
          <a:ext cx="172376" cy="340493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2</xdr:row>
      <xdr:rowOff>134531</xdr:rowOff>
    </xdr:from>
    <xdr:to>
      <xdr:col>28</xdr:col>
      <xdr:colOff>344129</xdr:colOff>
      <xdr:row>2</xdr:row>
      <xdr:rowOff>306907</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13928058" y="432011"/>
          <a:ext cx="172376" cy="834716"/>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25066</xdr:colOff>
      <xdr:row>36</xdr:row>
      <xdr:rowOff>134232</xdr:rowOff>
    </xdr:from>
    <xdr:to>
      <xdr:col>35</xdr:col>
      <xdr:colOff>401054</xdr:colOff>
      <xdr:row>36</xdr:row>
      <xdr:rowOff>306608</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16233647" y="11081426"/>
          <a:ext cx="172376" cy="340493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36</xdr:row>
      <xdr:rowOff>134531</xdr:rowOff>
    </xdr:from>
    <xdr:to>
      <xdr:col>28</xdr:col>
      <xdr:colOff>344129</xdr:colOff>
      <xdr:row>36</xdr:row>
      <xdr:rowOff>306907</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rot="16200000">
          <a:off x="13928058" y="12366836"/>
          <a:ext cx="172376" cy="834716"/>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260350</xdr:colOff>
          <xdr:row>27</xdr:row>
          <xdr:rowOff>50800</xdr:rowOff>
        </xdr:from>
        <xdr:to>
          <xdr:col>6</xdr:col>
          <xdr:colOff>190500</xdr:colOff>
          <xdr:row>27</xdr:row>
          <xdr:rowOff>276225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0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57150</xdr:rowOff>
        </xdr:from>
        <xdr:to>
          <xdr:col>6</xdr:col>
          <xdr:colOff>123825</xdr:colOff>
          <xdr:row>25</xdr:row>
          <xdr:rowOff>285750</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0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28</xdr:row>
          <xdr:rowOff>38100</xdr:rowOff>
        </xdr:from>
        <xdr:to>
          <xdr:col>6</xdr:col>
          <xdr:colOff>171450</xdr:colOff>
          <xdr:row>28</xdr:row>
          <xdr:rowOff>257175</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0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28</xdr:row>
          <xdr:rowOff>38100</xdr:rowOff>
        </xdr:from>
        <xdr:to>
          <xdr:col>7</xdr:col>
          <xdr:colOff>190500</xdr:colOff>
          <xdr:row>28</xdr:row>
          <xdr:rowOff>266700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0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29</xdr:row>
          <xdr:rowOff>31750</xdr:rowOff>
        </xdr:from>
        <xdr:to>
          <xdr:col>6</xdr:col>
          <xdr:colOff>219075</xdr:colOff>
          <xdr:row>29</xdr:row>
          <xdr:rowOff>257175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0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30</xdr:row>
          <xdr:rowOff>19050</xdr:rowOff>
        </xdr:from>
        <xdr:to>
          <xdr:col>6</xdr:col>
          <xdr:colOff>219075</xdr:colOff>
          <xdr:row>30</xdr:row>
          <xdr:rowOff>247650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0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29</xdr:row>
          <xdr:rowOff>50800</xdr:rowOff>
        </xdr:from>
        <xdr:to>
          <xdr:col>7</xdr:col>
          <xdr:colOff>180975</xdr:colOff>
          <xdr:row>29</xdr:row>
          <xdr:rowOff>285750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0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30</xdr:row>
          <xdr:rowOff>19050</xdr:rowOff>
        </xdr:from>
        <xdr:to>
          <xdr:col>7</xdr:col>
          <xdr:colOff>180975</xdr:colOff>
          <xdr:row>30</xdr:row>
          <xdr:rowOff>257175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0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25</xdr:row>
          <xdr:rowOff>57150</xdr:rowOff>
        </xdr:from>
        <xdr:to>
          <xdr:col>5</xdr:col>
          <xdr:colOff>276225</xdr:colOff>
          <xdr:row>25</xdr:row>
          <xdr:rowOff>285750</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0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25</xdr:row>
          <xdr:rowOff>57150</xdr:rowOff>
        </xdr:from>
        <xdr:to>
          <xdr:col>7</xdr:col>
          <xdr:colOff>285750</xdr:colOff>
          <xdr:row>25</xdr:row>
          <xdr:rowOff>285750</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0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38100</xdr:rowOff>
        </xdr:from>
        <xdr:to>
          <xdr:col>7</xdr:col>
          <xdr:colOff>190500</xdr:colOff>
          <xdr:row>27</xdr:row>
          <xdr:rowOff>266700</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0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546100</xdr:colOff>
          <xdr:row>26</xdr:row>
          <xdr:rowOff>50800</xdr:rowOff>
        </xdr:from>
        <xdr:to>
          <xdr:col>7</xdr:col>
          <xdr:colOff>10432</xdr:colOff>
          <xdr:row>26</xdr:row>
          <xdr:rowOff>276225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0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488950</xdr:colOff>
          <xdr:row>26</xdr:row>
          <xdr:rowOff>50800</xdr:rowOff>
        </xdr:from>
        <xdr:to>
          <xdr:col>7</xdr:col>
          <xdr:colOff>457200</xdr:colOff>
          <xdr:row>26</xdr:row>
          <xdr:rowOff>276225</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0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xdr:row>
          <xdr:rowOff>228600</xdr:rowOff>
        </xdr:from>
        <xdr:to>
          <xdr:col>34</xdr:col>
          <xdr:colOff>400050</xdr:colOff>
          <xdr:row>6</xdr:row>
          <xdr:rowOff>95250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0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9</xdr:row>
          <xdr:rowOff>495300</xdr:rowOff>
        </xdr:from>
        <xdr:to>
          <xdr:col>35</xdr:col>
          <xdr:colOff>428625</xdr:colOff>
          <xdr:row>11</xdr:row>
          <xdr:rowOff>76200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0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10</xdr:row>
          <xdr:rowOff>247650</xdr:rowOff>
        </xdr:from>
        <xdr:to>
          <xdr:col>35</xdr:col>
          <xdr:colOff>428625</xdr:colOff>
          <xdr:row>12</xdr:row>
          <xdr:rowOff>28575</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0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11</xdr:row>
          <xdr:rowOff>495300</xdr:rowOff>
        </xdr:from>
        <xdr:to>
          <xdr:col>35</xdr:col>
          <xdr:colOff>438150</xdr:colOff>
          <xdr:row>13</xdr:row>
          <xdr:rowOff>85725</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0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13</xdr:row>
          <xdr:rowOff>495300</xdr:rowOff>
        </xdr:from>
        <xdr:to>
          <xdr:col>35</xdr:col>
          <xdr:colOff>438150</xdr:colOff>
          <xdr:row>15</xdr:row>
          <xdr:rowOff>85725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0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14</xdr:row>
          <xdr:rowOff>495300</xdr:rowOff>
        </xdr:from>
        <xdr:to>
          <xdr:col>35</xdr:col>
          <xdr:colOff>438150</xdr:colOff>
          <xdr:row>16</xdr:row>
          <xdr:rowOff>85725</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0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17</xdr:row>
          <xdr:rowOff>495300</xdr:rowOff>
        </xdr:from>
        <xdr:to>
          <xdr:col>35</xdr:col>
          <xdr:colOff>438150</xdr:colOff>
          <xdr:row>19</xdr:row>
          <xdr:rowOff>85725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0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19</xdr:row>
          <xdr:rowOff>495300</xdr:rowOff>
        </xdr:from>
        <xdr:to>
          <xdr:col>35</xdr:col>
          <xdr:colOff>438150</xdr:colOff>
          <xdr:row>21</xdr:row>
          <xdr:rowOff>85725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0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21</xdr:row>
          <xdr:rowOff>495300</xdr:rowOff>
        </xdr:from>
        <xdr:to>
          <xdr:col>35</xdr:col>
          <xdr:colOff>438150</xdr:colOff>
          <xdr:row>23</xdr:row>
          <xdr:rowOff>85725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0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22</xdr:row>
          <xdr:rowOff>495300</xdr:rowOff>
        </xdr:from>
        <xdr:to>
          <xdr:col>35</xdr:col>
          <xdr:colOff>438150</xdr:colOff>
          <xdr:row>24</xdr:row>
          <xdr:rowOff>85725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0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23</xdr:row>
          <xdr:rowOff>495300</xdr:rowOff>
        </xdr:from>
        <xdr:to>
          <xdr:col>35</xdr:col>
          <xdr:colOff>438150</xdr:colOff>
          <xdr:row>25</xdr:row>
          <xdr:rowOff>85725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0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24</xdr:row>
          <xdr:rowOff>495300</xdr:rowOff>
        </xdr:from>
        <xdr:to>
          <xdr:col>35</xdr:col>
          <xdr:colOff>438150</xdr:colOff>
          <xdr:row>26</xdr:row>
          <xdr:rowOff>85725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0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xdr:row>
          <xdr:rowOff>495300</xdr:rowOff>
        </xdr:from>
        <xdr:to>
          <xdr:col>35</xdr:col>
          <xdr:colOff>438150</xdr:colOff>
          <xdr:row>27</xdr:row>
          <xdr:rowOff>85725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0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26</xdr:row>
          <xdr:rowOff>495300</xdr:rowOff>
        </xdr:from>
        <xdr:to>
          <xdr:col>35</xdr:col>
          <xdr:colOff>438150</xdr:colOff>
          <xdr:row>28</xdr:row>
          <xdr:rowOff>85725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0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27</xdr:row>
          <xdr:rowOff>495300</xdr:rowOff>
        </xdr:from>
        <xdr:to>
          <xdr:col>35</xdr:col>
          <xdr:colOff>438150</xdr:colOff>
          <xdr:row>29</xdr:row>
          <xdr:rowOff>85725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0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28</xdr:row>
          <xdr:rowOff>495300</xdr:rowOff>
        </xdr:from>
        <xdr:to>
          <xdr:col>35</xdr:col>
          <xdr:colOff>438150</xdr:colOff>
          <xdr:row>30</xdr:row>
          <xdr:rowOff>85725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0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495300</xdr:rowOff>
        </xdr:from>
        <xdr:to>
          <xdr:col>35</xdr:col>
          <xdr:colOff>438150</xdr:colOff>
          <xdr:row>31</xdr:row>
          <xdr:rowOff>85725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0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40</xdr:row>
          <xdr:rowOff>495300</xdr:rowOff>
        </xdr:from>
        <xdr:to>
          <xdr:col>35</xdr:col>
          <xdr:colOff>438150</xdr:colOff>
          <xdr:row>42</xdr:row>
          <xdr:rowOff>76200</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0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41</xdr:row>
          <xdr:rowOff>495300</xdr:rowOff>
        </xdr:from>
        <xdr:to>
          <xdr:col>35</xdr:col>
          <xdr:colOff>438150</xdr:colOff>
          <xdr:row>43</xdr:row>
          <xdr:rowOff>85725</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0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42</xdr:row>
          <xdr:rowOff>495300</xdr:rowOff>
        </xdr:from>
        <xdr:to>
          <xdr:col>35</xdr:col>
          <xdr:colOff>438150</xdr:colOff>
          <xdr:row>44</xdr:row>
          <xdr:rowOff>85725</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0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43</xdr:row>
          <xdr:rowOff>495300</xdr:rowOff>
        </xdr:from>
        <xdr:to>
          <xdr:col>35</xdr:col>
          <xdr:colOff>438150</xdr:colOff>
          <xdr:row>45</xdr:row>
          <xdr:rowOff>85725</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0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44</xdr:row>
          <xdr:rowOff>495300</xdr:rowOff>
        </xdr:from>
        <xdr:to>
          <xdr:col>35</xdr:col>
          <xdr:colOff>438150</xdr:colOff>
          <xdr:row>46</xdr:row>
          <xdr:rowOff>85725</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0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45</xdr:row>
          <xdr:rowOff>495300</xdr:rowOff>
        </xdr:from>
        <xdr:to>
          <xdr:col>35</xdr:col>
          <xdr:colOff>438150</xdr:colOff>
          <xdr:row>47</xdr:row>
          <xdr:rowOff>85725</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0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46</xdr:row>
          <xdr:rowOff>495300</xdr:rowOff>
        </xdr:from>
        <xdr:to>
          <xdr:col>35</xdr:col>
          <xdr:colOff>438150</xdr:colOff>
          <xdr:row>48</xdr:row>
          <xdr:rowOff>85725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0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47</xdr:row>
          <xdr:rowOff>495300</xdr:rowOff>
        </xdr:from>
        <xdr:to>
          <xdr:col>35</xdr:col>
          <xdr:colOff>438150</xdr:colOff>
          <xdr:row>49</xdr:row>
          <xdr:rowOff>85725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0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48</xdr:row>
          <xdr:rowOff>495300</xdr:rowOff>
        </xdr:from>
        <xdr:to>
          <xdr:col>35</xdr:col>
          <xdr:colOff>438150</xdr:colOff>
          <xdr:row>50</xdr:row>
          <xdr:rowOff>85725</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0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49</xdr:row>
          <xdr:rowOff>495300</xdr:rowOff>
        </xdr:from>
        <xdr:to>
          <xdr:col>35</xdr:col>
          <xdr:colOff>438150</xdr:colOff>
          <xdr:row>51</xdr:row>
          <xdr:rowOff>85725</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0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50</xdr:row>
          <xdr:rowOff>495300</xdr:rowOff>
        </xdr:from>
        <xdr:to>
          <xdr:col>35</xdr:col>
          <xdr:colOff>438150</xdr:colOff>
          <xdr:row>52</xdr:row>
          <xdr:rowOff>85725</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0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51</xdr:row>
          <xdr:rowOff>495300</xdr:rowOff>
        </xdr:from>
        <xdr:to>
          <xdr:col>35</xdr:col>
          <xdr:colOff>438150</xdr:colOff>
          <xdr:row>53</xdr:row>
          <xdr:rowOff>85725</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0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52</xdr:row>
          <xdr:rowOff>495300</xdr:rowOff>
        </xdr:from>
        <xdr:to>
          <xdr:col>35</xdr:col>
          <xdr:colOff>438150</xdr:colOff>
          <xdr:row>54</xdr:row>
          <xdr:rowOff>85725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0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53</xdr:row>
          <xdr:rowOff>495300</xdr:rowOff>
        </xdr:from>
        <xdr:to>
          <xdr:col>35</xdr:col>
          <xdr:colOff>438150</xdr:colOff>
          <xdr:row>55</xdr:row>
          <xdr:rowOff>85725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0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54</xdr:row>
          <xdr:rowOff>495300</xdr:rowOff>
        </xdr:from>
        <xdr:to>
          <xdr:col>35</xdr:col>
          <xdr:colOff>438150</xdr:colOff>
          <xdr:row>56</xdr:row>
          <xdr:rowOff>85725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0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55</xdr:row>
          <xdr:rowOff>495300</xdr:rowOff>
        </xdr:from>
        <xdr:to>
          <xdr:col>35</xdr:col>
          <xdr:colOff>438150</xdr:colOff>
          <xdr:row>57</xdr:row>
          <xdr:rowOff>85725</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0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56</xdr:row>
          <xdr:rowOff>495300</xdr:rowOff>
        </xdr:from>
        <xdr:to>
          <xdr:col>35</xdr:col>
          <xdr:colOff>438150</xdr:colOff>
          <xdr:row>58</xdr:row>
          <xdr:rowOff>85725</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0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57</xdr:row>
          <xdr:rowOff>495300</xdr:rowOff>
        </xdr:from>
        <xdr:to>
          <xdr:col>35</xdr:col>
          <xdr:colOff>438150</xdr:colOff>
          <xdr:row>59</xdr:row>
          <xdr:rowOff>85725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0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58</xdr:row>
          <xdr:rowOff>495300</xdr:rowOff>
        </xdr:from>
        <xdr:to>
          <xdr:col>35</xdr:col>
          <xdr:colOff>438150</xdr:colOff>
          <xdr:row>60</xdr:row>
          <xdr:rowOff>85725</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0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59</xdr:row>
          <xdr:rowOff>495300</xdr:rowOff>
        </xdr:from>
        <xdr:to>
          <xdr:col>35</xdr:col>
          <xdr:colOff>438150</xdr:colOff>
          <xdr:row>61</xdr:row>
          <xdr:rowOff>85725</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0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60</xdr:row>
          <xdr:rowOff>495300</xdr:rowOff>
        </xdr:from>
        <xdr:to>
          <xdr:col>35</xdr:col>
          <xdr:colOff>438150</xdr:colOff>
          <xdr:row>62</xdr:row>
          <xdr:rowOff>85725</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0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40</xdr:row>
          <xdr:rowOff>476250</xdr:rowOff>
        </xdr:from>
        <xdr:to>
          <xdr:col>34</xdr:col>
          <xdr:colOff>419100</xdr:colOff>
          <xdr:row>42</xdr:row>
          <xdr:rowOff>57150</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0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41</xdr:row>
          <xdr:rowOff>476250</xdr:rowOff>
        </xdr:from>
        <xdr:to>
          <xdr:col>34</xdr:col>
          <xdr:colOff>419100</xdr:colOff>
          <xdr:row>43</xdr:row>
          <xdr:rowOff>95250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0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42</xdr:row>
          <xdr:rowOff>476250</xdr:rowOff>
        </xdr:from>
        <xdr:to>
          <xdr:col>34</xdr:col>
          <xdr:colOff>419100</xdr:colOff>
          <xdr:row>44</xdr:row>
          <xdr:rowOff>95250</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0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43</xdr:row>
          <xdr:rowOff>476250</xdr:rowOff>
        </xdr:from>
        <xdr:to>
          <xdr:col>34</xdr:col>
          <xdr:colOff>419100</xdr:colOff>
          <xdr:row>45</xdr:row>
          <xdr:rowOff>95250</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0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44</xdr:row>
          <xdr:rowOff>476250</xdr:rowOff>
        </xdr:from>
        <xdr:to>
          <xdr:col>34</xdr:col>
          <xdr:colOff>419100</xdr:colOff>
          <xdr:row>46</xdr:row>
          <xdr:rowOff>95250</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0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45</xdr:row>
          <xdr:rowOff>476250</xdr:rowOff>
        </xdr:from>
        <xdr:to>
          <xdr:col>34</xdr:col>
          <xdr:colOff>419100</xdr:colOff>
          <xdr:row>47</xdr:row>
          <xdr:rowOff>95250</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0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46</xdr:row>
          <xdr:rowOff>476250</xdr:rowOff>
        </xdr:from>
        <xdr:to>
          <xdr:col>34</xdr:col>
          <xdr:colOff>419100</xdr:colOff>
          <xdr:row>48</xdr:row>
          <xdr:rowOff>95250</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0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47</xdr:row>
          <xdr:rowOff>476250</xdr:rowOff>
        </xdr:from>
        <xdr:to>
          <xdr:col>34</xdr:col>
          <xdr:colOff>419100</xdr:colOff>
          <xdr:row>49</xdr:row>
          <xdr:rowOff>95250</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0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48</xdr:row>
          <xdr:rowOff>476250</xdr:rowOff>
        </xdr:from>
        <xdr:to>
          <xdr:col>34</xdr:col>
          <xdr:colOff>419100</xdr:colOff>
          <xdr:row>50</xdr:row>
          <xdr:rowOff>95250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0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49</xdr:row>
          <xdr:rowOff>476250</xdr:rowOff>
        </xdr:from>
        <xdr:to>
          <xdr:col>34</xdr:col>
          <xdr:colOff>419100</xdr:colOff>
          <xdr:row>51</xdr:row>
          <xdr:rowOff>95250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0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50</xdr:row>
          <xdr:rowOff>476250</xdr:rowOff>
        </xdr:from>
        <xdr:to>
          <xdr:col>34</xdr:col>
          <xdr:colOff>419100</xdr:colOff>
          <xdr:row>52</xdr:row>
          <xdr:rowOff>95250</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0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51</xdr:row>
          <xdr:rowOff>476250</xdr:rowOff>
        </xdr:from>
        <xdr:to>
          <xdr:col>34</xdr:col>
          <xdr:colOff>419100</xdr:colOff>
          <xdr:row>53</xdr:row>
          <xdr:rowOff>95250</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0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52</xdr:row>
          <xdr:rowOff>476250</xdr:rowOff>
        </xdr:from>
        <xdr:to>
          <xdr:col>34</xdr:col>
          <xdr:colOff>419100</xdr:colOff>
          <xdr:row>54</xdr:row>
          <xdr:rowOff>95250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0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53</xdr:row>
          <xdr:rowOff>476250</xdr:rowOff>
        </xdr:from>
        <xdr:to>
          <xdr:col>34</xdr:col>
          <xdr:colOff>419100</xdr:colOff>
          <xdr:row>55</xdr:row>
          <xdr:rowOff>95250</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0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54</xdr:row>
          <xdr:rowOff>476250</xdr:rowOff>
        </xdr:from>
        <xdr:to>
          <xdr:col>34</xdr:col>
          <xdr:colOff>419100</xdr:colOff>
          <xdr:row>56</xdr:row>
          <xdr:rowOff>95250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0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55</xdr:row>
          <xdr:rowOff>476250</xdr:rowOff>
        </xdr:from>
        <xdr:to>
          <xdr:col>34</xdr:col>
          <xdr:colOff>419100</xdr:colOff>
          <xdr:row>57</xdr:row>
          <xdr:rowOff>95250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0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56</xdr:row>
          <xdr:rowOff>476250</xdr:rowOff>
        </xdr:from>
        <xdr:to>
          <xdr:col>34</xdr:col>
          <xdr:colOff>419100</xdr:colOff>
          <xdr:row>58</xdr:row>
          <xdr:rowOff>95250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0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57</xdr:row>
          <xdr:rowOff>476250</xdr:rowOff>
        </xdr:from>
        <xdr:to>
          <xdr:col>34</xdr:col>
          <xdr:colOff>419100</xdr:colOff>
          <xdr:row>59</xdr:row>
          <xdr:rowOff>95250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0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58</xdr:row>
          <xdr:rowOff>476250</xdr:rowOff>
        </xdr:from>
        <xdr:to>
          <xdr:col>34</xdr:col>
          <xdr:colOff>419100</xdr:colOff>
          <xdr:row>60</xdr:row>
          <xdr:rowOff>95250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0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59</xdr:row>
          <xdr:rowOff>476250</xdr:rowOff>
        </xdr:from>
        <xdr:to>
          <xdr:col>34</xdr:col>
          <xdr:colOff>419100</xdr:colOff>
          <xdr:row>61</xdr:row>
          <xdr:rowOff>95250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0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60</xdr:row>
          <xdr:rowOff>476250</xdr:rowOff>
        </xdr:from>
        <xdr:to>
          <xdr:col>34</xdr:col>
          <xdr:colOff>419100</xdr:colOff>
          <xdr:row>62</xdr:row>
          <xdr:rowOff>95250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0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336550</xdr:colOff>
          <xdr:row>9</xdr:row>
          <xdr:rowOff>88900</xdr:rowOff>
        </xdr:from>
        <xdr:to>
          <xdr:col>6</xdr:col>
          <xdr:colOff>571500</xdr:colOff>
          <xdr:row>9</xdr:row>
          <xdr:rowOff>387350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1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9</xdr:row>
          <xdr:rowOff>88900</xdr:rowOff>
        </xdr:from>
        <xdr:to>
          <xdr:col>7</xdr:col>
          <xdr:colOff>273050</xdr:colOff>
          <xdr:row>9</xdr:row>
          <xdr:rowOff>387350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1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25067</xdr:colOff>
      <xdr:row>2</xdr:row>
      <xdr:rowOff>177062</xdr:rowOff>
    </xdr:from>
    <xdr:to>
      <xdr:col>18</xdr:col>
      <xdr:colOff>591210</xdr:colOff>
      <xdr:row>2</xdr:row>
      <xdr:rowOff>306607</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bwMode="auto">
        <a:xfrm rot="16200000">
          <a:off x="9592154" y="-16271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14238</xdr:colOff>
      <xdr:row>2</xdr:row>
      <xdr:rowOff>177361</xdr:rowOff>
    </xdr:from>
    <xdr:to>
      <xdr:col>11</xdr:col>
      <xdr:colOff>597776</xdr:colOff>
      <xdr:row>2</xdr:row>
      <xdr:rowOff>306906</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bwMode="auto">
        <a:xfrm rot="16200000">
          <a:off x="6803960" y="-87736"/>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146050</xdr:colOff>
          <xdr:row>9</xdr:row>
          <xdr:rowOff>88900</xdr:rowOff>
        </xdr:from>
        <xdr:to>
          <xdr:col>15</xdr:col>
          <xdr:colOff>381000</xdr:colOff>
          <xdr:row>9</xdr:row>
          <xdr:rowOff>387350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1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9</xdr:row>
          <xdr:rowOff>88900</xdr:rowOff>
        </xdr:from>
        <xdr:to>
          <xdr:col>17</xdr:col>
          <xdr:colOff>38100</xdr:colOff>
          <xdr:row>9</xdr:row>
          <xdr:rowOff>387350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1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9</xdr:row>
          <xdr:rowOff>88900</xdr:rowOff>
        </xdr:from>
        <xdr:to>
          <xdr:col>15</xdr:col>
          <xdr:colOff>381000</xdr:colOff>
          <xdr:row>9</xdr:row>
          <xdr:rowOff>387350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1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9</xdr:row>
          <xdr:rowOff>88900</xdr:rowOff>
        </xdr:from>
        <xdr:to>
          <xdr:col>17</xdr:col>
          <xdr:colOff>38100</xdr:colOff>
          <xdr:row>9</xdr:row>
          <xdr:rowOff>387350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1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330460</xdr:colOff>
      <xdr:row>23</xdr:row>
      <xdr:rowOff>38877</xdr:rowOff>
    </xdr:from>
    <xdr:to>
      <xdr:col>11</xdr:col>
      <xdr:colOff>427653</xdr:colOff>
      <xdr:row>23</xdr:row>
      <xdr:rowOff>466531</xdr:rowOff>
    </xdr:to>
    <xdr:sp macro="" textlink="">
      <xdr:nvSpPr>
        <xdr:cNvPr id="5" name="左大かっこ 4">
          <a:extLst>
            <a:ext uri="{FF2B5EF4-FFF2-40B4-BE49-F238E27FC236}">
              <a16:creationId xmlns:a16="http://schemas.microsoft.com/office/drawing/2014/main" id="{45CA1C6D-18D6-3F9E-CF21-124F91DC4F7A}"/>
            </a:ext>
          </a:extLst>
        </xdr:cNvPr>
        <xdr:cNvSpPr/>
      </xdr:nvSpPr>
      <xdr:spPr bwMode="auto">
        <a:xfrm>
          <a:off x="6531429" y="5676122"/>
          <a:ext cx="97193" cy="427654"/>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400050</xdr:colOff>
          <xdr:row>19</xdr:row>
          <xdr:rowOff>184150</xdr:rowOff>
        </xdr:from>
        <xdr:to>
          <xdr:col>10</xdr:col>
          <xdr:colOff>558800</xdr:colOff>
          <xdr:row>21</xdr:row>
          <xdr:rowOff>6350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2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18</xdr:row>
          <xdr:rowOff>184150</xdr:rowOff>
        </xdr:from>
        <xdr:to>
          <xdr:col>10</xdr:col>
          <xdr:colOff>558800</xdr:colOff>
          <xdr:row>20</xdr:row>
          <xdr:rowOff>19050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2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17</xdr:row>
          <xdr:rowOff>69850</xdr:rowOff>
        </xdr:from>
        <xdr:to>
          <xdr:col>10</xdr:col>
          <xdr:colOff>558800</xdr:colOff>
          <xdr:row>19</xdr:row>
          <xdr:rowOff>19050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2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20</xdr:row>
          <xdr:rowOff>184150</xdr:rowOff>
        </xdr:from>
        <xdr:to>
          <xdr:col>10</xdr:col>
          <xdr:colOff>558800</xdr:colOff>
          <xdr:row>22</xdr:row>
          <xdr:rowOff>6350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2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127000</xdr:rowOff>
        </xdr:from>
        <xdr:to>
          <xdr:col>2</xdr:col>
          <xdr:colOff>444500</xdr:colOff>
          <xdr:row>21</xdr:row>
          <xdr:rowOff>44450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2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171450</xdr:rowOff>
        </xdr:from>
        <xdr:to>
          <xdr:col>10</xdr:col>
          <xdr:colOff>558800</xdr:colOff>
          <xdr:row>23</xdr:row>
          <xdr:rowOff>6350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2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25067</xdr:colOff>
      <xdr:row>2</xdr:row>
      <xdr:rowOff>177062</xdr:rowOff>
    </xdr:from>
    <xdr:to>
      <xdr:col>17</xdr:col>
      <xdr:colOff>591210</xdr:colOff>
      <xdr:row>2</xdr:row>
      <xdr:rowOff>306607</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bwMode="auto">
        <a:xfrm rot="16200000">
          <a:off x="8911116" y="-1193762"/>
          <a:ext cx="129545"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14238</xdr:colOff>
      <xdr:row>2</xdr:row>
      <xdr:rowOff>177361</xdr:rowOff>
    </xdr:from>
    <xdr:to>
      <xdr:col>10</xdr:col>
      <xdr:colOff>597776</xdr:colOff>
      <xdr:row>2</xdr:row>
      <xdr:rowOff>306906</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bwMode="auto">
        <a:xfrm rot="16200000">
          <a:off x="6122922" y="345652"/>
          <a:ext cx="129545"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158879</xdr:colOff>
      <xdr:row>23</xdr:row>
      <xdr:rowOff>38878</xdr:rowOff>
    </xdr:from>
    <xdr:to>
      <xdr:col>16</xdr:col>
      <xdr:colOff>252704</xdr:colOff>
      <xdr:row>23</xdr:row>
      <xdr:rowOff>456811</xdr:rowOff>
    </xdr:to>
    <xdr:sp macro="" textlink="">
      <xdr:nvSpPr>
        <xdr:cNvPr id="6" name="右大かっこ 5">
          <a:extLst>
            <a:ext uri="{FF2B5EF4-FFF2-40B4-BE49-F238E27FC236}">
              <a16:creationId xmlns:a16="http://schemas.microsoft.com/office/drawing/2014/main" id="{64CA96CF-09C1-6995-C4FD-2F429EBE2641}"/>
            </a:ext>
          </a:extLst>
        </xdr:cNvPr>
        <xdr:cNvSpPr/>
      </xdr:nvSpPr>
      <xdr:spPr bwMode="auto">
        <a:xfrm>
          <a:off x="9372859" y="5676123"/>
          <a:ext cx="93825" cy="417933"/>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omments1.xml" Type="http://schemas.openxmlformats.org/officeDocument/2006/relationships/comments"/><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6.xml" Type="http://schemas.openxmlformats.org/officeDocument/2006/relationships/ctrlProp"/><Relationship Id="rId5" Target="../ctrlProps/ctrlProp77.xml" Type="http://schemas.openxmlformats.org/officeDocument/2006/relationships/ctrlProp"/><Relationship Id="rId6" Target="../ctrlProps/ctrlProp78.xml" Type="http://schemas.openxmlformats.org/officeDocument/2006/relationships/ctrlProp"/><Relationship Id="rId7" Target="../ctrlProps/ctrlProp79.xml" Type="http://schemas.openxmlformats.org/officeDocument/2006/relationships/ctrlProp"/><Relationship Id="rId8" Target="../ctrlProps/ctrlProp80.xml" Type="http://schemas.openxmlformats.org/officeDocument/2006/relationships/ctrlProp"/><Relationship Id="rId9" Target="../ctrlProps/ctrlProp8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omments3.xml" Type="http://schemas.openxmlformats.org/officeDocument/2006/relationships/comment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2.xml" Type="http://schemas.openxmlformats.org/officeDocument/2006/relationships/ctrlProp"/><Relationship Id="rId5" Target="../ctrlProps/ctrlProp83.xml" Type="http://schemas.openxmlformats.org/officeDocument/2006/relationships/ctrlProp"/><Relationship Id="rId6" Target="../ctrlProps/ctrlProp84.xml" Type="http://schemas.openxmlformats.org/officeDocument/2006/relationships/ctrlProp"/><Relationship Id="rId7" Target="../ctrlProps/ctrlProp85.xml" Type="http://schemas.openxmlformats.org/officeDocument/2006/relationships/ctrlProp"/><Relationship Id="rId8" Target="../ctrlProps/ctrlProp86.xml" Type="http://schemas.openxmlformats.org/officeDocument/2006/relationships/ctrlProp"/><Relationship Id="rId9" Target="../ctrlProps/ctrlProp87.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167F-ADD5-4F03-8DD6-11AA805795D2}">
  <sheetPr>
    <pageSetUpPr fitToPage="1"/>
  </sheetPr>
  <dimension ref="A1:AQ67"/>
  <sheetViews>
    <sheetView tabSelected="1" view="pageBreakPreview" zoomScaleNormal="40" zoomScaleSheetLayoutView="100" zoomScalePageLayoutView="80" workbookViewId="0">
      <selection activeCell="AB4" sqref="AB4"/>
    </sheetView>
  </sheetViews>
  <sheetFormatPr defaultColWidth="6.08984375" defaultRowHeight="24.75" customHeight="1"/>
  <cols>
    <col min="1" max="2" width="5.7265625" style="3" customWidth="1"/>
    <col min="3" max="3" width="8" style="3" customWidth="1"/>
    <col min="4" max="4" width="6.90625" style="3" customWidth="1"/>
    <col min="5" max="5" width="7.7265625" style="3" customWidth="1"/>
    <col min="6" max="6" width="8" style="3" customWidth="1"/>
    <col min="7" max="36" width="6.6328125" style="3" customWidth="1"/>
    <col min="37" max="37" width="10" style="3" customWidth="1"/>
    <col min="38" max="38" width="5.6328125" style="3" customWidth="1"/>
    <col min="39" max="16384" width="6.08984375" style="3"/>
  </cols>
  <sheetData>
    <row r="1" spans="1:43" s="1" customFormat="1" ht="36" customHeight="1" thickTop="1">
      <c r="C1" s="4"/>
      <c r="D1" s="4"/>
      <c r="E1" s="4"/>
      <c r="F1" s="4"/>
      <c r="G1" s="4"/>
      <c r="H1" s="385" t="s">
        <v>485</v>
      </c>
      <c r="I1" s="385"/>
      <c r="J1" s="385"/>
      <c r="K1" s="385"/>
      <c r="L1" s="385"/>
      <c r="M1" s="385"/>
      <c r="N1" s="385"/>
      <c r="O1" s="385"/>
      <c r="P1" s="385"/>
      <c r="Q1" s="385"/>
      <c r="R1" s="385"/>
      <c r="S1" s="385"/>
      <c r="T1" s="385"/>
      <c r="U1" s="385"/>
      <c r="V1" s="385"/>
      <c r="W1" s="385"/>
      <c r="X1" s="385"/>
      <c r="Y1" s="385"/>
      <c r="Z1" s="385"/>
      <c r="AA1" s="386" t="s">
        <v>0</v>
      </c>
      <c r="AB1" s="387"/>
      <c r="AC1" s="390" t="s">
        <v>494</v>
      </c>
      <c r="AD1" s="391"/>
      <c r="AE1" s="391"/>
      <c r="AF1" s="391"/>
      <c r="AG1" s="391"/>
      <c r="AH1" s="391"/>
      <c r="AI1" s="391"/>
      <c r="AJ1" s="392"/>
      <c r="AK1" s="4"/>
      <c r="AL1" s="2"/>
    </row>
    <row r="2" spans="1:43" ht="24.5" customHeight="1" thickBot="1">
      <c r="A2" s="20" t="s">
        <v>69</v>
      </c>
      <c r="B2" s="20"/>
      <c r="C2" s="275" t="s">
        <v>27</v>
      </c>
      <c r="D2" s="275"/>
      <c r="E2" s="275"/>
      <c r="F2" s="275"/>
      <c r="G2" s="275"/>
      <c r="H2" s="275"/>
      <c r="I2" s="275"/>
      <c r="J2" s="275"/>
      <c r="K2" s="275"/>
      <c r="L2" s="275"/>
      <c r="M2" s="275"/>
      <c r="N2" s="275"/>
      <c r="O2" s="275"/>
      <c r="P2" s="275"/>
      <c r="Q2" s="275"/>
      <c r="R2" s="59"/>
      <c r="S2" s="59"/>
      <c r="T2" s="59"/>
      <c r="U2" s="59"/>
      <c r="V2" s="59"/>
      <c r="W2" s="59"/>
      <c r="X2" s="59"/>
      <c r="AA2" s="388"/>
      <c r="AB2" s="389"/>
      <c r="AC2" s="393"/>
      <c r="AD2" s="394"/>
      <c r="AE2" s="394"/>
      <c r="AF2" s="394"/>
      <c r="AG2" s="394"/>
      <c r="AH2" s="394"/>
      <c r="AI2" s="394"/>
      <c r="AJ2" s="395"/>
    </row>
    <row r="3" spans="1:43" ht="24.5" customHeight="1" thickTop="1" thickBot="1">
      <c r="A3" s="20"/>
      <c r="B3" s="20"/>
      <c r="C3" s="275" t="s">
        <v>70</v>
      </c>
      <c r="D3" s="275"/>
      <c r="E3" s="275"/>
      <c r="F3" s="275"/>
      <c r="G3" s="275"/>
      <c r="H3" s="275"/>
      <c r="I3" s="275"/>
      <c r="J3" s="275"/>
      <c r="K3" s="275"/>
      <c r="L3" s="275"/>
      <c r="M3" s="275"/>
      <c r="N3" s="275"/>
      <c r="O3" s="275"/>
      <c r="P3" s="275"/>
      <c r="Q3" s="275"/>
      <c r="R3" s="59"/>
      <c r="S3" s="59"/>
      <c r="T3" s="59"/>
      <c r="U3" s="59"/>
      <c r="V3" s="59"/>
      <c r="W3" s="59"/>
      <c r="X3" s="59"/>
      <c r="Y3" s="105"/>
      <c r="Z3" s="105"/>
      <c r="AB3" s="276" t="s">
        <v>63</v>
      </c>
      <c r="AC3" s="276"/>
      <c r="AD3" s="277" t="s">
        <v>62</v>
      </c>
      <c r="AE3" s="277"/>
      <c r="AF3" s="277"/>
      <c r="AG3" s="277"/>
      <c r="AH3" s="277"/>
      <c r="AI3" s="277"/>
      <c r="AJ3" s="277"/>
    </row>
    <row r="4" spans="1:43" ht="30" customHeight="1" thickTop="1" thickBot="1">
      <c r="A4" s="4" t="s">
        <v>1</v>
      </c>
      <c r="B4" s="4"/>
      <c r="I4" s="131" t="str">
        <f>IF(COUNTIF(別紙様式１対応表!R2:R4,TRUE)&gt;1,"病院区分は1つのみ選択してください。",IF(COUNTIF(別紙様式１対応表!$R$2:$R$4,TRUE)=0,"病院区分を選択してください。",""))</f>
        <v>病院区分を選択してください。</v>
      </c>
      <c r="R4" s="135" t="str">
        <f>IF($R$5="",IF($I$4="","開設者番号を選択してください。",""),VLOOKUP($R$5,別紙様式１対応表!A11:B35,2,FALSE))</f>
        <v/>
      </c>
      <c r="V4" s="5"/>
      <c r="W4" s="5"/>
      <c r="Y4" s="278" t="s">
        <v>2</v>
      </c>
      <c r="Z4" s="279"/>
      <c r="AA4" s="280"/>
      <c r="AB4" s="182"/>
      <c r="AC4" s="182"/>
      <c r="AD4" s="183"/>
      <c r="AE4" s="183"/>
      <c r="AF4" s="183"/>
      <c r="AG4" s="183"/>
      <c r="AH4" s="183"/>
      <c r="AI4" s="183"/>
      <c r="AJ4" s="183"/>
      <c r="AK4" s="3" t="s">
        <v>123</v>
      </c>
    </row>
    <row r="5" spans="1:43" s="63" customFormat="1" ht="22" customHeight="1">
      <c r="A5" s="269" t="s">
        <v>3</v>
      </c>
      <c r="B5" s="327"/>
      <c r="C5" s="328"/>
      <c r="D5" s="328"/>
      <c r="E5" s="328"/>
      <c r="F5" s="328"/>
      <c r="G5" s="328"/>
      <c r="H5" s="328"/>
      <c r="I5" s="328"/>
      <c r="J5" s="328"/>
      <c r="K5" s="329"/>
      <c r="L5" s="269" t="s">
        <v>4</v>
      </c>
      <c r="M5" s="333"/>
      <c r="N5" s="334"/>
      <c r="O5" s="334"/>
      <c r="P5" s="335"/>
      <c r="Q5" s="269" t="s">
        <v>5</v>
      </c>
      <c r="R5" s="339"/>
      <c r="S5" s="340"/>
      <c r="T5" s="269" t="s">
        <v>6</v>
      </c>
      <c r="U5" s="301"/>
      <c r="V5" s="302"/>
      <c r="W5" s="302"/>
      <c r="X5" s="303"/>
      <c r="Y5" s="281" t="s">
        <v>7</v>
      </c>
      <c r="Z5" s="283"/>
      <c r="AA5" s="284"/>
      <c r="AB5" s="284"/>
      <c r="AC5" s="284"/>
      <c r="AD5" s="285"/>
      <c r="AE5" s="289" t="s">
        <v>115</v>
      </c>
      <c r="AF5" s="290"/>
      <c r="AG5" s="291"/>
      <c r="AH5" s="295" t="str">
        <f>IF(OR($AB$4*10+$AC$4=26,$AB$4*10+$AC$4=27,$AB$4*10+$AC$4=30)=TRUE,"該当しない","")</f>
        <v/>
      </c>
      <c r="AI5" s="296"/>
      <c r="AJ5" s="297"/>
      <c r="AK5" s="21"/>
      <c r="AL5" s="62"/>
    </row>
    <row r="6" spans="1:43" s="63" customFormat="1" ht="22" customHeight="1">
      <c r="A6" s="270"/>
      <c r="B6" s="330"/>
      <c r="C6" s="331"/>
      <c r="D6" s="331"/>
      <c r="E6" s="331"/>
      <c r="F6" s="331"/>
      <c r="G6" s="331"/>
      <c r="H6" s="331"/>
      <c r="I6" s="331"/>
      <c r="J6" s="331"/>
      <c r="K6" s="332"/>
      <c r="L6" s="270"/>
      <c r="M6" s="336"/>
      <c r="N6" s="337"/>
      <c r="O6" s="337"/>
      <c r="P6" s="338"/>
      <c r="Q6" s="270"/>
      <c r="R6" s="341"/>
      <c r="S6" s="342"/>
      <c r="T6" s="270"/>
      <c r="U6" s="304"/>
      <c r="V6" s="305"/>
      <c r="W6" s="305"/>
      <c r="X6" s="306"/>
      <c r="Y6" s="282"/>
      <c r="Z6" s="286"/>
      <c r="AA6" s="287"/>
      <c r="AB6" s="287"/>
      <c r="AC6" s="287"/>
      <c r="AD6" s="288"/>
      <c r="AE6" s="292"/>
      <c r="AF6" s="293"/>
      <c r="AG6" s="294"/>
      <c r="AH6" s="298"/>
      <c r="AI6" s="299"/>
      <c r="AJ6" s="300"/>
      <c r="AK6" s="310" t="str">
        <f>IF(AND($AH$5="該当しない",別紙様式１対応表!$R$5=TRUE),$U$5&amp;"であれば大臣の定める地域に該当しません。","")</f>
        <v/>
      </c>
      <c r="AL6" s="311"/>
      <c r="AM6" s="311"/>
      <c r="AN6" s="311"/>
      <c r="AO6" s="311"/>
      <c r="AP6" s="311"/>
      <c r="AQ6" s="311"/>
    </row>
    <row r="7" spans="1:43" s="63" customFormat="1" ht="22" customHeight="1" thickBot="1">
      <c r="A7" s="270"/>
      <c r="B7" s="330"/>
      <c r="C7" s="331"/>
      <c r="D7" s="331"/>
      <c r="E7" s="331"/>
      <c r="F7" s="331"/>
      <c r="G7" s="331"/>
      <c r="H7" s="331"/>
      <c r="I7" s="331"/>
      <c r="J7" s="331"/>
      <c r="K7" s="332"/>
      <c r="L7" s="270"/>
      <c r="M7" s="336"/>
      <c r="N7" s="337"/>
      <c r="O7" s="337"/>
      <c r="P7" s="338"/>
      <c r="Q7" s="270"/>
      <c r="R7" s="341"/>
      <c r="S7" s="342"/>
      <c r="T7" s="270"/>
      <c r="U7" s="307"/>
      <c r="V7" s="308"/>
      <c r="W7" s="308"/>
      <c r="X7" s="309"/>
      <c r="Y7" s="282"/>
      <c r="Z7" s="286"/>
      <c r="AA7" s="287"/>
      <c r="AB7" s="287"/>
      <c r="AC7" s="287"/>
      <c r="AD7" s="288"/>
      <c r="AE7" s="292"/>
      <c r="AF7" s="293"/>
      <c r="AG7" s="294"/>
      <c r="AH7" s="298"/>
      <c r="AI7" s="299"/>
      <c r="AJ7" s="300"/>
      <c r="AK7" s="310"/>
      <c r="AL7" s="311"/>
      <c r="AM7" s="311"/>
      <c r="AN7" s="311"/>
      <c r="AO7" s="311"/>
      <c r="AP7" s="311"/>
      <c r="AQ7" s="311"/>
    </row>
    <row r="8" spans="1:43" s="63" customFormat="1" ht="22" customHeight="1">
      <c r="A8" s="343"/>
      <c r="B8" s="344"/>
      <c r="C8" s="344"/>
      <c r="D8" s="344"/>
      <c r="E8" s="344"/>
      <c r="F8" s="345"/>
      <c r="G8" s="352" t="s">
        <v>8</v>
      </c>
      <c r="H8" s="353"/>
      <c r="I8" s="312" t="s">
        <v>96</v>
      </c>
      <c r="J8" s="269" t="s">
        <v>95</v>
      </c>
      <c r="K8" s="269" t="s">
        <v>94</v>
      </c>
      <c r="L8" s="269" t="s">
        <v>93</v>
      </c>
      <c r="M8" s="269" t="s">
        <v>22</v>
      </c>
      <c r="N8" s="269" t="s">
        <v>92</v>
      </c>
      <c r="O8" s="269" t="s">
        <v>10</v>
      </c>
      <c r="P8" s="269" t="s">
        <v>91</v>
      </c>
      <c r="Q8" s="269" t="s">
        <v>98</v>
      </c>
      <c r="R8" s="269" t="s">
        <v>97</v>
      </c>
      <c r="S8" s="269" t="s">
        <v>99</v>
      </c>
      <c r="T8" s="230" t="s">
        <v>113</v>
      </c>
      <c r="U8" s="281" t="s">
        <v>75</v>
      </c>
      <c r="V8" s="269" t="s">
        <v>76</v>
      </c>
      <c r="W8" s="312" t="s">
        <v>87</v>
      </c>
      <c r="X8" s="269" t="s">
        <v>100</v>
      </c>
      <c r="Y8" s="238" t="s">
        <v>11</v>
      </c>
      <c r="Z8" s="239"/>
      <c r="AA8" s="239"/>
      <c r="AB8" s="239"/>
      <c r="AC8" s="239"/>
      <c r="AD8" s="239"/>
      <c r="AE8" s="239"/>
      <c r="AF8" s="239"/>
      <c r="AG8" s="239"/>
      <c r="AH8" s="239"/>
      <c r="AI8" s="240"/>
      <c r="AJ8" s="224" t="s">
        <v>77</v>
      </c>
    </row>
    <row r="9" spans="1:43" s="10" customFormat="1" ht="105" customHeight="1">
      <c r="A9" s="346"/>
      <c r="B9" s="347"/>
      <c r="C9" s="347"/>
      <c r="D9" s="347"/>
      <c r="E9" s="347"/>
      <c r="F9" s="348"/>
      <c r="G9" s="354"/>
      <c r="H9" s="355"/>
      <c r="I9" s="313"/>
      <c r="J9" s="270"/>
      <c r="K9" s="270"/>
      <c r="L9" s="270"/>
      <c r="M9" s="270"/>
      <c r="N9" s="270"/>
      <c r="O9" s="270"/>
      <c r="P9" s="270"/>
      <c r="Q9" s="270"/>
      <c r="R9" s="270"/>
      <c r="S9" s="270"/>
      <c r="T9" s="231"/>
      <c r="U9" s="282"/>
      <c r="V9" s="270"/>
      <c r="W9" s="313"/>
      <c r="X9" s="270"/>
      <c r="Y9" s="241"/>
      <c r="Z9" s="242"/>
      <c r="AA9" s="242"/>
      <c r="AB9" s="242"/>
      <c r="AC9" s="242"/>
      <c r="AD9" s="242"/>
      <c r="AE9" s="242"/>
      <c r="AF9" s="242"/>
      <c r="AG9" s="242"/>
      <c r="AH9" s="242"/>
      <c r="AI9" s="243"/>
      <c r="AJ9" s="225"/>
    </row>
    <row r="10" spans="1:43" s="6" customFormat="1" ht="41.15" customHeight="1" thickBot="1">
      <c r="A10" s="349"/>
      <c r="B10" s="350"/>
      <c r="C10" s="350"/>
      <c r="D10" s="350"/>
      <c r="E10" s="350"/>
      <c r="F10" s="351"/>
      <c r="G10" s="356" t="s">
        <v>118</v>
      </c>
      <c r="H10" s="357"/>
      <c r="I10" s="22" t="s">
        <v>119</v>
      </c>
      <c r="J10" s="23" t="s">
        <v>71</v>
      </c>
      <c r="K10" s="23" t="s">
        <v>442</v>
      </c>
      <c r="L10" s="22" t="s">
        <v>68</v>
      </c>
      <c r="M10" s="24" t="s">
        <v>68</v>
      </c>
      <c r="N10" s="24" t="s">
        <v>68</v>
      </c>
      <c r="O10" s="24" t="s">
        <v>68</v>
      </c>
      <c r="P10" s="24" t="s">
        <v>443</v>
      </c>
      <c r="Q10" s="24" t="s">
        <v>442</v>
      </c>
      <c r="R10" s="24" t="s">
        <v>442</v>
      </c>
      <c r="S10" s="24" t="s">
        <v>442</v>
      </c>
      <c r="T10" s="24" t="s">
        <v>442</v>
      </c>
      <c r="U10" s="125" t="s">
        <v>120</v>
      </c>
      <c r="V10" s="108" t="s">
        <v>112</v>
      </c>
      <c r="W10" s="126" t="s">
        <v>121</v>
      </c>
      <c r="X10" s="109" t="s">
        <v>122</v>
      </c>
      <c r="Y10" s="227" t="s">
        <v>116</v>
      </c>
      <c r="Z10" s="228"/>
      <c r="AA10" s="228"/>
      <c r="AB10" s="228"/>
      <c r="AC10" s="228"/>
      <c r="AD10" s="228"/>
      <c r="AE10" s="228"/>
      <c r="AF10" s="228"/>
      <c r="AG10" s="228"/>
      <c r="AH10" s="228"/>
      <c r="AI10" s="229"/>
      <c r="AJ10" s="226"/>
      <c r="AK10" s="396" t="s">
        <v>123</v>
      </c>
      <c r="AL10" s="397"/>
      <c r="AM10" s="397"/>
      <c r="AN10" s="397"/>
      <c r="AO10" s="397"/>
    </row>
    <row r="11" spans="1:43" s="10" customFormat="1" ht="25" customHeight="1">
      <c r="A11" s="235" t="s">
        <v>12</v>
      </c>
      <c r="B11" s="218">
        <v>1</v>
      </c>
      <c r="C11" s="238" t="s">
        <v>13</v>
      </c>
      <c r="D11" s="239"/>
      <c r="E11" s="239"/>
      <c r="F11" s="240"/>
      <c r="G11" s="247"/>
      <c r="H11" s="248"/>
      <c r="I11" s="143"/>
      <c r="J11" s="144"/>
      <c r="K11" s="184"/>
      <c r="L11" s="144"/>
      <c r="M11" s="144"/>
      <c r="N11" s="144"/>
      <c r="O11" s="144"/>
      <c r="P11" s="144"/>
      <c r="Q11" s="202"/>
      <c r="R11" s="202"/>
      <c r="S11" s="202"/>
      <c r="T11" s="202"/>
      <c r="U11" s="145"/>
      <c r="V11" s="143"/>
      <c r="W11" s="146"/>
      <c r="X11" s="146"/>
      <c r="Y11" s="143"/>
      <c r="Z11" s="143"/>
      <c r="AA11" s="143"/>
      <c r="AB11" s="143"/>
      <c r="AC11" s="143"/>
      <c r="AD11" s="143"/>
      <c r="AE11" s="143"/>
      <c r="AF11" s="143"/>
      <c r="AG11" s="143"/>
      <c r="AH11" s="143"/>
      <c r="AI11" s="143"/>
      <c r="AJ11" s="147"/>
    </row>
    <row r="12" spans="1:43" s="10" customFormat="1" ht="25" customHeight="1">
      <c r="A12" s="236"/>
      <c r="B12" s="219">
        <v>2</v>
      </c>
      <c r="C12" s="241"/>
      <c r="D12" s="242"/>
      <c r="E12" s="242"/>
      <c r="F12" s="243"/>
      <c r="G12" s="249"/>
      <c r="H12" s="250"/>
      <c r="I12" s="148"/>
      <c r="J12" s="149"/>
      <c r="K12" s="185"/>
      <c r="L12" s="150"/>
      <c r="M12" s="150"/>
      <c r="N12" s="150"/>
      <c r="O12" s="150"/>
      <c r="P12" s="149"/>
      <c r="Q12" s="185"/>
      <c r="R12" s="185"/>
      <c r="S12" s="185"/>
      <c r="T12" s="185"/>
      <c r="U12" s="151"/>
      <c r="V12" s="148"/>
      <c r="W12" s="152"/>
      <c r="X12" s="152"/>
      <c r="Y12" s="148"/>
      <c r="Z12" s="148"/>
      <c r="AA12" s="148"/>
      <c r="AB12" s="148"/>
      <c r="AC12" s="148"/>
      <c r="AD12" s="148"/>
      <c r="AE12" s="148"/>
      <c r="AF12" s="148"/>
      <c r="AG12" s="148"/>
      <c r="AH12" s="148"/>
      <c r="AI12" s="148"/>
      <c r="AJ12" s="153"/>
    </row>
    <row r="13" spans="1:43" s="10" customFormat="1" ht="25" customHeight="1">
      <c r="A13" s="236"/>
      <c r="B13" s="220">
        <v>3</v>
      </c>
      <c r="C13" s="241"/>
      <c r="D13" s="242"/>
      <c r="E13" s="242"/>
      <c r="F13" s="243"/>
      <c r="G13" s="249"/>
      <c r="H13" s="250"/>
      <c r="I13" s="148"/>
      <c r="J13" s="150"/>
      <c r="K13" s="203"/>
      <c r="L13" s="150"/>
      <c r="M13" s="150"/>
      <c r="N13" s="150"/>
      <c r="O13" s="150"/>
      <c r="P13" s="150"/>
      <c r="Q13" s="203"/>
      <c r="R13" s="203"/>
      <c r="S13" s="203"/>
      <c r="T13" s="203"/>
      <c r="U13" s="151"/>
      <c r="V13" s="154"/>
      <c r="W13" s="152"/>
      <c r="X13" s="152"/>
      <c r="Y13" s="148"/>
      <c r="Z13" s="148"/>
      <c r="AA13" s="148"/>
      <c r="AB13" s="148"/>
      <c r="AC13" s="148"/>
      <c r="AD13" s="148"/>
      <c r="AE13" s="148"/>
      <c r="AF13" s="148"/>
      <c r="AG13" s="148"/>
      <c r="AH13" s="148"/>
      <c r="AI13" s="148"/>
      <c r="AJ13" s="155"/>
    </row>
    <row r="14" spans="1:43" s="10" customFormat="1" ht="25" customHeight="1" thickBot="1">
      <c r="A14" s="236"/>
      <c r="B14" s="219">
        <v>4</v>
      </c>
      <c r="C14" s="244"/>
      <c r="D14" s="245"/>
      <c r="E14" s="245"/>
      <c r="F14" s="246"/>
      <c r="G14" s="255" t="s">
        <v>78</v>
      </c>
      <c r="H14" s="256"/>
      <c r="I14" s="64"/>
      <c r="J14" s="65"/>
      <c r="K14" s="201"/>
      <c r="L14" s="156" t="s">
        <v>15</v>
      </c>
      <c r="M14" s="156" t="s">
        <v>16</v>
      </c>
      <c r="N14" s="156" t="s">
        <v>16</v>
      </c>
      <c r="O14" s="156" t="s">
        <v>16</v>
      </c>
      <c r="P14" s="66"/>
      <c r="Q14" s="67"/>
      <c r="R14" s="68"/>
      <c r="S14" s="67"/>
      <c r="T14" s="69"/>
      <c r="U14" s="70"/>
      <c r="V14" s="71"/>
      <c r="W14" s="64"/>
      <c r="X14" s="71"/>
      <c r="Y14" s="72"/>
      <c r="Z14" s="72"/>
      <c r="AA14" s="72"/>
      <c r="AB14" s="72"/>
      <c r="AC14" s="72"/>
      <c r="AD14" s="72"/>
      <c r="AE14" s="72"/>
      <c r="AF14" s="72"/>
      <c r="AG14" s="72"/>
      <c r="AH14" s="72"/>
      <c r="AI14" s="72"/>
      <c r="AJ14" s="133"/>
    </row>
    <row r="15" spans="1:43" s="10" customFormat="1" ht="25" customHeight="1" thickBot="1">
      <c r="A15" s="236"/>
      <c r="B15" s="221">
        <v>5</v>
      </c>
      <c r="C15" s="238" t="s">
        <v>86</v>
      </c>
      <c r="D15" s="239"/>
      <c r="E15" s="239"/>
      <c r="F15" s="240"/>
      <c r="G15" s="251"/>
      <c r="H15" s="252"/>
      <c r="I15" s="146"/>
      <c r="J15" s="144"/>
      <c r="K15" s="73"/>
      <c r="L15" s="157"/>
      <c r="M15" s="157"/>
      <c r="N15" s="157"/>
      <c r="O15" s="157"/>
      <c r="P15" s="144"/>
      <c r="Q15" s="184"/>
      <c r="R15" s="184"/>
      <c r="S15" s="184"/>
      <c r="T15" s="184"/>
      <c r="U15" s="74"/>
      <c r="V15" s="75"/>
      <c r="W15" s="76"/>
      <c r="X15" s="75"/>
      <c r="Y15" s="77"/>
      <c r="Z15" s="77"/>
      <c r="AA15" s="77"/>
      <c r="AB15" s="77"/>
      <c r="AC15" s="77"/>
      <c r="AD15" s="77"/>
      <c r="AE15" s="77"/>
      <c r="AF15" s="77"/>
      <c r="AG15" s="78"/>
      <c r="AH15" s="79"/>
      <c r="AI15" s="80"/>
      <c r="AJ15" s="100"/>
    </row>
    <row r="16" spans="1:43" s="10" customFormat="1" ht="25" customHeight="1">
      <c r="A16" s="236"/>
      <c r="B16" s="218">
        <v>6</v>
      </c>
      <c r="C16" s="238" t="s">
        <v>17</v>
      </c>
      <c r="D16" s="239"/>
      <c r="E16" s="239"/>
      <c r="F16" s="240"/>
      <c r="G16" s="251"/>
      <c r="H16" s="252"/>
      <c r="I16" s="146"/>
      <c r="J16" s="144"/>
      <c r="K16" s="81"/>
      <c r="L16" s="157"/>
      <c r="M16" s="157"/>
      <c r="N16" s="157"/>
      <c r="O16" s="157"/>
      <c r="P16" s="144"/>
      <c r="Q16" s="184"/>
      <c r="R16" s="184"/>
      <c r="S16" s="184"/>
      <c r="T16" s="184"/>
      <c r="U16" s="158"/>
      <c r="V16" s="159"/>
      <c r="W16" s="132"/>
      <c r="X16" s="146"/>
      <c r="Y16" s="146"/>
      <c r="Z16" s="146"/>
      <c r="AA16" s="146"/>
      <c r="AB16" s="146"/>
      <c r="AC16" s="146"/>
      <c r="AD16" s="146"/>
      <c r="AE16" s="146"/>
      <c r="AF16" s="146"/>
      <c r="AG16" s="146"/>
      <c r="AH16" s="146"/>
      <c r="AI16" s="143"/>
      <c r="AJ16" s="160"/>
      <c r="AN16" s="112"/>
    </row>
    <row r="17" spans="1:42" s="10" customFormat="1" ht="25" customHeight="1">
      <c r="A17" s="236"/>
      <c r="B17" s="220">
        <v>7</v>
      </c>
      <c r="C17" s="257"/>
      <c r="D17" s="258"/>
      <c r="E17" s="258"/>
      <c r="F17" s="259"/>
      <c r="G17" s="314" t="s">
        <v>78</v>
      </c>
      <c r="H17" s="315"/>
      <c r="I17" s="82"/>
      <c r="J17" s="83"/>
      <c r="K17" s="84"/>
      <c r="L17" s="161" t="s">
        <v>16</v>
      </c>
      <c r="M17" s="161" t="s">
        <v>16</v>
      </c>
      <c r="N17" s="161" t="s">
        <v>16</v>
      </c>
      <c r="O17" s="161" t="s">
        <v>16</v>
      </c>
      <c r="P17" s="83"/>
      <c r="Q17" s="85"/>
      <c r="R17" s="86"/>
      <c r="S17" s="85"/>
      <c r="T17" s="85"/>
      <c r="U17" s="87"/>
      <c r="V17" s="84"/>
      <c r="W17" s="82"/>
      <c r="X17" s="84"/>
      <c r="Y17" s="88"/>
      <c r="Z17" s="88"/>
      <c r="AA17" s="88"/>
      <c r="AB17" s="88"/>
      <c r="AC17" s="88"/>
      <c r="AD17" s="88"/>
      <c r="AE17" s="88"/>
      <c r="AF17" s="88"/>
      <c r="AG17" s="88"/>
      <c r="AH17" s="88"/>
      <c r="AI17" s="88"/>
      <c r="AJ17" s="134"/>
    </row>
    <row r="18" spans="1:42" s="10" customFormat="1" ht="25" customHeight="1" thickBot="1">
      <c r="A18" s="236"/>
      <c r="B18" s="219">
        <v>8</v>
      </c>
      <c r="C18" s="316" t="s">
        <v>18</v>
      </c>
      <c r="D18" s="317"/>
      <c r="E18" s="317"/>
      <c r="F18" s="318"/>
      <c r="G18" s="319" t="s">
        <v>81</v>
      </c>
      <c r="H18" s="320"/>
      <c r="I18" s="64"/>
      <c r="J18" s="66"/>
      <c r="K18" s="71"/>
      <c r="L18" s="156" t="s">
        <v>16</v>
      </c>
      <c r="M18" s="156" t="s">
        <v>16</v>
      </c>
      <c r="N18" s="156" t="s">
        <v>16</v>
      </c>
      <c r="O18" s="156" t="s">
        <v>16</v>
      </c>
      <c r="P18" s="65"/>
      <c r="Q18" s="67"/>
      <c r="R18" s="68"/>
      <c r="S18" s="67"/>
      <c r="T18" s="67"/>
      <c r="U18" s="70"/>
      <c r="V18" s="71"/>
      <c r="W18" s="64"/>
      <c r="X18" s="71"/>
      <c r="Y18" s="72"/>
      <c r="Z18" s="89"/>
      <c r="AA18" s="89"/>
      <c r="AB18" s="89"/>
      <c r="AC18" s="89"/>
      <c r="AD18" s="89"/>
      <c r="AE18" s="89"/>
      <c r="AF18" s="89"/>
      <c r="AG18" s="89"/>
      <c r="AH18" s="89"/>
      <c r="AI18" s="72"/>
      <c r="AJ18" s="133"/>
    </row>
    <row r="19" spans="1:42" s="10" customFormat="1" ht="25" customHeight="1">
      <c r="A19" s="236"/>
      <c r="B19" s="218">
        <v>9</v>
      </c>
      <c r="C19" s="238" t="s">
        <v>19</v>
      </c>
      <c r="D19" s="239"/>
      <c r="E19" s="239"/>
      <c r="F19" s="240"/>
      <c r="G19" s="251"/>
      <c r="H19" s="252"/>
      <c r="I19" s="146"/>
      <c r="J19" s="144"/>
      <c r="K19" s="81"/>
      <c r="L19" s="157"/>
      <c r="M19" s="157"/>
      <c r="N19" s="157"/>
      <c r="O19" s="157"/>
      <c r="P19" s="144"/>
      <c r="Q19" s="184"/>
      <c r="R19" s="184"/>
      <c r="S19" s="184"/>
      <c r="T19" s="184"/>
      <c r="U19" s="158"/>
      <c r="V19" s="143"/>
      <c r="W19" s="132"/>
      <c r="X19" s="146"/>
      <c r="Y19" s="146"/>
      <c r="Z19" s="146"/>
      <c r="AA19" s="146"/>
      <c r="AB19" s="146"/>
      <c r="AC19" s="146"/>
      <c r="AD19" s="146"/>
      <c r="AE19" s="146"/>
      <c r="AF19" s="146"/>
      <c r="AG19" s="146"/>
      <c r="AH19" s="146"/>
      <c r="AI19" s="143"/>
      <c r="AJ19" s="160"/>
    </row>
    <row r="20" spans="1:42" s="10" customFormat="1" ht="25" customHeight="1" thickBot="1">
      <c r="A20" s="236"/>
      <c r="B20" s="219">
        <v>10</v>
      </c>
      <c r="C20" s="244"/>
      <c r="D20" s="245"/>
      <c r="E20" s="245"/>
      <c r="F20" s="246"/>
      <c r="G20" s="253" t="s">
        <v>14</v>
      </c>
      <c r="H20" s="254"/>
      <c r="I20" s="71"/>
      <c r="J20" s="66"/>
      <c r="K20" s="71"/>
      <c r="L20" s="162" t="s">
        <v>16</v>
      </c>
      <c r="M20" s="162" t="s">
        <v>16</v>
      </c>
      <c r="N20" s="162" t="s">
        <v>16</v>
      </c>
      <c r="O20" s="163" t="s">
        <v>16</v>
      </c>
      <c r="P20" s="66"/>
      <c r="Q20" s="69"/>
      <c r="R20" s="90"/>
      <c r="S20" s="69"/>
      <c r="T20" s="69"/>
      <c r="U20" s="91"/>
      <c r="V20" s="92"/>
      <c r="W20" s="64"/>
      <c r="X20" s="71"/>
      <c r="Y20" s="71"/>
      <c r="Z20" s="71"/>
      <c r="AA20" s="71"/>
      <c r="AB20" s="71"/>
      <c r="AC20" s="71"/>
      <c r="AD20" s="71"/>
      <c r="AE20" s="71"/>
      <c r="AF20" s="71"/>
      <c r="AG20" s="71"/>
      <c r="AH20" s="71"/>
      <c r="AI20" s="71"/>
      <c r="AJ20" s="133"/>
    </row>
    <row r="21" spans="1:42" s="10" customFormat="1" ht="25" customHeight="1">
      <c r="A21" s="236"/>
      <c r="B21" s="218">
        <v>11</v>
      </c>
      <c r="C21" s="358" t="s">
        <v>20</v>
      </c>
      <c r="D21" s="359"/>
      <c r="E21" s="359"/>
      <c r="F21" s="360"/>
      <c r="G21" s="251"/>
      <c r="H21" s="252"/>
      <c r="I21" s="146"/>
      <c r="J21" s="144"/>
      <c r="K21" s="81"/>
      <c r="L21" s="157"/>
      <c r="M21" s="157"/>
      <c r="N21" s="157"/>
      <c r="O21" s="157"/>
      <c r="P21" s="144"/>
      <c r="Q21" s="184"/>
      <c r="R21" s="184"/>
      <c r="S21" s="184"/>
      <c r="T21" s="184"/>
      <c r="U21" s="164"/>
      <c r="V21" s="159"/>
      <c r="W21" s="132"/>
      <c r="X21" s="143"/>
      <c r="Y21" s="165"/>
      <c r="Z21" s="165"/>
      <c r="AA21" s="165"/>
      <c r="AB21" s="165"/>
      <c r="AC21" s="165"/>
      <c r="AD21" s="165"/>
      <c r="AE21" s="165"/>
      <c r="AF21" s="165"/>
      <c r="AG21" s="165"/>
      <c r="AH21" s="165"/>
      <c r="AI21" s="159"/>
      <c r="AJ21" s="160"/>
    </row>
    <row r="22" spans="1:42" s="10" customFormat="1" ht="25" customHeight="1" thickBot="1">
      <c r="A22" s="237"/>
      <c r="B22" s="219">
        <v>12</v>
      </c>
      <c r="C22" s="361"/>
      <c r="D22" s="362"/>
      <c r="E22" s="362"/>
      <c r="F22" s="363"/>
      <c r="G22" s="253" t="s">
        <v>78</v>
      </c>
      <c r="H22" s="254"/>
      <c r="I22" s="64"/>
      <c r="J22" s="66"/>
      <c r="K22" s="71"/>
      <c r="L22" s="156" t="s">
        <v>16</v>
      </c>
      <c r="M22" s="156" t="s">
        <v>16</v>
      </c>
      <c r="N22" s="156" t="s">
        <v>16</v>
      </c>
      <c r="O22" s="156" t="s">
        <v>16</v>
      </c>
      <c r="P22" s="66"/>
      <c r="Q22" s="67"/>
      <c r="R22" s="68"/>
      <c r="S22" s="67"/>
      <c r="T22" s="67"/>
      <c r="U22" s="91"/>
      <c r="V22" s="71"/>
      <c r="W22" s="64"/>
      <c r="X22" s="71"/>
      <c r="Y22" s="72"/>
      <c r="Z22" s="72"/>
      <c r="AA22" s="72"/>
      <c r="AB22" s="72"/>
      <c r="AC22" s="72"/>
      <c r="AD22" s="72"/>
      <c r="AE22" s="72"/>
      <c r="AF22" s="72"/>
      <c r="AG22" s="72"/>
      <c r="AH22" s="72"/>
      <c r="AI22" s="72"/>
      <c r="AJ22" s="133"/>
    </row>
    <row r="23" spans="1:42" s="10" customFormat="1" ht="25" customHeight="1" thickBot="1">
      <c r="A23" s="321" t="s">
        <v>23</v>
      </c>
      <c r="B23" s="222">
        <v>13</v>
      </c>
      <c r="C23" s="260" t="s">
        <v>24</v>
      </c>
      <c r="D23" s="261"/>
      <c r="E23" s="261"/>
      <c r="F23" s="261"/>
      <c r="G23" s="261"/>
      <c r="H23" s="262"/>
      <c r="I23" s="96"/>
      <c r="J23" s="144"/>
      <c r="K23" s="93"/>
      <c r="L23" s="93"/>
      <c r="M23" s="93"/>
      <c r="N23" s="157"/>
      <c r="O23" s="157"/>
      <c r="P23" s="144"/>
      <c r="Q23" s="93"/>
      <c r="R23" s="93"/>
      <c r="S23" s="94"/>
      <c r="T23" s="94"/>
      <c r="U23" s="94"/>
      <c r="V23" s="94"/>
      <c r="W23" s="94"/>
      <c r="X23" s="93"/>
      <c r="Y23" s="93"/>
      <c r="Z23" s="93"/>
      <c r="AA23" s="93"/>
      <c r="AB23" s="93"/>
      <c r="AC23" s="93"/>
      <c r="AD23" s="93"/>
      <c r="AE23" s="93"/>
      <c r="AF23" s="93"/>
      <c r="AG23" s="93"/>
      <c r="AH23" s="93"/>
      <c r="AI23" s="93"/>
      <c r="AJ23" s="160"/>
    </row>
    <row r="24" spans="1:42" s="10" customFormat="1" ht="25" customHeight="1" thickBot="1">
      <c r="A24" s="322"/>
      <c r="B24" s="220">
        <v>14</v>
      </c>
      <c r="C24" s="263" t="s">
        <v>101</v>
      </c>
      <c r="D24" s="264"/>
      <c r="E24" s="264"/>
      <c r="F24" s="264"/>
      <c r="G24" s="264"/>
      <c r="H24" s="265"/>
      <c r="I24" s="96"/>
      <c r="J24" s="144"/>
      <c r="K24" s="93"/>
      <c r="L24" s="157"/>
      <c r="M24" s="93"/>
      <c r="N24" s="157"/>
      <c r="O24" s="157"/>
      <c r="P24" s="144"/>
      <c r="Q24" s="93"/>
      <c r="R24" s="93"/>
      <c r="S24" s="94"/>
      <c r="T24" s="94"/>
      <c r="U24" s="95"/>
      <c r="V24" s="94"/>
      <c r="W24" s="94"/>
      <c r="X24" s="93"/>
      <c r="Y24" s="93"/>
      <c r="Z24" s="93"/>
      <c r="AA24" s="93"/>
      <c r="AB24" s="93"/>
      <c r="AC24" s="93"/>
      <c r="AD24" s="93"/>
      <c r="AE24" s="93"/>
      <c r="AF24" s="93"/>
      <c r="AG24" s="93"/>
      <c r="AH24" s="93"/>
      <c r="AI24" s="93"/>
      <c r="AJ24" s="160"/>
    </row>
    <row r="25" spans="1:42" s="10" customFormat="1" ht="25" customHeight="1" thickBot="1">
      <c r="A25" s="322"/>
      <c r="B25" s="222">
        <v>15</v>
      </c>
      <c r="C25" s="266" t="s">
        <v>25</v>
      </c>
      <c r="D25" s="267"/>
      <c r="E25" s="267"/>
      <c r="F25" s="267"/>
      <c r="G25" s="267"/>
      <c r="H25" s="268"/>
      <c r="I25" s="97"/>
      <c r="J25" s="144"/>
      <c r="K25" s="93"/>
      <c r="L25" s="93"/>
      <c r="M25" s="93"/>
      <c r="N25" s="157"/>
      <c r="O25" s="157"/>
      <c r="P25" s="144"/>
      <c r="Q25" s="93"/>
      <c r="R25" s="93"/>
      <c r="S25" s="94"/>
      <c r="T25" s="94"/>
      <c r="U25" s="94"/>
      <c r="V25" s="94"/>
      <c r="W25" s="94"/>
      <c r="X25" s="93"/>
      <c r="Y25" s="93"/>
      <c r="Z25" s="93"/>
      <c r="AA25" s="93"/>
      <c r="AB25" s="93"/>
      <c r="AC25" s="93"/>
      <c r="AD25" s="93"/>
      <c r="AE25" s="93"/>
      <c r="AF25" s="93"/>
      <c r="AG25" s="93"/>
      <c r="AH25" s="93"/>
      <c r="AI25" s="93"/>
      <c r="AJ25" s="160"/>
    </row>
    <row r="26" spans="1:42" s="10" customFormat="1" ht="25" customHeight="1" thickBot="1">
      <c r="A26" s="322"/>
      <c r="B26" s="220">
        <v>16</v>
      </c>
      <c r="C26" s="232" t="s">
        <v>79</v>
      </c>
      <c r="D26" s="233"/>
      <c r="E26" s="233"/>
      <c r="F26" s="233"/>
      <c r="G26" s="233"/>
      <c r="H26" s="234"/>
      <c r="I26" s="97"/>
      <c r="J26" s="97"/>
      <c r="K26" s="200"/>
      <c r="L26" s="93"/>
      <c r="M26" s="93"/>
      <c r="N26" s="157"/>
      <c r="O26" s="157"/>
      <c r="P26" s="144"/>
      <c r="Q26" s="93"/>
      <c r="R26" s="93"/>
      <c r="S26" s="94"/>
      <c r="T26" s="94"/>
      <c r="U26" s="94"/>
      <c r="V26" s="94"/>
      <c r="W26" s="94"/>
      <c r="X26" s="93"/>
      <c r="Y26" s="93"/>
      <c r="Z26" s="93"/>
      <c r="AA26" s="93"/>
      <c r="AB26" s="93"/>
      <c r="AC26" s="93"/>
      <c r="AD26" s="93"/>
      <c r="AE26" s="93"/>
      <c r="AF26" s="93"/>
      <c r="AG26" s="93"/>
      <c r="AH26" s="93"/>
      <c r="AI26" s="93"/>
      <c r="AJ26" s="160"/>
      <c r="AK26" s="271"/>
      <c r="AL26" s="272"/>
      <c r="AM26" s="272"/>
      <c r="AN26" s="272"/>
      <c r="AO26" s="272"/>
      <c r="AP26" s="272"/>
    </row>
    <row r="27" spans="1:42" s="10" customFormat="1" ht="25" customHeight="1" thickBot="1">
      <c r="A27" s="322"/>
      <c r="B27" s="222">
        <v>17</v>
      </c>
      <c r="C27" s="324" t="s">
        <v>80</v>
      </c>
      <c r="D27" s="325"/>
      <c r="E27" s="325"/>
      <c r="F27" s="325"/>
      <c r="G27" s="325"/>
      <c r="H27" s="326"/>
      <c r="I27" s="98"/>
      <c r="J27" s="144"/>
      <c r="K27" s="184"/>
      <c r="L27" s="93"/>
      <c r="M27" s="93"/>
      <c r="N27" s="157"/>
      <c r="O27" s="157"/>
      <c r="P27" s="144"/>
      <c r="Q27" s="93"/>
      <c r="R27" s="93"/>
      <c r="S27" s="94"/>
      <c r="T27" s="94"/>
      <c r="U27" s="94"/>
      <c r="V27" s="94"/>
      <c r="W27" s="101"/>
      <c r="X27" s="93"/>
      <c r="Y27" s="93"/>
      <c r="Z27" s="93"/>
      <c r="AA27" s="93"/>
      <c r="AB27" s="93"/>
      <c r="AC27" s="93"/>
      <c r="AD27" s="93"/>
      <c r="AE27" s="93"/>
      <c r="AF27" s="93"/>
      <c r="AG27" s="93"/>
      <c r="AH27" s="93"/>
      <c r="AI27" s="93"/>
      <c r="AJ27" s="160"/>
      <c r="AK27" s="131"/>
      <c r="AL27" s="131"/>
      <c r="AM27" s="131"/>
      <c r="AN27" s="131"/>
      <c r="AO27" s="131"/>
    </row>
    <row r="28" spans="1:42" s="10" customFormat="1" ht="25" customHeight="1" thickBot="1">
      <c r="A28" s="322"/>
      <c r="B28" s="220">
        <v>18</v>
      </c>
      <c r="C28" s="232" t="s">
        <v>82</v>
      </c>
      <c r="D28" s="233"/>
      <c r="E28" s="233"/>
      <c r="F28" s="233"/>
      <c r="G28" s="233"/>
      <c r="H28" s="234"/>
      <c r="I28" s="97"/>
      <c r="J28" s="144"/>
      <c r="K28" s="184"/>
      <c r="L28" s="93"/>
      <c r="M28" s="93"/>
      <c r="N28" s="157"/>
      <c r="O28" s="157"/>
      <c r="P28" s="144"/>
      <c r="Q28" s="93"/>
      <c r="R28" s="93"/>
      <c r="S28" s="94"/>
      <c r="T28" s="94"/>
      <c r="U28" s="94"/>
      <c r="V28" s="94"/>
      <c r="W28" s="166"/>
      <c r="X28" s="93"/>
      <c r="Y28" s="93"/>
      <c r="Z28" s="93"/>
      <c r="AA28" s="93"/>
      <c r="AB28" s="93"/>
      <c r="AC28" s="93"/>
      <c r="AD28" s="93"/>
      <c r="AE28" s="93"/>
      <c r="AF28" s="93"/>
      <c r="AG28" s="93"/>
      <c r="AH28" s="93"/>
      <c r="AI28" s="93"/>
      <c r="AJ28" s="160"/>
      <c r="AK28" s="273" t="str">
        <f>IF(COUNTIF(別紙様式１対応表!R11:R18,TRUE)&gt;1,"１つのみ選択してください。","")</f>
        <v/>
      </c>
      <c r="AL28" s="274"/>
      <c r="AM28" s="274"/>
      <c r="AN28" s="274"/>
      <c r="AO28" s="274"/>
      <c r="AP28" s="274"/>
    </row>
    <row r="29" spans="1:42" s="10" customFormat="1" ht="25" customHeight="1" thickBot="1">
      <c r="A29" s="322"/>
      <c r="B29" s="222">
        <v>19</v>
      </c>
      <c r="C29" s="232" t="s">
        <v>83</v>
      </c>
      <c r="D29" s="233"/>
      <c r="E29" s="233"/>
      <c r="F29" s="233"/>
      <c r="G29" s="233"/>
      <c r="H29" s="234"/>
      <c r="I29" s="97"/>
      <c r="J29" s="144"/>
      <c r="K29" s="184"/>
      <c r="L29" s="93"/>
      <c r="M29" s="93"/>
      <c r="N29" s="157"/>
      <c r="O29" s="157"/>
      <c r="P29" s="144"/>
      <c r="Q29" s="93"/>
      <c r="R29" s="93"/>
      <c r="S29" s="94"/>
      <c r="T29" s="94"/>
      <c r="U29" s="94"/>
      <c r="V29" s="94"/>
      <c r="W29" s="166"/>
      <c r="X29" s="93"/>
      <c r="Y29" s="93"/>
      <c r="Z29" s="93"/>
      <c r="AA29" s="93"/>
      <c r="AB29" s="93"/>
      <c r="AC29" s="93"/>
      <c r="AD29" s="93"/>
      <c r="AE29" s="93"/>
      <c r="AF29" s="93"/>
      <c r="AG29" s="93"/>
      <c r="AH29" s="93"/>
      <c r="AI29" s="93"/>
      <c r="AJ29" s="160"/>
      <c r="AK29" s="273"/>
      <c r="AL29" s="274"/>
      <c r="AM29" s="274"/>
      <c r="AN29" s="274"/>
      <c r="AO29" s="274"/>
      <c r="AP29" s="274"/>
    </row>
    <row r="30" spans="1:42" s="10" customFormat="1" ht="25" customHeight="1" thickBot="1">
      <c r="A30" s="322"/>
      <c r="B30" s="220">
        <v>20</v>
      </c>
      <c r="C30" s="232" t="s">
        <v>84</v>
      </c>
      <c r="D30" s="233"/>
      <c r="E30" s="233"/>
      <c r="F30" s="233"/>
      <c r="G30" s="233"/>
      <c r="H30" s="234"/>
      <c r="I30" s="99"/>
      <c r="J30" s="144"/>
      <c r="K30" s="184"/>
      <c r="L30" s="93"/>
      <c r="M30" s="93"/>
      <c r="N30" s="157"/>
      <c r="O30" s="157"/>
      <c r="P30" s="144"/>
      <c r="Q30" s="93"/>
      <c r="R30" s="93"/>
      <c r="S30" s="94"/>
      <c r="T30" s="94"/>
      <c r="U30" s="94"/>
      <c r="V30" s="94"/>
      <c r="W30" s="166"/>
      <c r="X30" s="93"/>
      <c r="Y30" s="93"/>
      <c r="Z30" s="93"/>
      <c r="AA30" s="93"/>
      <c r="AB30" s="93"/>
      <c r="AC30" s="93"/>
      <c r="AD30" s="93"/>
      <c r="AE30" s="93"/>
      <c r="AF30" s="93"/>
      <c r="AG30" s="93"/>
      <c r="AH30" s="93"/>
      <c r="AI30" s="93"/>
      <c r="AJ30" s="160"/>
      <c r="AK30" s="273"/>
      <c r="AL30" s="274"/>
      <c r="AM30" s="274"/>
      <c r="AN30" s="274"/>
      <c r="AO30" s="274"/>
      <c r="AP30" s="274"/>
    </row>
    <row r="31" spans="1:42" s="10" customFormat="1" ht="25" customHeight="1" thickBot="1">
      <c r="A31" s="323"/>
      <c r="B31" s="222">
        <v>21</v>
      </c>
      <c r="C31" s="232" t="s">
        <v>85</v>
      </c>
      <c r="D31" s="233"/>
      <c r="E31" s="233"/>
      <c r="F31" s="233"/>
      <c r="G31" s="233"/>
      <c r="H31" s="234"/>
      <c r="I31" s="97"/>
      <c r="J31" s="144"/>
      <c r="K31" s="184"/>
      <c r="L31" s="93"/>
      <c r="M31" s="93"/>
      <c r="N31" s="157"/>
      <c r="O31" s="157"/>
      <c r="P31" s="144"/>
      <c r="Q31" s="93"/>
      <c r="R31" s="93"/>
      <c r="S31" s="94"/>
      <c r="T31" s="94"/>
      <c r="U31" s="94"/>
      <c r="V31" s="94"/>
      <c r="W31" s="166"/>
      <c r="X31" s="93"/>
      <c r="Y31" s="93"/>
      <c r="Z31" s="93"/>
      <c r="AA31" s="93"/>
      <c r="AB31" s="93"/>
      <c r="AC31" s="93"/>
      <c r="AD31" s="93"/>
      <c r="AE31" s="93"/>
      <c r="AF31" s="93"/>
      <c r="AG31" s="93"/>
      <c r="AH31" s="93"/>
      <c r="AI31" s="93"/>
      <c r="AJ31" s="160"/>
      <c r="AK31" s="273"/>
      <c r="AL31" s="274"/>
      <c r="AM31" s="274"/>
      <c r="AN31" s="274"/>
      <c r="AO31" s="274"/>
      <c r="AP31" s="274"/>
    </row>
    <row r="32" spans="1:42" ht="24.75" customHeight="1">
      <c r="A32" s="7"/>
      <c r="B32" s="7"/>
      <c r="C32" s="364" t="s">
        <v>444</v>
      </c>
      <c r="D32" s="364"/>
      <c r="E32" s="364"/>
      <c r="F32" s="365"/>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6"/>
      <c r="AL32" s="8"/>
    </row>
    <row r="33" spans="1:38" ht="28.5" customHeight="1" thickBot="1">
      <c r="A33" s="7"/>
      <c r="B33" s="7"/>
      <c r="C33" s="372" t="s">
        <v>445</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104"/>
      <c r="AK33" s="104"/>
      <c r="AL33" s="8"/>
    </row>
    <row r="34" spans="1:38" ht="30" hidden="1" customHeight="1">
      <c r="A34" s="7"/>
      <c r="B34" s="7"/>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8"/>
    </row>
    <row r="35" spans="1:38" s="1" customFormat="1" ht="36" customHeight="1" thickTop="1">
      <c r="C35" s="4"/>
      <c r="D35" s="4"/>
      <c r="E35" s="4"/>
      <c r="F35" s="4"/>
      <c r="G35" s="4"/>
      <c r="H35" s="385" t="s">
        <v>485</v>
      </c>
      <c r="I35" s="385"/>
      <c r="J35" s="385"/>
      <c r="K35" s="385"/>
      <c r="L35" s="385"/>
      <c r="M35" s="385"/>
      <c r="N35" s="385"/>
      <c r="O35" s="385"/>
      <c r="P35" s="385"/>
      <c r="Q35" s="385"/>
      <c r="R35" s="385"/>
      <c r="S35" s="385"/>
      <c r="T35" s="385"/>
      <c r="U35" s="385"/>
      <c r="V35" s="385"/>
      <c r="W35" s="385"/>
      <c r="X35" s="385"/>
      <c r="Y35" s="385"/>
      <c r="Z35" s="385"/>
      <c r="AA35" s="386" t="s">
        <v>0</v>
      </c>
      <c r="AB35" s="387"/>
      <c r="AC35" s="390" t="s">
        <v>494</v>
      </c>
      <c r="AD35" s="391"/>
      <c r="AE35" s="391"/>
      <c r="AF35" s="391"/>
      <c r="AG35" s="391"/>
      <c r="AH35" s="391"/>
      <c r="AI35" s="391"/>
      <c r="AJ35" s="392"/>
      <c r="AK35" s="4"/>
      <c r="AL35" s="2"/>
    </row>
    <row r="36" spans="1:38" ht="24.75" customHeight="1" thickBot="1">
      <c r="A36" s="14"/>
      <c r="B36" s="14"/>
      <c r="C36" s="275" t="s">
        <v>27</v>
      </c>
      <c r="D36" s="275"/>
      <c r="E36" s="275"/>
      <c r="F36" s="275"/>
      <c r="G36" s="275"/>
      <c r="H36" s="275"/>
      <c r="I36" s="275"/>
      <c r="J36" s="275"/>
      <c r="K36" s="275"/>
      <c r="L36" s="275"/>
      <c r="M36" s="275"/>
      <c r="N36" s="275"/>
      <c r="O36" s="275"/>
      <c r="P36" s="275"/>
      <c r="Q36" s="275"/>
      <c r="R36" s="59"/>
      <c r="S36" s="59"/>
      <c r="T36" s="59"/>
      <c r="U36" s="59"/>
      <c r="V36" s="59"/>
      <c r="W36" s="59"/>
      <c r="X36" s="59"/>
      <c r="AA36" s="388"/>
      <c r="AB36" s="389"/>
      <c r="AC36" s="393"/>
      <c r="AD36" s="394"/>
      <c r="AE36" s="394"/>
      <c r="AF36" s="394"/>
      <c r="AG36" s="394"/>
      <c r="AH36" s="394"/>
      <c r="AI36" s="394"/>
      <c r="AJ36" s="395"/>
    </row>
    <row r="37" spans="1:38" ht="24.75" customHeight="1" thickTop="1" thickBot="1">
      <c r="A37" s="14"/>
      <c r="B37" s="14"/>
      <c r="C37" s="275" t="s">
        <v>70</v>
      </c>
      <c r="D37" s="275"/>
      <c r="E37" s="275"/>
      <c r="F37" s="275"/>
      <c r="G37" s="275"/>
      <c r="H37" s="275"/>
      <c r="I37" s="275"/>
      <c r="J37" s="275"/>
      <c r="K37" s="275"/>
      <c r="L37" s="275"/>
      <c r="M37" s="275"/>
      <c r="N37" s="275"/>
      <c r="O37" s="275"/>
      <c r="P37" s="275"/>
      <c r="Q37" s="275"/>
      <c r="R37" s="59"/>
      <c r="S37" s="59"/>
      <c r="T37" s="59"/>
      <c r="U37" s="59"/>
      <c r="V37" s="59"/>
      <c r="W37" s="59"/>
      <c r="X37" s="59"/>
      <c r="Y37" s="10"/>
      <c r="Z37" s="9"/>
      <c r="AB37" s="276" t="s">
        <v>63</v>
      </c>
      <c r="AC37" s="276"/>
      <c r="AD37" s="277" t="s">
        <v>62</v>
      </c>
      <c r="AE37" s="277"/>
      <c r="AF37" s="277"/>
      <c r="AG37" s="277"/>
      <c r="AH37" s="277"/>
      <c r="AI37" s="277"/>
      <c r="AJ37" s="277"/>
    </row>
    <row r="38" spans="1:38" ht="30" customHeight="1" thickTop="1" thickBot="1">
      <c r="A38" s="4" t="s">
        <v>21</v>
      </c>
      <c r="B38" s="4"/>
      <c r="Y38" s="373" t="s">
        <v>2</v>
      </c>
      <c r="Z38" s="374"/>
      <c r="AA38" s="375"/>
      <c r="AB38" s="186" t="str">
        <f>IF(AB4="","",AB4)</f>
        <v/>
      </c>
      <c r="AC38" s="186" t="str">
        <f t="shared" ref="AC38:AJ38" si="0">IF(AC4="","",AC4)</f>
        <v/>
      </c>
      <c r="AD38" s="187" t="str">
        <f t="shared" si="0"/>
        <v/>
      </c>
      <c r="AE38" s="188" t="str">
        <f t="shared" si="0"/>
        <v/>
      </c>
      <c r="AF38" s="188" t="str">
        <f t="shared" si="0"/>
        <v/>
      </c>
      <c r="AG38" s="188" t="str">
        <f t="shared" si="0"/>
        <v/>
      </c>
      <c r="AH38" s="188" t="str">
        <f t="shared" si="0"/>
        <v/>
      </c>
      <c r="AI38" s="187" t="str">
        <f t="shared" si="0"/>
        <v/>
      </c>
      <c r="AJ38" s="187" t="str">
        <f t="shared" si="0"/>
        <v/>
      </c>
    </row>
    <row r="39" spans="1:38" s="10" customFormat="1" ht="26.25" customHeight="1" thickBot="1">
      <c r="A39" s="376" t="s">
        <v>8</v>
      </c>
      <c r="B39" s="377"/>
      <c r="C39" s="377"/>
      <c r="D39" s="377"/>
      <c r="E39" s="377"/>
      <c r="F39" s="377"/>
      <c r="G39" s="377"/>
      <c r="H39" s="269" t="s">
        <v>96</v>
      </c>
      <c r="I39" s="269" t="s">
        <v>95</v>
      </c>
      <c r="J39" s="269" t="s">
        <v>94</v>
      </c>
      <c r="K39" s="382" t="s">
        <v>9</v>
      </c>
      <c r="L39" s="383"/>
      <c r="M39" s="384"/>
      <c r="N39" s="269" t="s">
        <v>10</v>
      </c>
      <c r="O39" s="269" t="s">
        <v>91</v>
      </c>
      <c r="P39" s="269" t="s">
        <v>441</v>
      </c>
      <c r="Q39" s="269" t="s">
        <v>90</v>
      </c>
      <c r="R39" s="269" t="s">
        <v>89</v>
      </c>
      <c r="S39" s="269" t="s">
        <v>88</v>
      </c>
      <c r="T39" s="269" t="s">
        <v>75</v>
      </c>
      <c r="U39" s="269" t="s">
        <v>76</v>
      </c>
      <c r="V39" s="312" t="s">
        <v>87</v>
      </c>
      <c r="W39" s="269" t="s">
        <v>100</v>
      </c>
      <c r="X39" s="238" t="s">
        <v>11</v>
      </c>
      <c r="Y39" s="239"/>
      <c r="Z39" s="239"/>
      <c r="AA39" s="239"/>
      <c r="AB39" s="239"/>
      <c r="AC39" s="239"/>
      <c r="AD39" s="239"/>
      <c r="AE39" s="239"/>
      <c r="AF39" s="239"/>
      <c r="AG39" s="239"/>
      <c r="AH39" s="240"/>
      <c r="AI39" s="398" t="s">
        <v>77</v>
      </c>
      <c r="AJ39" s="224" t="s">
        <v>111</v>
      </c>
    </row>
    <row r="40" spans="1:38" s="10" customFormat="1" ht="100.5" customHeight="1">
      <c r="A40" s="378"/>
      <c r="B40" s="379"/>
      <c r="C40" s="379"/>
      <c r="D40" s="379"/>
      <c r="E40" s="379"/>
      <c r="F40" s="379"/>
      <c r="G40" s="379"/>
      <c r="H40" s="270"/>
      <c r="I40" s="270"/>
      <c r="J40" s="270"/>
      <c r="K40" s="103" t="s">
        <v>93</v>
      </c>
      <c r="L40" s="102" t="s">
        <v>22</v>
      </c>
      <c r="M40" s="102" t="s">
        <v>92</v>
      </c>
      <c r="N40" s="270"/>
      <c r="O40" s="270"/>
      <c r="P40" s="270"/>
      <c r="Q40" s="270"/>
      <c r="R40" s="270"/>
      <c r="S40" s="270"/>
      <c r="T40" s="270"/>
      <c r="U40" s="270"/>
      <c r="V40" s="313"/>
      <c r="W40" s="270"/>
      <c r="X40" s="241"/>
      <c r="Y40" s="242"/>
      <c r="Z40" s="242"/>
      <c r="AA40" s="242"/>
      <c r="AB40" s="242"/>
      <c r="AC40" s="242"/>
      <c r="AD40" s="242"/>
      <c r="AE40" s="242"/>
      <c r="AF40" s="242"/>
      <c r="AG40" s="242"/>
      <c r="AH40" s="243"/>
      <c r="AI40" s="399"/>
      <c r="AJ40" s="225"/>
    </row>
    <row r="41" spans="1:38" s="6" customFormat="1" ht="41.15" customHeight="1" thickBot="1">
      <c r="A41" s="380"/>
      <c r="B41" s="381"/>
      <c r="C41" s="381"/>
      <c r="D41" s="381"/>
      <c r="E41" s="381"/>
      <c r="F41" s="381"/>
      <c r="G41" s="381"/>
      <c r="H41" s="25" t="s">
        <v>119</v>
      </c>
      <c r="I41" s="25" t="s">
        <v>71</v>
      </c>
      <c r="J41" s="25" t="s">
        <v>442</v>
      </c>
      <c r="K41" s="26" t="s">
        <v>68</v>
      </c>
      <c r="L41" s="108" t="s">
        <v>68</v>
      </c>
      <c r="M41" s="26" t="s">
        <v>68</v>
      </c>
      <c r="N41" s="109" t="s">
        <v>68</v>
      </c>
      <c r="O41" s="109" t="s">
        <v>446</v>
      </c>
      <c r="P41" s="109" t="s">
        <v>442</v>
      </c>
      <c r="Q41" s="109" t="s">
        <v>442</v>
      </c>
      <c r="R41" s="109" t="s">
        <v>442</v>
      </c>
      <c r="S41" s="109" t="s">
        <v>442</v>
      </c>
      <c r="T41" s="24" t="s">
        <v>120</v>
      </c>
      <c r="U41" s="23" t="s">
        <v>112</v>
      </c>
      <c r="V41" s="22" t="s">
        <v>121</v>
      </c>
      <c r="W41" s="25" t="s">
        <v>122</v>
      </c>
      <c r="X41" s="227" t="s">
        <v>116</v>
      </c>
      <c r="Y41" s="228"/>
      <c r="Z41" s="228"/>
      <c r="AA41" s="228"/>
      <c r="AB41" s="228"/>
      <c r="AC41" s="228"/>
      <c r="AD41" s="228"/>
      <c r="AE41" s="228"/>
      <c r="AF41" s="228"/>
      <c r="AG41" s="228"/>
      <c r="AH41" s="229"/>
      <c r="AI41" s="400"/>
      <c r="AJ41" s="226"/>
    </row>
    <row r="42" spans="1:38" ht="25" customHeight="1" thickBot="1">
      <c r="A42" s="367" t="s">
        <v>114</v>
      </c>
      <c r="B42" s="223">
        <v>22</v>
      </c>
      <c r="C42" s="370"/>
      <c r="D42" s="371"/>
      <c r="E42" s="371"/>
      <c r="F42" s="371"/>
      <c r="G42" s="371"/>
      <c r="H42" s="146"/>
      <c r="I42" s="144"/>
      <c r="J42" s="184"/>
      <c r="K42" s="157"/>
      <c r="L42" s="157"/>
      <c r="M42" s="157"/>
      <c r="N42" s="157"/>
      <c r="O42" s="144"/>
      <c r="P42" s="184"/>
      <c r="Q42" s="184"/>
      <c r="R42" s="184"/>
      <c r="S42" s="184"/>
      <c r="T42" s="167"/>
      <c r="U42" s="167"/>
      <c r="V42" s="168"/>
      <c r="W42" s="168"/>
      <c r="X42" s="143"/>
      <c r="Y42" s="143"/>
      <c r="Z42" s="143"/>
      <c r="AA42" s="143"/>
      <c r="AB42" s="143"/>
      <c r="AC42" s="143"/>
      <c r="AD42" s="143"/>
      <c r="AE42" s="143"/>
      <c r="AF42" s="143"/>
      <c r="AG42" s="143"/>
      <c r="AH42" s="143"/>
      <c r="AI42" s="167"/>
      <c r="AJ42" s="160"/>
    </row>
    <row r="43" spans="1:38" ht="25" customHeight="1" thickBot="1">
      <c r="A43" s="368"/>
      <c r="B43" s="223">
        <v>23</v>
      </c>
      <c r="C43" s="370"/>
      <c r="D43" s="371"/>
      <c r="E43" s="371"/>
      <c r="F43" s="371"/>
      <c r="G43" s="371"/>
      <c r="H43" s="146"/>
      <c r="I43" s="144"/>
      <c r="J43" s="184"/>
      <c r="K43" s="157"/>
      <c r="L43" s="157"/>
      <c r="M43" s="157"/>
      <c r="N43" s="157"/>
      <c r="O43" s="144"/>
      <c r="P43" s="184"/>
      <c r="Q43" s="184"/>
      <c r="R43" s="184"/>
      <c r="S43" s="184"/>
      <c r="T43" s="167"/>
      <c r="U43" s="167"/>
      <c r="V43" s="168"/>
      <c r="W43" s="168"/>
      <c r="X43" s="143"/>
      <c r="Y43" s="143"/>
      <c r="Z43" s="143"/>
      <c r="AA43" s="143"/>
      <c r="AB43" s="143"/>
      <c r="AC43" s="143"/>
      <c r="AD43" s="143"/>
      <c r="AE43" s="143"/>
      <c r="AF43" s="143"/>
      <c r="AG43" s="143"/>
      <c r="AH43" s="143"/>
      <c r="AI43" s="167"/>
      <c r="AJ43" s="160"/>
    </row>
    <row r="44" spans="1:38" ht="25" customHeight="1" thickBot="1">
      <c r="A44" s="368"/>
      <c r="B44" s="223">
        <v>24</v>
      </c>
      <c r="C44" s="370"/>
      <c r="D44" s="371"/>
      <c r="E44" s="371"/>
      <c r="F44" s="371"/>
      <c r="G44" s="371"/>
      <c r="H44" s="146"/>
      <c r="I44" s="144"/>
      <c r="J44" s="184"/>
      <c r="K44" s="157"/>
      <c r="L44" s="157"/>
      <c r="M44" s="157"/>
      <c r="N44" s="157"/>
      <c r="O44" s="144"/>
      <c r="P44" s="184"/>
      <c r="Q44" s="184"/>
      <c r="R44" s="184"/>
      <c r="S44" s="184"/>
      <c r="T44" s="167"/>
      <c r="U44" s="167"/>
      <c r="V44" s="168"/>
      <c r="W44" s="168"/>
      <c r="X44" s="143"/>
      <c r="Y44" s="143"/>
      <c r="Z44" s="143"/>
      <c r="AA44" s="143"/>
      <c r="AB44" s="143"/>
      <c r="AC44" s="143"/>
      <c r="AD44" s="143"/>
      <c r="AE44" s="143"/>
      <c r="AF44" s="143"/>
      <c r="AG44" s="143"/>
      <c r="AH44" s="143"/>
      <c r="AI44" s="167"/>
      <c r="AJ44" s="160"/>
    </row>
    <row r="45" spans="1:38" ht="25" customHeight="1" thickBot="1">
      <c r="A45" s="368"/>
      <c r="B45" s="223">
        <v>25</v>
      </c>
      <c r="C45" s="370"/>
      <c r="D45" s="371"/>
      <c r="E45" s="371"/>
      <c r="F45" s="371"/>
      <c r="G45" s="371"/>
      <c r="H45" s="146"/>
      <c r="I45" s="144"/>
      <c r="J45" s="184"/>
      <c r="K45" s="157"/>
      <c r="L45" s="157"/>
      <c r="M45" s="157"/>
      <c r="N45" s="157"/>
      <c r="O45" s="144"/>
      <c r="P45" s="184"/>
      <c r="Q45" s="184"/>
      <c r="R45" s="184"/>
      <c r="S45" s="184"/>
      <c r="T45" s="167"/>
      <c r="U45" s="167"/>
      <c r="V45" s="168"/>
      <c r="W45" s="168"/>
      <c r="X45" s="143"/>
      <c r="Y45" s="143"/>
      <c r="Z45" s="143"/>
      <c r="AA45" s="143"/>
      <c r="AB45" s="143"/>
      <c r="AC45" s="143"/>
      <c r="AD45" s="143"/>
      <c r="AE45" s="143"/>
      <c r="AF45" s="143"/>
      <c r="AG45" s="143"/>
      <c r="AH45" s="143"/>
      <c r="AI45" s="167"/>
      <c r="AJ45" s="160"/>
    </row>
    <row r="46" spans="1:38" ht="25" customHeight="1" thickBot="1">
      <c r="A46" s="368"/>
      <c r="B46" s="223">
        <v>26</v>
      </c>
      <c r="C46" s="370"/>
      <c r="D46" s="371"/>
      <c r="E46" s="371"/>
      <c r="F46" s="371"/>
      <c r="G46" s="371"/>
      <c r="H46" s="146"/>
      <c r="I46" s="144"/>
      <c r="J46" s="184"/>
      <c r="K46" s="157"/>
      <c r="L46" s="157"/>
      <c r="M46" s="157"/>
      <c r="N46" s="157"/>
      <c r="O46" s="144"/>
      <c r="P46" s="184"/>
      <c r="Q46" s="184"/>
      <c r="R46" s="184"/>
      <c r="S46" s="184"/>
      <c r="T46" s="167"/>
      <c r="U46" s="167"/>
      <c r="V46" s="168"/>
      <c r="W46" s="168"/>
      <c r="X46" s="143"/>
      <c r="Y46" s="143"/>
      <c r="Z46" s="143"/>
      <c r="AA46" s="143"/>
      <c r="AB46" s="143"/>
      <c r="AC46" s="143"/>
      <c r="AD46" s="143"/>
      <c r="AE46" s="143"/>
      <c r="AF46" s="143"/>
      <c r="AG46" s="143"/>
      <c r="AH46" s="143"/>
      <c r="AI46" s="167"/>
      <c r="AJ46" s="160"/>
    </row>
    <row r="47" spans="1:38" ht="25" customHeight="1" thickBot="1">
      <c r="A47" s="368"/>
      <c r="B47" s="223">
        <v>27</v>
      </c>
      <c r="C47" s="370"/>
      <c r="D47" s="371"/>
      <c r="E47" s="371"/>
      <c r="F47" s="371"/>
      <c r="G47" s="371"/>
      <c r="H47" s="146"/>
      <c r="I47" s="144"/>
      <c r="J47" s="184"/>
      <c r="K47" s="157"/>
      <c r="L47" s="157"/>
      <c r="M47" s="157"/>
      <c r="N47" s="157"/>
      <c r="O47" s="144"/>
      <c r="P47" s="184"/>
      <c r="Q47" s="184"/>
      <c r="R47" s="184"/>
      <c r="S47" s="184"/>
      <c r="T47" s="167"/>
      <c r="U47" s="167"/>
      <c r="V47" s="168"/>
      <c r="W47" s="168"/>
      <c r="X47" s="143"/>
      <c r="Y47" s="143"/>
      <c r="Z47" s="143"/>
      <c r="AA47" s="143"/>
      <c r="AB47" s="143"/>
      <c r="AC47" s="143"/>
      <c r="AD47" s="143"/>
      <c r="AE47" s="143"/>
      <c r="AF47" s="143"/>
      <c r="AG47" s="143"/>
      <c r="AH47" s="143"/>
      <c r="AI47" s="167"/>
      <c r="AJ47" s="160"/>
    </row>
    <row r="48" spans="1:38" ht="25" customHeight="1" thickBot="1">
      <c r="A48" s="368"/>
      <c r="B48" s="223">
        <v>28</v>
      </c>
      <c r="C48" s="370"/>
      <c r="D48" s="371"/>
      <c r="E48" s="371"/>
      <c r="F48" s="371"/>
      <c r="G48" s="371"/>
      <c r="H48" s="146"/>
      <c r="I48" s="144"/>
      <c r="J48" s="184"/>
      <c r="K48" s="157"/>
      <c r="L48" s="157"/>
      <c r="M48" s="157"/>
      <c r="N48" s="157"/>
      <c r="O48" s="144"/>
      <c r="P48" s="184"/>
      <c r="Q48" s="184"/>
      <c r="R48" s="184"/>
      <c r="S48" s="184"/>
      <c r="T48" s="167"/>
      <c r="U48" s="167"/>
      <c r="V48" s="168"/>
      <c r="W48" s="168"/>
      <c r="X48" s="143"/>
      <c r="Y48" s="143"/>
      <c r="Z48" s="143"/>
      <c r="AA48" s="143"/>
      <c r="AB48" s="143"/>
      <c r="AC48" s="143"/>
      <c r="AD48" s="143"/>
      <c r="AE48" s="143"/>
      <c r="AF48" s="143"/>
      <c r="AG48" s="143"/>
      <c r="AH48" s="143"/>
      <c r="AI48" s="167"/>
      <c r="AJ48" s="160"/>
    </row>
    <row r="49" spans="1:38" ht="25" customHeight="1" thickBot="1">
      <c r="A49" s="368"/>
      <c r="B49" s="223">
        <v>29</v>
      </c>
      <c r="C49" s="370"/>
      <c r="D49" s="371"/>
      <c r="E49" s="371"/>
      <c r="F49" s="371"/>
      <c r="G49" s="371"/>
      <c r="H49" s="146"/>
      <c r="I49" s="144"/>
      <c r="J49" s="184"/>
      <c r="K49" s="157"/>
      <c r="L49" s="157"/>
      <c r="M49" s="157"/>
      <c r="N49" s="157"/>
      <c r="O49" s="144"/>
      <c r="P49" s="184"/>
      <c r="Q49" s="184"/>
      <c r="R49" s="184"/>
      <c r="S49" s="184"/>
      <c r="T49" s="167"/>
      <c r="U49" s="167"/>
      <c r="V49" s="168"/>
      <c r="W49" s="168"/>
      <c r="X49" s="143"/>
      <c r="Y49" s="143"/>
      <c r="Z49" s="143"/>
      <c r="AA49" s="143"/>
      <c r="AB49" s="143"/>
      <c r="AC49" s="143"/>
      <c r="AD49" s="143"/>
      <c r="AE49" s="143"/>
      <c r="AF49" s="143"/>
      <c r="AG49" s="143"/>
      <c r="AH49" s="143"/>
      <c r="AI49" s="167"/>
      <c r="AJ49" s="160"/>
    </row>
    <row r="50" spans="1:38" ht="25" customHeight="1" thickBot="1">
      <c r="A50" s="368"/>
      <c r="B50" s="223">
        <v>30</v>
      </c>
      <c r="C50" s="169"/>
      <c r="D50" s="170"/>
      <c r="E50" s="170"/>
      <c r="F50" s="170"/>
      <c r="G50" s="170"/>
      <c r="H50" s="146"/>
      <c r="I50" s="144"/>
      <c r="J50" s="184"/>
      <c r="K50" s="157"/>
      <c r="L50" s="157"/>
      <c r="M50" s="157"/>
      <c r="N50" s="157"/>
      <c r="O50" s="144"/>
      <c r="P50" s="184"/>
      <c r="Q50" s="184"/>
      <c r="R50" s="184"/>
      <c r="S50" s="184"/>
      <c r="T50" s="167"/>
      <c r="U50" s="167"/>
      <c r="V50" s="168"/>
      <c r="W50" s="168"/>
      <c r="X50" s="143"/>
      <c r="Y50" s="143"/>
      <c r="Z50" s="143"/>
      <c r="AA50" s="143"/>
      <c r="AB50" s="143"/>
      <c r="AC50" s="143"/>
      <c r="AD50" s="143"/>
      <c r="AE50" s="143"/>
      <c r="AF50" s="143"/>
      <c r="AG50" s="143"/>
      <c r="AH50" s="143"/>
      <c r="AI50" s="167"/>
      <c r="AJ50" s="160"/>
    </row>
    <row r="51" spans="1:38" ht="25" customHeight="1" thickBot="1">
      <c r="A51" s="368"/>
      <c r="B51" s="223">
        <v>31</v>
      </c>
      <c r="C51" s="370"/>
      <c r="D51" s="371"/>
      <c r="E51" s="371"/>
      <c r="F51" s="371"/>
      <c r="G51" s="371"/>
      <c r="H51" s="146"/>
      <c r="I51" s="144"/>
      <c r="J51" s="184"/>
      <c r="K51" s="157"/>
      <c r="L51" s="157"/>
      <c r="M51" s="157"/>
      <c r="N51" s="157"/>
      <c r="O51" s="144"/>
      <c r="P51" s="184"/>
      <c r="Q51" s="184"/>
      <c r="R51" s="184"/>
      <c r="S51" s="184"/>
      <c r="T51" s="167"/>
      <c r="U51" s="167"/>
      <c r="V51" s="168"/>
      <c r="W51" s="168"/>
      <c r="X51" s="143"/>
      <c r="Y51" s="143"/>
      <c r="Z51" s="143"/>
      <c r="AA51" s="143"/>
      <c r="AB51" s="143"/>
      <c r="AC51" s="143"/>
      <c r="AD51" s="143"/>
      <c r="AE51" s="143"/>
      <c r="AF51" s="143"/>
      <c r="AG51" s="143"/>
      <c r="AH51" s="143"/>
      <c r="AI51" s="167"/>
      <c r="AJ51" s="160"/>
    </row>
    <row r="52" spans="1:38" ht="25" customHeight="1" thickBot="1">
      <c r="A52" s="368"/>
      <c r="B52" s="223">
        <v>32</v>
      </c>
      <c r="C52" s="370"/>
      <c r="D52" s="371"/>
      <c r="E52" s="371"/>
      <c r="F52" s="371"/>
      <c r="G52" s="371"/>
      <c r="H52" s="146"/>
      <c r="I52" s="144"/>
      <c r="J52" s="184"/>
      <c r="K52" s="157"/>
      <c r="L52" s="157"/>
      <c r="M52" s="157"/>
      <c r="N52" s="157"/>
      <c r="O52" s="144"/>
      <c r="P52" s="184"/>
      <c r="Q52" s="184"/>
      <c r="R52" s="184"/>
      <c r="S52" s="184"/>
      <c r="T52" s="167"/>
      <c r="U52" s="167"/>
      <c r="V52" s="168"/>
      <c r="W52" s="168"/>
      <c r="X52" s="143"/>
      <c r="Y52" s="143"/>
      <c r="Z52" s="143"/>
      <c r="AA52" s="143"/>
      <c r="AB52" s="143"/>
      <c r="AC52" s="143"/>
      <c r="AD52" s="143"/>
      <c r="AE52" s="143"/>
      <c r="AF52" s="143"/>
      <c r="AG52" s="143"/>
      <c r="AH52" s="143"/>
      <c r="AI52" s="167"/>
      <c r="AJ52" s="160"/>
    </row>
    <row r="53" spans="1:38" ht="25" customHeight="1" thickBot="1">
      <c r="A53" s="368"/>
      <c r="B53" s="223">
        <v>33</v>
      </c>
      <c r="C53" s="370"/>
      <c r="D53" s="371"/>
      <c r="E53" s="371"/>
      <c r="F53" s="371"/>
      <c r="G53" s="371"/>
      <c r="H53" s="146"/>
      <c r="I53" s="144"/>
      <c r="J53" s="184"/>
      <c r="K53" s="157"/>
      <c r="L53" s="157"/>
      <c r="M53" s="157"/>
      <c r="N53" s="157"/>
      <c r="O53" s="144"/>
      <c r="P53" s="184"/>
      <c r="Q53" s="184"/>
      <c r="R53" s="184"/>
      <c r="S53" s="184"/>
      <c r="T53" s="167"/>
      <c r="U53" s="167"/>
      <c r="V53" s="168"/>
      <c r="W53" s="168"/>
      <c r="X53" s="143"/>
      <c r="Y53" s="143"/>
      <c r="Z53" s="143"/>
      <c r="AA53" s="143"/>
      <c r="AB53" s="143"/>
      <c r="AC53" s="143"/>
      <c r="AD53" s="143"/>
      <c r="AE53" s="143"/>
      <c r="AF53" s="143"/>
      <c r="AG53" s="143"/>
      <c r="AH53" s="143"/>
      <c r="AI53" s="167"/>
      <c r="AJ53" s="160"/>
    </row>
    <row r="54" spans="1:38" ht="25" customHeight="1" thickBot="1">
      <c r="A54" s="368"/>
      <c r="B54" s="223">
        <v>34</v>
      </c>
      <c r="C54" s="370"/>
      <c r="D54" s="371"/>
      <c r="E54" s="371"/>
      <c r="F54" s="371"/>
      <c r="G54" s="371"/>
      <c r="H54" s="146"/>
      <c r="I54" s="144"/>
      <c r="J54" s="184"/>
      <c r="K54" s="157"/>
      <c r="L54" s="157"/>
      <c r="M54" s="157"/>
      <c r="N54" s="157"/>
      <c r="O54" s="144"/>
      <c r="P54" s="184"/>
      <c r="Q54" s="184"/>
      <c r="R54" s="184"/>
      <c r="S54" s="184"/>
      <c r="T54" s="167"/>
      <c r="U54" s="167"/>
      <c r="V54" s="168"/>
      <c r="W54" s="168"/>
      <c r="X54" s="143"/>
      <c r="Y54" s="143"/>
      <c r="Z54" s="143"/>
      <c r="AA54" s="143"/>
      <c r="AB54" s="143"/>
      <c r="AC54" s="143"/>
      <c r="AD54" s="143"/>
      <c r="AE54" s="143"/>
      <c r="AF54" s="143"/>
      <c r="AG54" s="143"/>
      <c r="AH54" s="143"/>
      <c r="AI54" s="167"/>
      <c r="AJ54" s="160"/>
    </row>
    <row r="55" spans="1:38" ht="25" customHeight="1" thickBot="1">
      <c r="A55" s="368"/>
      <c r="B55" s="223">
        <v>35</v>
      </c>
      <c r="C55" s="370"/>
      <c r="D55" s="371"/>
      <c r="E55" s="371"/>
      <c r="F55" s="371"/>
      <c r="G55" s="371"/>
      <c r="H55" s="146"/>
      <c r="I55" s="144"/>
      <c r="J55" s="184"/>
      <c r="K55" s="157"/>
      <c r="L55" s="157"/>
      <c r="M55" s="157"/>
      <c r="N55" s="157"/>
      <c r="O55" s="144"/>
      <c r="P55" s="184"/>
      <c r="Q55" s="184"/>
      <c r="R55" s="184"/>
      <c r="S55" s="184"/>
      <c r="T55" s="167"/>
      <c r="U55" s="167"/>
      <c r="V55" s="168"/>
      <c r="W55" s="168"/>
      <c r="X55" s="143"/>
      <c r="Y55" s="143"/>
      <c r="Z55" s="143"/>
      <c r="AA55" s="143"/>
      <c r="AB55" s="143"/>
      <c r="AC55" s="143"/>
      <c r="AD55" s="143"/>
      <c r="AE55" s="143"/>
      <c r="AF55" s="143"/>
      <c r="AG55" s="143"/>
      <c r="AH55" s="143"/>
      <c r="AI55" s="167"/>
      <c r="AJ55" s="160"/>
    </row>
    <row r="56" spans="1:38" ht="25" customHeight="1" thickBot="1">
      <c r="A56" s="368"/>
      <c r="B56" s="223">
        <v>36</v>
      </c>
      <c r="C56" s="370"/>
      <c r="D56" s="371"/>
      <c r="E56" s="371"/>
      <c r="F56" s="371"/>
      <c r="G56" s="371"/>
      <c r="H56" s="146"/>
      <c r="I56" s="144"/>
      <c r="J56" s="184"/>
      <c r="K56" s="157"/>
      <c r="L56" s="157"/>
      <c r="M56" s="157"/>
      <c r="N56" s="157"/>
      <c r="O56" s="144"/>
      <c r="P56" s="184"/>
      <c r="Q56" s="184"/>
      <c r="R56" s="184"/>
      <c r="S56" s="184"/>
      <c r="T56" s="167"/>
      <c r="U56" s="167"/>
      <c r="V56" s="168"/>
      <c r="W56" s="168"/>
      <c r="X56" s="143"/>
      <c r="Y56" s="143"/>
      <c r="Z56" s="143"/>
      <c r="AA56" s="143"/>
      <c r="AB56" s="143"/>
      <c r="AC56" s="143"/>
      <c r="AD56" s="143"/>
      <c r="AE56" s="143"/>
      <c r="AF56" s="143"/>
      <c r="AG56" s="143"/>
      <c r="AH56" s="143"/>
      <c r="AI56" s="167"/>
      <c r="AJ56" s="160"/>
    </row>
    <row r="57" spans="1:38" ht="25" customHeight="1" thickBot="1">
      <c r="A57" s="368"/>
      <c r="B57" s="223">
        <v>37</v>
      </c>
      <c r="C57" s="370"/>
      <c r="D57" s="371"/>
      <c r="E57" s="371"/>
      <c r="F57" s="371"/>
      <c r="G57" s="371"/>
      <c r="H57" s="146"/>
      <c r="I57" s="144"/>
      <c r="J57" s="184"/>
      <c r="K57" s="157"/>
      <c r="L57" s="157"/>
      <c r="M57" s="157"/>
      <c r="N57" s="157"/>
      <c r="O57" s="144"/>
      <c r="P57" s="184"/>
      <c r="Q57" s="184"/>
      <c r="R57" s="184"/>
      <c r="S57" s="184"/>
      <c r="T57" s="167"/>
      <c r="U57" s="167"/>
      <c r="V57" s="168"/>
      <c r="W57" s="168"/>
      <c r="X57" s="143"/>
      <c r="Y57" s="143"/>
      <c r="Z57" s="143"/>
      <c r="AA57" s="143"/>
      <c r="AB57" s="143"/>
      <c r="AC57" s="143"/>
      <c r="AD57" s="143"/>
      <c r="AE57" s="143"/>
      <c r="AF57" s="143"/>
      <c r="AG57" s="143"/>
      <c r="AH57" s="143"/>
      <c r="AI57" s="167"/>
      <c r="AJ57" s="160"/>
    </row>
    <row r="58" spans="1:38" ht="25" customHeight="1" thickBot="1">
      <c r="A58" s="368"/>
      <c r="B58" s="223">
        <v>38</v>
      </c>
      <c r="C58" s="370"/>
      <c r="D58" s="371"/>
      <c r="E58" s="371"/>
      <c r="F58" s="371"/>
      <c r="G58" s="371"/>
      <c r="H58" s="146"/>
      <c r="I58" s="144"/>
      <c r="J58" s="184"/>
      <c r="K58" s="157"/>
      <c r="L58" s="157"/>
      <c r="M58" s="157"/>
      <c r="N58" s="157"/>
      <c r="O58" s="144"/>
      <c r="P58" s="184"/>
      <c r="Q58" s="184"/>
      <c r="R58" s="184"/>
      <c r="S58" s="184"/>
      <c r="T58" s="167"/>
      <c r="U58" s="167"/>
      <c r="V58" s="168"/>
      <c r="W58" s="168"/>
      <c r="X58" s="143"/>
      <c r="Y58" s="143"/>
      <c r="Z58" s="143"/>
      <c r="AA58" s="143"/>
      <c r="AB58" s="143"/>
      <c r="AC58" s="143"/>
      <c r="AD58" s="143"/>
      <c r="AE58" s="143"/>
      <c r="AF58" s="143"/>
      <c r="AG58" s="143"/>
      <c r="AH58" s="143"/>
      <c r="AI58" s="167"/>
      <c r="AJ58" s="160"/>
    </row>
    <row r="59" spans="1:38" ht="25" customHeight="1" thickBot="1">
      <c r="A59" s="368"/>
      <c r="B59" s="223">
        <v>39</v>
      </c>
      <c r="C59" s="370"/>
      <c r="D59" s="371"/>
      <c r="E59" s="371"/>
      <c r="F59" s="371"/>
      <c r="G59" s="371"/>
      <c r="H59" s="146"/>
      <c r="I59" s="144"/>
      <c r="J59" s="184"/>
      <c r="K59" s="157"/>
      <c r="L59" s="157"/>
      <c r="M59" s="157"/>
      <c r="N59" s="157"/>
      <c r="O59" s="144"/>
      <c r="P59" s="184"/>
      <c r="Q59" s="184"/>
      <c r="R59" s="184"/>
      <c r="S59" s="184"/>
      <c r="T59" s="167"/>
      <c r="U59" s="167"/>
      <c r="V59" s="168"/>
      <c r="W59" s="168"/>
      <c r="X59" s="143"/>
      <c r="Y59" s="143"/>
      <c r="Z59" s="143"/>
      <c r="AA59" s="143"/>
      <c r="AB59" s="143"/>
      <c r="AC59" s="143"/>
      <c r="AD59" s="143"/>
      <c r="AE59" s="143"/>
      <c r="AF59" s="143"/>
      <c r="AG59" s="143"/>
      <c r="AH59" s="143"/>
      <c r="AI59" s="167"/>
      <c r="AJ59" s="160"/>
    </row>
    <row r="60" spans="1:38" ht="25" customHeight="1" thickBot="1">
      <c r="A60" s="368"/>
      <c r="B60" s="223">
        <v>40</v>
      </c>
      <c r="C60" s="370"/>
      <c r="D60" s="371"/>
      <c r="E60" s="371"/>
      <c r="F60" s="371"/>
      <c r="G60" s="371"/>
      <c r="H60" s="146"/>
      <c r="I60" s="144"/>
      <c r="J60" s="184"/>
      <c r="K60" s="157"/>
      <c r="L60" s="157"/>
      <c r="M60" s="157"/>
      <c r="N60" s="157"/>
      <c r="O60" s="144"/>
      <c r="P60" s="184"/>
      <c r="Q60" s="184"/>
      <c r="R60" s="184"/>
      <c r="S60" s="184"/>
      <c r="T60" s="167"/>
      <c r="U60" s="167"/>
      <c r="V60" s="168"/>
      <c r="W60" s="168"/>
      <c r="X60" s="143"/>
      <c r="Y60" s="143"/>
      <c r="Z60" s="143"/>
      <c r="AA60" s="143"/>
      <c r="AB60" s="143"/>
      <c r="AC60" s="143"/>
      <c r="AD60" s="143"/>
      <c r="AE60" s="143"/>
      <c r="AF60" s="143"/>
      <c r="AG60" s="143"/>
      <c r="AH60" s="143"/>
      <c r="AI60" s="167"/>
      <c r="AJ60" s="160"/>
    </row>
    <row r="61" spans="1:38" ht="25" customHeight="1" thickBot="1">
      <c r="A61" s="368"/>
      <c r="B61" s="223">
        <v>41</v>
      </c>
      <c r="C61" s="370"/>
      <c r="D61" s="371"/>
      <c r="E61" s="371"/>
      <c r="F61" s="371"/>
      <c r="G61" s="371"/>
      <c r="H61" s="146"/>
      <c r="I61" s="144"/>
      <c r="J61" s="184"/>
      <c r="K61" s="157"/>
      <c r="L61" s="157"/>
      <c r="M61" s="157"/>
      <c r="N61" s="157"/>
      <c r="O61" s="144"/>
      <c r="P61" s="184"/>
      <c r="Q61" s="184"/>
      <c r="R61" s="184"/>
      <c r="S61" s="184"/>
      <c r="T61" s="167"/>
      <c r="U61" s="167"/>
      <c r="V61" s="168"/>
      <c r="W61" s="168"/>
      <c r="X61" s="143"/>
      <c r="Y61" s="143"/>
      <c r="Z61" s="143"/>
      <c r="AA61" s="143"/>
      <c r="AB61" s="143"/>
      <c r="AC61" s="143"/>
      <c r="AD61" s="143"/>
      <c r="AE61" s="143"/>
      <c r="AF61" s="143"/>
      <c r="AG61" s="143"/>
      <c r="AH61" s="143"/>
      <c r="AI61" s="167"/>
      <c r="AJ61" s="160"/>
    </row>
    <row r="62" spans="1:38" ht="25" customHeight="1" thickBot="1">
      <c r="A62" s="369"/>
      <c r="B62" s="223">
        <v>42</v>
      </c>
      <c r="C62" s="370"/>
      <c r="D62" s="371"/>
      <c r="E62" s="371"/>
      <c r="F62" s="371"/>
      <c r="G62" s="371"/>
      <c r="H62" s="171"/>
      <c r="I62" s="172"/>
      <c r="J62" s="166"/>
      <c r="K62" s="173"/>
      <c r="L62" s="173"/>
      <c r="M62" s="173"/>
      <c r="N62" s="173"/>
      <c r="O62" s="172"/>
      <c r="P62" s="166"/>
      <c r="Q62" s="166"/>
      <c r="R62" s="166"/>
      <c r="S62" s="166"/>
      <c r="T62" s="167"/>
      <c r="U62" s="167"/>
      <c r="V62" s="168"/>
      <c r="W62" s="168"/>
      <c r="X62" s="171"/>
      <c r="Y62" s="171"/>
      <c r="Z62" s="171"/>
      <c r="AA62" s="171"/>
      <c r="AB62" s="171"/>
      <c r="AC62" s="171"/>
      <c r="AD62" s="171"/>
      <c r="AE62" s="171"/>
      <c r="AF62" s="171"/>
      <c r="AG62" s="171"/>
      <c r="AH62" s="171"/>
      <c r="AI62" s="167"/>
      <c r="AJ62" s="160"/>
    </row>
    <row r="63" spans="1:38" ht="24.75" customHeight="1">
      <c r="A63" s="7"/>
      <c r="B63" s="7"/>
      <c r="C63" s="364" t="s">
        <v>444</v>
      </c>
      <c r="D63" s="364"/>
      <c r="E63" s="364"/>
      <c r="F63" s="365"/>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6"/>
      <c r="AL63" s="8"/>
    </row>
    <row r="64" spans="1:38" ht="31.5" customHeight="1" thickBot="1">
      <c r="A64" s="7"/>
      <c r="B64" s="7"/>
      <c r="C64" s="372" t="s">
        <v>445</v>
      </c>
      <c r="D64" s="372"/>
      <c r="E64" s="372"/>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104"/>
      <c r="AK64" s="104"/>
      <c r="AL64" s="8"/>
    </row>
    <row r="65" spans="1:22" ht="25" customHeight="1">
      <c r="A65" s="11"/>
      <c r="B65" s="11"/>
      <c r="C65" s="11"/>
      <c r="D65" s="11"/>
      <c r="E65" s="11"/>
      <c r="F65" s="11"/>
      <c r="G65" s="11"/>
      <c r="H65" s="11"/>
      <c r="I65" s="11"/>
      <c r="J65" s="11"/>
      <c r="K65" s="11"/>
      <c r="L65" s="11"/>
      <c r="M65" s="11"/>
      <c r="N65" s="11"/>
      <c r="O65" s="11"/>
      <c r="P65" s="11"/>
      <c r="Q65" s="11"/>
      <c r="R65" s="12"/>
      <c r="S65" s="12"/>
      <c r="T65" s="12"/>
      <c r="U65" s="12"/>
      <c r="V65" s="12"/>
    </row>
    <row r="66" spans="1:22" ht="25" customHeight="1">
      <c r="A66" s="13"/>
      <c r="B66" s="13"/>
      <c r="S66" s="14"/>
      <c r="T66" s="14"/>
      <c r="U66" s="14"/>
      <c r="V66" s="14"/>
    </row>
    <row r="67" spans="1:22" ht="24.75" customHeight="1">
      <c r="A67" s="15"/>
      <c r="B67" s="15"/>
    </row>
  </sheetData>
  <sheetProtection sheet="1" objects="1" scenarios="1"/>
  <mergeCells count="128">
    <mergeCell ref="H1:Z1"/>
    <mergeCell ref="AA1:AB2"/>
    <mergeCell ref="AC1:AJ2"/>
    <mergeCell ref="H35:Z35"/>
    <mergeCell ref="AA35:AB36"/>
    <mergeCell ref="AC35:AJ36"/>
    <mergeCell ref="AK10:AO10"/>
    <mergeCell ref="C64:AI64"/>
    <mergeCell ref="C58:G58"/>
    <mergeCell ref="C59:G59"/>
    <mergeCell ref="C60:G60"/>
    <mergeCell ref="C61:G61"/>
    <mergeCell ref="C62:G62"/>
    <mergeCell ref="C63:AK63"/>
    <mergeCell ref="C52:G52"/>
    <mergeCell ref="C53:G53"/>
    <mergeCell ref="C54:G54"/>
    <mergeCell ref="C55:G55"/>
    <mergeCell ref="C56:G56"/>
    <mergeCell ref="C57:G57"/>
    <mergeCell ref="AI39:AI41"/>
    <mergeCell ref="AJ39:AJ41"/>
    <mergeCell ref="X41:AH41"/>
    <mergeCell ref="O39:O40"/>
    <mergeCell ref="C32:AK32"/>
    <mergeCell ref="A42:A62"/>
    <mergeCell ref="C42:G42"/>
    <mergeCell ref="C43:G43"/>
    <mergeCell ref="C44:G44"/>
    <mergeCell ref="C45:G45"/>
    <mergeCell ref="C46:G46"/>
    <mergeCell ref="C47:G47"/>
    <mergeCell ref="C48:G48"/>
    <mergeCell ref="C49:G49"/>
    <mergeCell ref="C51:G51"/>
    <mergeCell ref="C33:AI33"/>
    <mergeCell ref="C34:AK34"/>
    <mergeCell ref="AB37:AC37"/>
    <mergeCell ref="AD37:AJ37"/>
    <mergeCell ref="Y38:AA38"/>
    <mergeCell ref="U39:U40"/>
    <mergeCell ref="V39:V40"/>
    <mergeCell ref="W39:W40"/>
    <mergeCell ref="A39:G41"/>
    <mergeCell ref="H39:H40"/>
    <mergeCell ref="I39:I40"/>
    <mergeCell ref="J39:J40"/>
    <mergeCell ref="K39:M39"/>
    <mergeCell ref="N39:N40"/>
    <mergeCell ref="C36:Q36"/>
    <mergeCell ref="C37:Q37"/>
    <mergeCell ref="P39:P40"/>
    <mergeCell ref="Q39:Q40"/>
    <mergeCell ref="X39:AH40"/>
    <mergeCell ref="R39:R40"/>
    <mergeCell ref="S39:S40"/>
    <mergeCell ref="T39:T40"/>
    <mergeCell ref="A23:A31"/>
    <mergeCell ref="C27:H27"/>
    <mergeCell ref="C31:H31"/>
    <mergeCell ref="A5:A7"/>
    <mergeCell ref="B5:K7"/>
    <mergeCell ref="L5:L7"/>
    <mergeCell ref="M5:P7"/>
    <mergeCell ref="Q5:Q7"/>
    <mergeCell ref="R5:S7"/>
    <mergeCell ref="A8:F10"/>
    <mergeCell ref="G8:H9"/>
    <mergeCell ref="I8:I9"/>
    <mergeCell ref="J8:J9"/>
    <mergeCell ref="K8:K9"/>
    <mergeCell ref="G10:H10"/>
    <mergeCell ref="O8:O9"/>
    <mergeCell ref="P8:P9"/>
    <mergeCell ref="Q8:Q9"/>
    <mergeCell ref="R8:R9"/>
    <mergeCell ref="S8:S9"/>
    <mergeCell ref="C21:F22"/>
    <mergeCell ref="G21:H21"/>
    <mergeCell ref="G22:H22"/>
    <mergeCell ref="AK26:AP26"/>
    <mergeCell ref="AK28:AP31"/>
    <mergeCell ref="C2:Q2"/>
    <mergeCell ref="C3:Q3"/>
    <mergeCell ref="AB3:AC3"/>
    <mergeCell ref="AD3:AJ3"/>
    <mergeCell ref="Y4:AA4"/>
    <mergeCell ref="Y5:Y7"/>
    <mergeCell ref="Z5:AD7"/>
    <mergeCell ref="AE5:AG7"/>
    <mergeCell ref="AH5:AJ7"/>
    <mergeCell ref="T5:T7"/>
    <mergeCell ref="U5:X7"/>
    <mergeCell ref="AK6:AQ7"/>
    <mergeCell ref="U8:U9"/>
    <mergeCell ref="V8:V9"/>
    <mergeCell ref="W8:W9"/>
    <mergeCell ref="X8:X9"/>
    <mergeCell ref="C28:H28"/>
    <mergeCell ref="G17:H17"/>
    <mergeCell ref="C18:F18"/>
    <mergeCell ref="G18:H18"/>
    <mergeCell ref="C19:F20"/>
    <mergeCell ref="Y8:AI9"/>
    <mergeCell ref="AJ8:AJ10"/>
    <mergeCell ref="Y10:AI10"/>
    <mergeCell ref="T8:T9"/>
    <mergeCell ref="C30:H30"/>
    <mergeCell ref="A11:A22"/>
    <mergeCell ref="C11:F14"/>
    <mergeCell ref="G11:H11"/>
    <mergeCell ref="G12:H12"/>
    <mergeCell ref="G13:H13"/>
    <mergeCell ref="G19:H19"/>
    <mergeCell ref="G20:H20"/>
    <mergeCell ref="C29:H29"/>
    <mergeCell ref="G14:H14"/>
    <mergeCell ref="C15:F15"/>
    <mergeCell ref="G15:H15"/>
    <mergeCell ref="C16:F17"/>
    <mergeCell ref="G16:H16"/>
    <mergeCell ref="C23:H23"/>
    <mergeCell ref="C24:H24"/>
    <mergeCell ref="C25:H25"/>
    <mergeCell ref="C26:H26"/>
    <mergeCell ref="L8:L9"/>
    <mergeCell ref="M8:M9"/>
    <mergeCell ref="N8:N9"/>
  </mergeCells>
  <phoneticPr fontId="2"/>
  <conditionalFormatting sqref="R4">
    <cfRule type="expression" dxfId="18" priority="1" stopIfTrue="1">
      <formula>$R$5&lt;&gt;""</formula>
    </cfRule>
  </conditionalFormatting>
  <dataValidations count="8">
    <dataValidation type="list" allowBlank="1" showInputMessage="1" showErrorMessage="1" sqref="AB4" xr:uid="{ADE35A6A-14CA-4047-AC5B-9040123E06E1}">
      <formula1>"1,2,3"</formula1>
    </dataValidation>
    <dataValidation type="list" allowBlank="1" showInputMessage="1" showErrorMessage="1" sqref="AC4" xr:uid="{430A1DEB-72C5-472B-A36C-1BC4E032BD30}">
      <formula1>"0,5,6,7,8,9"</formula1>
    </dataValidation>
    <dataValidation type="list" allowBlank="1" showInputMessage="1" showErrorMessage="1" sqref="AD4:AJ4" xr:uid="{3D726EA3-0CC9-4279-9D42-57291CE60F18}">
      <formula1>"0,1,2,3,4,5,6,7,8,9"</formula1>
    </dataValidation>
    <dataValidation type="whole" operator="greaterThanOrEqual" allowBlank="1" showInputMessage="1" showErrorMessage="1" error="小数点以下を切り上げて、整数で入力してください。" sqref="J11:J13 J15:J16 J19 J21 J23:J25 J27:J31 I42:I62 P11:P13 P15:P16 P19 P21 P23:P31 O42:O62" xr:uid="{14829644-487E-4458-8FC5-C4886C6A962F}">
      <formula1>0</formula1>
    </dataValidation>
    <dataValidation type="custom" allowBlank="1" showInputMessage="1" showErrorMessage="1" error="小数点第二位を切り下げて、小数点第一位までの実数で入力してください。" sqref="K26" xr:uid="{8BA19DC3-7A6A-418A-AAD8-53A598770C5D}">
      <formula1>K26*10=INT(K26*10)</formula1>
    </dataValidation>
    <dataValidation type="whole" operator="greaterThanOrEqual" allowBlank="1" showInputMessage="1" showErrorMessage="1" error="整数で入力してください。" sqref="L15:O16 L21:O21 L24 L11:O13 L19:O19 N23:O31 K42:N62" xr:uid="{B03228FF-3AF7-4244-9B07-9D35AC5CFC32}">
      <formula1>0</formula1>
    </dataValidation>
    <dataValidation type="custom" allowBlank="1" showInputMessage="1" showErrorMessage="1" error="小数点第二位を切り捨てて、小数点第一位までの数値で入力してください。" sqref="Q11:T13 Q15:T16 Q19:T19 Q21:T21 K11:K13 K27:K31" xr:uid="{B10883D2-EC3D-45A1-90AD-DEC039609422}">
      <formula1>K11*10=INT(K11*10)</formula1>
    </dataValidation>
    <dataValidation type="custom" allowBlank="1" showInputMessage="1" showErrorMessage="1" error="小数点第二位を切り捨てて、小数点第一位までの数値を入力してください。" sqref="J42:J62 P42:S62" xr:uid="{9F7C289C-4396-4442-9EDA-0ABAD28E296A}">
      <formula1>J42*10=INT(J42*10)</formula1>
    </dataValidation>
  </dataValidations>
  <printOptions horizontalCentered="1" verticalCentered="1"/>
  <pageMargins left="0" right="0" top="0" bottom="0" header="0.31496062992125984" footer="0.31496062992125984"/>
  <pageSetup paperSize="9" scale="61" fitToHeight="0" orientation="landscape" r:id="rId1"/>
  <headerFooter>
    <oddHeader>&amp;L【書類番号１】</oddHeader>
  </headerFooter>
  <rowBreaks count="1" manualBreakCount="1">
    <brk id="3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12</xdr:col>
                    <xdr:colOff>266700</xdr:colOff>
                    <xdr:row>4</xdr:row>
                    <xdr:rowOff>31750</xdr:rowOff>
                  </from>
                  <to>
                    <xdr:col>16</xdr:col>
                    <xdr:colOff>38100</xdr:colOff>
                    <xdr:row>5</xdr:row>
                    <xdr:rowOff>50800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12</xdr:col>
                    <xdr:colOff>266700</xdr:colOff>
                    <xdr:row>5</xdr:row>
                    <xdr:rowOff>0</xdr:rowOff>
                  </from>
                  <to>
                    <xdr:col>15</xdr:col>
                    <xdr:colOff>57150</xdr:colOff>
                    <xdr:row>6</xdr:row>
                    <xdr:rowOff>50800</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12</xdr:col>
                    <xdr:colOff>266700</xdr:colOff>
                    <xdr:row>5</xdr:row>
                    <xdr:rowOff>228600</xdr:rowOff>
                  </from>
                  <to>
                    <xdr:col>16</xdr:col>
                    <xdr:colOff>0</xdr:colOff>
                    <xdr:row>7</xdr:row>
                    <xdr:rowOff>31750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260350</xdr:colOff>
                    <xdr:row>27</xdr:row>
                    <xdr:rowOff>50800</xdr:rowOff>
                  </from>
                  <to>
                    <xdr:col>6</xdr:col>
                    <xdr:colOff>190500</xdr:colOff>
                    <xdr:row>27</xdr:row>
                    <xdr:rowOff>279400</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5</xdr:col>
                    <xdr:colOff>266700</xdr:colOff>
                    <xdr:row>25</xdr:row>
                    <xdr:rowOff>57150</xdr:rowOff>
                  </from>
                  <to>
                    <xdr:col>6</xdr:col>
                    <xdr:colOff>120650</xdr:colOff>
                    <xdr:row>25</xdr:row>
                    <xdr:rowOff>285750</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5</xdr:col>
                    <xdr:colOff>247650</xdr:colOff>
                    <xdr:row>28</xdr:row>
                    <xdr:rowOff>38100</xdr:rowOff>
                  </from>
                  <to>
                    <xdr:col>6</xdr:col>
                    <xdr:colOff>171450</xdr:colOff>
                    <xdr:row>28</xdr:row>
                    <xdr:rowOff>260350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6</xdr:col>
                    <xdr:colOff>228600</xdr:colOff>
                    <xdr:row>28</xdr:row>
                    <xdr:rowOff>38100</xdr:rowOff>
                  </from>
                  <to>
                    <xdr:col>7</xdr:col>
                    <xdr:colOff>190500</xdr:colOff>
                    <xdr:row>28</xdr:row>
                    <xdr:rowOff>266700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5</xdr:col>
                    <xdr:colOff>279400</xdr:colOff>
                    <xdr:row>29</xdr:row>
                    <xdr:rowOff>31750</xdr:rowOff>
                  </from>
                  <to>
                    <xdr:col>6</xdr:col>
                    <xdr:colOff>222250</xdr:colOff>
                    <xdr:row>29</xdr:row>
                    <xdr:rowOff>260350</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5</xdr:col>
                    <xdr:colOff>279400</xdr:colOff>
                    <xdr:row>30</xdr:row>
                    <xdr:rowOff>19050</xdr:rowOff>
                  </from>
                  <to>
                    <xdr:col>6</xdr:col>
                    <xdr:colOff>222250</xdr:colOff>
                    <xdr:row>30</xdr:row>
                    <xdr:rowOff>247650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6</xdr:col>
                    <xdr:colOff>222250</xdr:colOff>
                    <xdr:row>29</xdr:row>
                    <xdr:rowOff>50800</xdr:rowOff>
                  </from>
                  <to>
                    <xdr:col>7</xdr:col>
                    <xdr:colOff>184150</xdr:colOff>
                    <xdr:row>29</xdr:row>
                    <xdr:rowOff>285750</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6</xdr:col>
                    <xdr:colOff>222250</xdr:colOff>
                    <xdr:row>30</xdr:row>
                    <xdr:rowOff>19050</xdr:rowOff>
                  </from>
                  <to>
                    <xdr:col>7</xdr:col>
                    <xdr:colOff>184150</xdr:colOff>
                    <xdr:row>30</xdr:row>
                    <xdr:rowOff>260350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4</xdr:col>
                    <xdr:colOff>317500</xdr:colOff>
                    <xdr:row>25</xdr:row>
                    <xdr:rowOff>57150</xdr:rowOff>
                  </from>
                  <to>
                    <xdr:col>5</xdr:col>
                    <xdr:colOff>279400</xdr:colOff>
                    <xdr:row>25</xdr:row>
                    <xdr:rowOff>285750</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6</xdr:col>
                    <xdr:colOff>241300</xdr:colOff>
                    <xdr:row>25</xdr:row>
                    <xdr:rowOff>57150</xdr:rowOff>
                  </from>
                  <to>
                    <xdr:col>7</xdr:col>
                    <xdr:colOff>285750</xdr:colOff>
                    <xdr:row>25</xdr:row>
                    <xdr:rowOff>285750</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6</xdr:col>
                    <xdr:colOff>228600</xdr:colOff>
                    <xdr:row>27</xdr:row>
                    <xdr:rowOff>38100</xdr:rowOff>
                  </from>
                  <to>
                    <xdr:col>7</xdr:col>
                    <xdr:colOff>190500</xdr:colOff>
                    <xdr:row>27</xdr:row>
                    <xdr:rowOff>266700</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5</xdr:col>
                    <xdr:colOff>546100</xdr:colOff>
                    <xdr:row>26</xdr:row>
                    <xdr:rowOff>50800</xdr:rowOff>
                  </from>
                  <to>
                    <xdr:col>6</xdr:col>
                    <xdr:colOff>476250</xdr:colOff>
                    <xdr:row>26</xdr:row>
                    <xdr:rowOff>279400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6</xdr:col>
                    <xdr:colOff>488950</xdr:colOff>
                    <xdr:row>26</xdr:row>
                    <xdr:rowOff>50800</xdr:rowOff>
                  </from>
                  <to>
                    <xdr:col>7</xdr:col>
                    <xdr:colOff>457200</xdr:colOff>
                    <xdr:row>26</xdr:row>
                    <xdr:rowOff>279400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34</xdr:col>
                    <xdr:colOff>38100</xdr:colOff>
                    <xdr:row>4</xdr:row>
                    <xdr:rowOff>228600</xdr:rowOff>
                  </from>
                  <to>
                    <xdr:col>34</xdr:col>
                    <xdr:colOff>400050</xdr:colOff>
                    <xdr:row>6</xdr:row>
                    <xdr:rowOff>95250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35</xdr:col>
                    <xdr:colOff>76200</xdr:colOff>
                    <xdr:row>9</xdr:row>
                    <xdr:rowOff>495300</xdr:rowOff>
                  </from>
                  <to>
                    <xdr:col>35</xdr:col>
                    <xdr:colOff>431800</xdr:colOff>
                    <xdr:row>11</xdr:row>
                    <xdr:rowOff>76200</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35</xdr:col>
                    <xdr:colOff>76200</xdr:colOff>
                    <xdr:row>10</xdr:row>
                    <xdr:rowOff>247650</xdr:rowOff>
                  </from>
                  <to>
                    <xdr:col>35</xdr:col>
                    <xdr:colOff>431800</xdr:colOff>
                    <xdr:row>12</xdr:row>
                    <xdr:rowOff>31750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35</xdr:col>
                    <xdr:colOff>76200</xdr:colOff>
                    <xdr:row>11</xdr:row>
                    <xdr:rowOff>495300</xdr:rowOff>
                  </from>
                  <to>
                    <xdr:col>35</xdr:col>
                    <xdr:colOff>438150</xdr:colOff>
                    <xdr:row>13</xdr:row>
                    <xdr:rowOff>88900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35</xdr:col>
                    <xdr:colOff>76200</xdr:colOff>
                    <xdr:row>13</xdr:row>
                    <xdr:rowOff>495300</xdr:rowOff>
                  </from>
                  <to>
                    <xdr:col>35</xdr:col>
                    <xdr:colOff>438150</xdr:colOff>
                    <xdr:row>15</xdr:row>
                    <xdr:rowOff>88900</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35</xdr:col>
                    <xdr:colOff>76200</xdr:colOff>
                    <xdr:row>14</xdr:row>
                    <xdr:rowOff>495300</xdr:rowOff>
                  </from>
                  <to>
                    <xdr:col>35</xdr:col>
                    <xdr:colOff>438150</xdr:colOff>
                    <xdr:row>16</xdr:row>
                    <xdr:rowOff>88900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35</xdr:col>
                    <xdr:colOff>76200</xdr:colOff>
                    <xdr:row>17</xdr:row>
                    <xdr:rowOff>495300</xdr:rowOff>
                  </from>
                  <to>
                    <xdr:col>35</xdr:col>
                    <xdr:colOff>438150</xdr:colOff>
                    <xdr:row>19</xdr:row>
                    <xdr:rowOff>88900</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35</xdr:col>
                    <xdr:colOff>76200</xdr:colOff>
                    <xdr:row>19</xdr:row>
                    <xdr:rowOff>495300</xdr:rowOff>
                  </from>
                  <to>
                    <xdr:col>35</xdr:col>
                    <xdr:colOff>438150</xdr:colOff>
                    <xdr:row>21</xdr:row>
                    <xdr:rowOff>88900</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35</xdr:col>
                    <xdr:colOff>76200</xdr:colOff>
                    <xdr:row>21</xdr:row>
                    <xdr:rowOff>495300</xdr:rowOff>
                  </from>
                  <to>
                    <xdr:col>35</xdr:col>
                    <xdr:colOff>438150</xdr:colOff>
                    <xdr:row>23</xdr:row>
                    <xdr:rowOff>88900</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35</xdr:col>
                    <xdr:colOff>76200</xdr:colOff>
                    <xdr:row>22</xdr:row>
                    <xdr:rowOff>495300</xdr:rowOff>
                  </from>
                  <to>
                    <xdr:col>35</xdr:col>
                    <xdr:colOff>438150</xdr:colOff>
                    <xdr:row>24</xdr:row>
                    <xdr:rowOff>88900</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35</xdr:col>
                    <xdr:colOff>76200</xdr:colOff>
                    <xdr:row>23</xdr:row>
                    <xdr:rowOff>495300</xdr:rowOff>
                  </from>
                  <to>
                    <xdr:col>35</xdr:col>
                    <xdr:colOff>438150</xdr:colOff>
                    <xdr:row>25</xdr:row>
                    <xdr:rowOff>88900</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35</xdr:col>
                    <xdr:colOff>76200</xdr:colOff>
                    <xdr:row>24</xdr:row>
                    <xdr:rowOff>495300</xdr:rowOff>
                  </from>
                  <to>
                    <xdr:col>35</xdr:col>
                    <xdr:colOff>438150</xdr:colOff>
                    <xdr:row>26</xdr:row>
                    <xdr:rowOff>88900</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35</xdr:col>
                    <xdr:colOff>76200</xdr:colOff>
                    <xdr:row>25</xdr:row>
                    <xdr:rowOff>495300</xdr:rowOff>
                  </from>
                  <to>
                    <xdr:col>35</xdr:col>
                    <xdr:colOff>438150</xdr:colOff>
                    <xdr:row>27</xdr:row>
                    <xdr:rowOff>88900</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35</xdr:col>
                    <xdr:colOff>76200</xdr:colOff>
                    <xdr:row>26</xdr:row>
                    <xdr:rowOff>495300</xdr:rowOff>
                  </from>
                  <to>
                    <xdr:col>35</xdr:col>
                    <xdr:colOff>438150</xdr:colOff>
                    <xdr:row>28</xdr:row>
                    <xdr:rowOff>88900</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35</xdr:col>
                    <xdr:colOff>76200</xdr:colOff>
                    <xdr:row>27</xdr:row>
                    <xdr:rowOff>495300</xdr:rowOff>
                  </from>
                  <to>
                    <xdr:col>35</xdr:col>
                    <xdr:colOff>438150</xdr:colOff>
                    <xdr:row>29</xdr:row>
                    <xdr:rowOff>88900</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35</xdr:col>
                    <xdr:colOff>76200</xdr:colOff>
                    <xdr:row>28</xdr:row>
                    <xdr:rowOff>495300</xdr:rowOff>
                  </from>
                  <to>
                    <xdr:col>35</xdr:col>
                    <xdr:colOff>438150</xdr:colOff>
                    <xdr:row>30</xdr:row>
                    <xdr:rowOff>88900</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35</xdr:col>
                    <xdr:colOff>76200</xdr:colOff>
                    <xdr:row>29</xdr:row>
                    <xdr:rowOff>495300</xdr:rowOff>
                  </from>
                  <to>
                    <xdr:col>35</xdr:col>
                    <xdr:colOff>438150</xdr:colOff>
                    <xdr:row>31</xdr:row>
                    <xdr:rowOff>88900</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35</xdr:col>
                    <xdr:colOff>76200</xdr:colOff>
                    <xdr:row>40</xdr:row>
                    <xdr:rowOff>495300</xdr:rowOff>
                  </from>
                  <to>
                    <xdr:col>35</xdr:col>
                    <xdr:colOff>438150</xdr:colOff>
                    <xdr:row>42</xdr:row>
                    <xdr:rowOff>76200</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35</xdr:col>
                    <xdr:colOff>76200</xdr:colOff>
                    <xdr:row>41</xdr:row>
                    <xdr:rowOff>495300</xdr:rowOff>
                  </from>
                  <to>
                    <xdr:col>35</xdr:col>
                    <xdr:colOff>438150</xdr:colOff>
                    <xdr:row>43</xdr:row>
                    <xdr:rowOff>88900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35</xdr:col>
                    <xdr:colOff>76200</xdr:colOff>
                    <xdr:row>42</xdr:row>
                    <xdr:rowOff>495300</xdr:rowOff>
                  </from>
                  <to>
                    <xdr:col>35</xdr:col>
                    <xdr:colOff>438150</xdr:colOff>
                    <xdr:row>44</xdr:row>
                    <xdr:rowOff>88900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35</xdr:col>
                    <xdr:colOff>76200</xdr:colOff>
                    <xdr:row>43</xdr:row>
                    <xdr:rowOff>495300</xdr:rowOff>
                  </from>
                  <to>
                    <xdr:col>35</xdr:col>
                    <xdr:colOff>438150</xdr:colOff>
                    <xdr:row>45</xdr:row>
                    <xdr:rowOff>88900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35</xdr:col>
                    <xdr:colOff>76200</xdr:colOff>
                    <xdr:row>44</xdr:row>
                    <xdr:rowOff>495300</xdr:rowOff>
                  </from>
                  <to>
                    <xdr:col>35</xdr:col>
                    <xdr:colOff>438150</xdr:colOff>
                    <xdr:row>46</xdr:row>
                    <xdr:rowOff>88900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35</xdr:col>
                    <xdr:colOff>76200</xdr:colOff>
                    <xdr:row>45</xdr:row>
                    <xdr:rowOff>495300</xdr:rowOff>
                  </from>
                  <to>
                    <xdr:col>35</xdr:col>
                    <xdr:colOff>438150</xdr:colOff>
                    <xdr:row>47</xdr:row>
                    <xdr:rowOff>88900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35</xdr:col>
                    <xdr:colOff>76200</xdr:colOff>
                    <xdr:row>46</xdr:row>
                    <xdr:rowOff>495300</xdr:rowOff>
                  </from>
                  <to>
                    <xdr:col>35</xdr:col>
                    <xdr:colOff>438150</xdr:colOff>
                    <xdr:row>48</xdr:row>
                    <xdr:rowOff>88900</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35</xdr:col>
                    <xdr:colOff>76200</xdr:colOff>
                    <xdr:row>47</xdr:row>
                    <xdr:rowOff>495300</xdr:rowOff>
                  </from>
                  <to>
                    <xdr:col>35</xdr:col>
                    <xdr:colOff>438150</xdr:colOff>
                    <xdr:row>49</xdr:row>
                    <xdr:rowOff>88900</xdr:rowOff>
                  </to>
                </anchor>
              </controlPr>
            </control>
          </mc:Choice>
        </mc:AlternateContent>
        <mc:AlternateContent xmlns:mc="http://schemas.openxmlformats.org/markup-compatibility/2006">
          <mc:Choice Requires="x14">
            <control shapeId="60458" r:id="rId45" name="Check Box 42">
              <controlPr defaultSize="0" autoFill="0" autoLine="0" autoPict="0">
                <anchor moveWithCells="1">
                  <from>
                    <xdr:col>35</xdr:col>
                    <xdr:colOff>76200</xdr:colOff>
                    <xdr:row>48</xdr:row>
                    <xdr:rowOff>495300</xdr:rowOff>
                  </from>
                  <to>
                    <xdr:col>35</xdr:col>
                    <xdr:colOff>438150</xdr:colOff>
                    <xdr:row>50</xdr:row>
                    <xdr:rowOff>88900</xdr:rowOff>
                  </to>
                </anchor>
              </controlPr>
            </control>
          </mc:Choice>
        </mc:AlternateContent>
        <mc:AlternateContent xmlns:mc="http://schemas.openxmlformats.org/markup-compatibility/2006">
          <mc:Choice Requires="x14">
            <control shapeId="60459" r:id="rId46" name="Check Box 43">
              <controlPr defaultSize="0" autoFill="0" autoLine="0" autoPict="0">
                <anchor moveWithCells="1">
                  <from>
                    <xdr:col>35</xdr:col>
                    <xdr:colOff>76200</xdr:colOff>
                    <xdr:row>49</xdr:row>
                    <xdr:rowOff>495300</xdr:rowOff>
                  </from>
                  <to>
                    <xdr:col>35</xdr:col>
                    <xdr:colOff>438150</xdr:colOff>
                    <xdr:row>51</xdr:row>
                    <xdr:rowOff>88900</xdr:rowOff>
                  </to>
                </anchor>
              </controlPr>
            </control>
          </mc:Choice>
        </mc:AlternateContent>
        <mc:AlternateContent xmlns:mc="http://schemas.openxmlformats.org/markup-compatibility/2006">
          <mc:Choice Requires="x14">
            <control shapeId="60460" r:id="rId47" name="Check Box 44">
              <controlPr defaultSize="0" autoFill="0" autoLine="0" autoPict="0">
                <anchor moveWithCells="1">
                  <from>
                    <xdr:col>35</xdr:col>
                    <xdr:colOff>76200</xdr:colOff>
                    <xdr:row>50</xdr:row>
                    <xdr:rowOff>495300</xdr:rowOff>
                  </from>
                  <to>
                    <xdr:col>35</xdr:col>
                    <xdr:colOff>438150</xdr:colOff>
                    <xdr:row>52</xdr:row>
                    <xdr:rowOff>88900</xdr:rowOff>
                  </to>
                </anchor>
              </controlPr>
            </control>
          </mc:Choice>
        </mc:AlternateContent>
        <mc:AlternateContent xmlns:mc="http://schemas.openxmlformats.org/markup-compatibility/2006">
          <mc:Choice Requires="x14">
            <control shapeId="60461" r:id="rId48" name="Check Box 45">
              <controlPr defaultSize="0" autoFill="0" autoLine="0" autoPict="0">
                <anchor moveWithCells="1">
                  <from>
                    <xdr:col>35</xdr:col>
                    <xdr:colOff>76200</xdr:colOff>
                    <xdr:row>51</xdr:row>
                    <xdr:rowOff>495300</xdr:rowOff>
                  </from>
                  <to>
                    <xdr:col>35</xdr:col>
                    <xdr:colOff>438150</xdr:colOff>
                    <xdr:row>53</xdr:row>
                    <xdr:rowOff>88900</xdr:rowOff>
                  </to>
                </anchor>
              </controlPr>
            </control>
          </mc:Choice>
        </mc:AlternateContent>
        <mc:AlternateContent xmlns:mc="http://schemas.openxmlformats.org/markup-compatibility/2006">
          <mc:Choice Requires="x14">
            <control shapeId="60462" r:id="rId49" name="Check Box 46">
              <controlPr defaultSize="0" autoFill="0" autoLine="0" autoPict="0">
                <anchor moveWithCells="1">
                  <from>
                    <xdr:col>35</xdr:col>
                    <xdr:colOff>76200</xdr:colOff>
                    <xdr:row>52</xdr:row>
                    <xdr:rowOff>495300</xdr:rowOff>
                  </from>
                  <to>
                    <xdr:col>35</xdr:col>
                    <xdr:colOff>438150</xdr:colOff>
                    <xdr:row>54</xdr:row>
                    <xdr:rowOff>88900</xdr:rowOff>
                  </to>
                </anchor>
              </controlPr>
            </control>
          </mc:Choice>
        </mc:AlternateContent>
        <mc:AlternateContent xmlns:mc="http://schemas.openxmlformats.org/markup-compatibility/2006">
          <mc:Choice Requires="x14">
            <control shapeId="60463" r:id="rId50" name="Check Box 47">
              <controlPr defaultSize="0" autoFill="0" autoLine="0" autoPict="0">
                <anchor moveWithCells="1">
                  <from>
                    <xdr:col>35</xdr:col>
                    <xdr:colOff>76200</xdr:colOff>
                    <xdr:row>53</xdr:row>
                    <xdr:rowOff>495300</xdr:rowOff>
                  </from>
                  <to>
                    <xdr:col>35</xdr:col>
                    <xdr:colOff>438150</xdr:colOff>
                    <xdr:row>55</xdr:row>
                    <xdr:rowOff>88900</xdr:rowOff>
                  </to>
                </anchor>
              </controlPr>
            </control>
          </mc:Choice>
        </mc:AlternateContent>
        <mc:AlternateContent xmlns:mc="http://schemas.openxmlformats.org/markup-compatibility/2006">
          <mc:Choice Requires="x14">
            <control shapeId="60464" r:id="rId51" name="Check Box 48">
              <controlPr defaultSize="0" autoFill="0" autoLine="0" autoPict="0">
                <anchor moveWithCells="1">
                  <from>
                    <xdr:col>35</xdr:col>
                    <xdr:colOff>76200</xdr:colOff>
                    <xdr:row>54</xdr:row>
                    <xdr:rowOff>495300</xdr:rowOff>
                  </from>
                  <to>
                    <xdr:col>35</xdr:col>
                    <xdr:colOff>438150</xdr:colOff>
                    <xdr:row>56</xdr:row>
                    <xdr:rowOff>88900</xdr:rowOff>
                  </to>
                </anchor>
              </controlPr>
            </control>
          </mc:Choice>
        </mc:AlternateContent>
        <mc:AlternateContent xmlns:mc="http://schemas.openxmlformats.org/markup-compatibility/2006">
          <mc:Choice Requires="x14">
            <control shapeId="60465" r:id="rId52" name="Check Box 49">
              <controlPr defaultSize="0" autoFill="0" autoLine="0" autoPict="0">
                <anchor moveWithCells="1">
                  <from>
                    <xdr:col>35</xdr:col>
                    <xdr:colOff>76200</xdr:colOff>
                    <xdr:row>55</xdr:row>
                    <xdr:rowOff>495300</xdr:rowOff>
                  </from>
                  <to>
                    <xdr:col>35</xdr:col>
                    <xdr:colOff>438150</xdr:colOff>
                    <xdr:row>57</xdr:row>
                    <xdr:rowOff>88900</xdr:rowOff>
                  </to>
                </anchor>
              </controlPr>
            </control>
          </mc:Choice>
        </mc:AlternateContent>
        <mc:AlternateContent xmlns:mc="http://schemas.openxmlformats.org/markup-compatibility/2006">
          <mc:Choice Requires="x14">
            <control shapeId="60466" r:id="rId53" name="Check Box 50">
              <controlPr defaultSize="0" autoFill="0" autoLine="0" autoPict="0">
                <anchor moveWithCells="1">
                  <from>
                    <xdr:col>35</xdr:col>
                    <xdr:colOff>76200</xdr:colOff>
                    <xdr:row>56</xdr:row>
                    <xdr:rowOff>495300</xdr:rowOff>
                  </from>
                  <to>
                    <xdr:col>35</xdr:col>
                    <xdr:colOff>438150</xdr:colOff>
                    <xdr:row>58</xdr:row>
                    <xdr:rowOff>88900</xdr:rowOff>
                  </to>
                </anchor>
              </controlPr>
            </control>
          </mc:Choice>
        </mc:AlternateContent>
        <mc:AlternateContent xmlns:mc="http://schemas.openxmlformats.org/markup-compatibility/2006">
          <mc:Choice Requires="x14">
            <control shapeId="60467" r:id="rId54" name="Check Box 51">
              <controlPr defaultSize="0" autoFill="0" autoLine="0" autoPict="0">
                <anchor moveWithCells="1">
                  <from>
                    <xdr:col>35</xdr:col>
                    <xdr:colOff>76200</xdr:colOff>
                    <xdr:row>57</xdr:row>
                    <xdr:rowOff>495300</xdr:rowOff>
                  </from>
                  <to>
                    <xdr:col>35</xdr:col>
                    <xdr:colOff>438150</xdr:colOff>
                    <xdr:row>59</xdr:row>
                    <xdr:rowOff>88900</xdr:rowOff>
                  </to>
                </anchor>
              </controlPr>
            </control>
          </mc:Choice>
        </mc:AlternateContent>
        <mc:AlternateContent xmlns:mc="http://schemas.openxmlformats.org/markup-compatibility/2006">
          <mc:Choice Requires="x14">
            <control shapeId="60468" r:id="rId55" name="Check Box 52">
              <controlPr defaultSize="0" autoFill="0" autoLine="0" autoPict="0">
                <anchor moveWithCells="1">
                  <from>
                    <xdr:col>35</xdr:col>
                    <xdr:colOff>76200</xdr:colOff>
                    <xdr:row>58</xdr:row>
                    <xdr:rowOff>495300</xdr:rowOff>
                  </from>
                  <to>
                    <xdr:col>35</xdr:col>
                    <xdr:colOff>438150</xdr:colOff>
                    <xdr:row>60</xdr:row>
                    <xdr:rowOff>88900</xdr:rowOff>
                  </to>
                </anchor>
              </controlPr>
            </control>
          </mc:Choice>
        </mc:AlternateContent>
        <mc:AlternateContent xmlns:mc="http://schemas.openxmlformats.org/markup-compatibility/2006">
          <mc:Choice Requires="x14">
            <control shapeId="60469" r:id="rId56" name="Check Box 53">
              <controlPr defaultSize="0" autoFill="0" autoLine="0" autoPict="0">
                <anchor moveWithCells="1">
                  <from>
                    <xdr:col>35</xdr:col>
                    <xdr:colOff>76200</xdr:colOff>
                    <xdr:row>59</xdr:row>
                    <xdr:rowOff>495300</xdr:rowOff>
                  </from>
                  <to>
                    <xdr:col>35</xdr:col>
                    <xdr:colOff>438150</xdr:colOff>
                    <xdr:row>61</xdr:row>
                    <xdr:rowOff>88900</xdr:rowOff>
                  </to>
                </anchor>
              </controlPr>
            </control>
          </mc:Choice>
        </mc:AlternateContent>
        <mc:AlternateContent xmlns:mc="http://schemas.openxmlformats.org/markup-compatibility/2006">
          <mc:Choice Requires="x14">
            <control shapeId="60470" r:id="rId57" name="Check Box 54">
              <controlPr defaultSize="0" autoFill="0" autoLine="0" autoPict="0">
                <anchor moveWithCells="1">
                  <from>
                    <xdr:col>35</xdr:col>
                    <xdr:colOff>76200</xdr:colOff>
                    <xdr:row>60</xdr:row>
                    <xdr:rowOff>495300</xdr:rowOff>
                  </from>
                  <to>
                    <xdr:col>35</xdr:col>
                    <xdr:colOff>438150</xdr:colOff>
                    <xdr:row>62</xdr:row>
                    <xdr:rowOff>88900</xdr:rowOff>
                  </to>
                </anchor>
              </controlPr>
            </control>
          </mc:Choice>
        </mc:AlternateContent>
        <mc:AlternateContent xmlns:mc="http://schemas.openxmlformats.org/markup-compatibility/2006">
          <mc:Choice Requires="x14">
            <control shapeId="60471" r:id="rId58" name="Check Box 55">
              <controlPr defaultSize="0" autoFill="0" autoLine="0" autoPict="0">
                <anchor moveWithCells="1">
                  <from>
                    <xdr:col>34</xdr:col>
                    <xdr:colOff>57150</xdr:colOff>
                    <xdr:row>40</xdr:row>
                    <xdr:rowOff>476250</xdr:rowOff>
                  </from>
                  <to>
                    <xdr:col>34</xdr:col>
                    <xdr:colOff>419100</xdr:colOff>
                    <xdr:row>42</xdr:row>
                    <xdr:rowOff>57150</xdr:rowOff>
                  </to>
                </anchor>
              </controlPr>
            </control>
          </mc:Choice>
        </mc:AlternateContent>
        <mc:AlternateContent xmlns:mc="http://schemas.openxmlformats.org/markup-compatibility/2006">
          <mc:Choice Requires="x14">
            <control shapeId="60472" r:id="rId59" name="Check Box 56">
              <controlPr defaultSize="0" autoFill="0" autoLine="0" autoPict="0">
                <anchor moveWithCells="1">
                  <from>
                    <xdr:col>34</xdr:col>
                    <xdr:colOff>57150</xdr:colOff>
                    <xdr:row>41</xdr:row>
                    <xdr:rowOff>476250</xdr:rowOff>
                  </from>
                  <to>
                    <xdr:col>34</xdr:col>
                    <xdr:colOff>419100</xdr:colOff>
                    <xdr:row>43</xdr:row>
                    <xdr:rowOff>95250</xdr:rowOff>
                  </to>
                </anchor>
              </controlPr>
            </control>
          </mc:Choice>
        </mc:AlternateContent>
        <mc:AlternateContent xmlns:mc="http://schemas.openxmlformats.org/markup-compatibility/2006">
          <mc:Choice Requires="x14">
            <control shapeId="60473" r:id="rId60" name="Check Box 57">
              <controlPr defaultSize="0" autoFill="0" autoLine="0" autoPict="0">
                <anchor moveWithCells="1">
                  <from>
                    <xdr:col>34</xdr:col>
                    <xdr:colOff>57150</xdr:colOff>
                    <xdr:row>42</xdr:row>
                    <xdr:rowOff>476250</xdr:rowOff>
                  </from>
                  <to>
                    <xdr:col>34</xdr:col>
                    <xdr:colOff>419100</xdr:colOff>
                    <xdr:row>44</xdr:row>
                    <xdr:rowOff>95250</xdr:rowOff>
                  </to>
                </anchor>
              </controlPr>
            </control>
          </mc:Choice>
        </mc:AlternateContent>
        <mc:AlternateContent xmlns:mc="http://schemas.openxmlformats.org/markup-compatibility/2006">
          <mc:Choice Requires="x14">
            <control shapeId="60474" r:id="rId61" name="Check Box 58">
              <controlPr defaultSize="0" autoFill="0" autoLine="0" autoPict="0">
                <anchor moveWithCells="1">
                  <from>
                    <xdr:col>34</xdr:col>
                    <xdr:colOff>57150</xdr:colOff>
                    <xdr:row>43</xdr:row>
                    <xdr:rowOff>476250</xdr:rowOff>
                  </from>
                  <to>
                    <xdr:col>34</xdr:col>
                    <xdr:colOff>419100</xdr:colOff>
                    <xdr:row>45</xdr:row>
                    <xdr:rowOff>95250</xdr:rowOff>
                  </to>
                </anchor>
              </controlPr>
            </control>
          </mc:Choice>
        </mc:AlternateContent>
        <mc:AlternateContent xmlns:mc="http://schemas.openxmlformats.org/markup-compatibility/2006">
          <mc:Choice Requires="x14">
            <control shapeId="60475" r:id="rId62" name="Check Box 59">
              <controlPr defaultSize="0" autoFill="0" autoLine="0" autoPict="0">
                <anchor moveWithCells="1">
                  <from>
                    <xdr:col>34</xdr:col>
                    <xdr:colOff>57150</xdr:colOff>
                    <xdr:row>44</xdr:row>
                    <xdr:rowOff>476250</xdr:rowOff>
                  </from>
                  <to>
                    <xdr:col>34</xdr:col>
                    <xdr:colOff>419100</xdr:colOff>
                    <xdr:row>46</xdr:row>
                    <xdr:rowOff>95250</xdr:rowOff>
                  </to>
                </anchor>
              </controlPr>
            </control>
          </mc:Choice>
        </mc:AlternateContent>
        <mc:AlternateContent xmlns:mc="http://schemas.openxmlformats.org/markup-compatibility/2006">
          <mc:Choice Requires="x14">
            <control shapeId="60476" r:id="rId63" name="Check Box 60">
              <controlPr defaultSize="0" autoFill="0" autoLine="0" autoPict="0">
                <anchor moveWithCells="1">
                  <from>
                    <xdr:col>34</xdr:col>
                    <xdr:colOff>57150</xdr:colOff>
                    <xdr:row>45</xdr:row>
                    <xdr:rowOff>476250</xdr:rowOff>
                  </from>
                  <to>
                    <xdr:col>34</xdr:col>
                    <xdr:colOff>419100</xdr:colOff>
                    <xdr:row>47</xdr:row>
                    <xdr:rowOff>95250</xdr:rowOff>
                  </to>
                </anchor>
              </controlPr>
            </control>
          </mc:Choice>
        </mc:AlternateContent>
        <mc:AlternateContent xmlns:mc="http://schemas.openxmlformats.org/markup-compatibility/2006">
          <mc:Choice Requires="x14">
            <control shapeId="60477" r:id="rId64" name="Check Box 61">
              <controlPr defaultSize="0" autoFill="0" autoLine="0" autoPict="0">
                <anchor moveWithCells="1">
                  <from>
                    <xdr:col>34</xdr:col>
                    <xdr:colOff>57150</xdr:colOff>
                    <xdr:row>46</xdr:row>
                    <xdr:rowOff>476250</xdr:rowOff>
                  </from>
                  <to>
                    <xdr:col>34</xdr:col>
                    <xdr:colOff>419100</xdr:colOff>
                    <xdr:row>48</xdr:row>
                    <xdr:rowOff>95250</xdr:rowOff>
                  </to>
                </anchor>
              </controlPr>
            </control>
          </mc:Choice>
        </mc:AlternateContent>
        <mc:AlternateContent xmlns:mc="http://schemas.openxmlformats.org/markup-compatibility/2006">
          <mc:Choice Requires="x14">
            <control shapeId="60478" r:id="rId65" name="Check Box 62">
              <controlPr defaultSize="0" autoFill="0" autoLine="0" autoPict="0">
                <anchor moveWithCells="1">
                  <from>
                    <xdr:col>34</xdr:col>
                    <xdr:colOff>57150</xdr:colOff>
                    <xdr:row>47</xdr:row>
                    <xdr:rowOff>476250</xdr:rowOff>
                  </from>
                  <to>
                    <xdr:col>34</xdr:col>
                    <xdr:colOff>419100</xdr:colOff>
                    <xdr:row>49</xdr:row>
                    <xdr:rowOff>95250</xdr:rowOff>
                  </to>
                </anchor>
              </controlPr>
            </control>
          </mc:Choice>
        </mc:AlternateContent>
        <mc:AlternateContent xmlns:mc="http://schemas.openxmlformats.org/markup-compatibility/2006">
          <mc:Choice Requires="x14">
            <control shapeId="60479" r:id="rId66" name="Check Box 63">
              <controlPr defaultSize="0" autoFill="0" autoLine="0" autoPict="0">
                <anchor moveWithCells="1">
                  <from>
                    <xdr:col>34</xdr:col>
                    <xdr:colOff>57150</xdr:colOff>
                    <xdr:row>48</xdr:row>
                    <xdr:rowOff>476250</xdr:rowOff>
                  </from>
                  <to>
                    <xdr:col>34</xdr:col>
                    <xdr:colOff>419100</xdr:colOff>
                    <xdr:row>50</xdr:row>
                    <xdr:rowOff>95250</xdr:rowOff>
                  </to>
                </anchor>
              </controlPr>
            </control>
          </mc:Choice>
        </mc:AlternateContent>
        <mc:AlternateContent xmlns:mc="http://schemas.openxmlformats.org/markup-compatibility/2006">
          <mc:Choice Requires="x14">
            <control shapeId="60480" r:id="rId67" name="Check Box 64">
              <controlPr defaultSize="0" autoFill="0" autoLine="0" autoPict="0">
                <anchor moveWithCells="1">
                  <from>
                    <xdr:col>34</xdr:col>
                    <xdr:colOff>57150</xdr:colOff>
                    <xdr:row>49</xdr:row>
                    <xdr:rowOff>476250</xdr:rowOff>
                  </from>
                  <to>
                    <xdr:col>34</xdr:col>
                    <xdr:colOff>419100</xdr:colOff>
                    <xdr:row>51</xdr:row>
                    <xdr:rowOff>95250</xdr:rowOff>
                  </to>
                </anchor>
              </controlPr>
            </control>
          </mc:Choice>
        </mc:AlternateContent>
        <mc:AlternateContent xmlns:mc="http://schemas.openxmlformats.org/markup-compatibility/2006">
          <mc:Choice Requires="x14">
            <control shapeId="60481" r:id="rId68" name="Check Box 65">
              <controlPr defaultSize="0" autoFill="0" autoLine="0" autoPict="0">
                <anchor moveWithCells="1">
                  <from>
                    <xdr:col>34</xdr:col>
                    <xdr:colOff>57150</xdr:colOff>
                    <xdr:row>50</xdr:row>
                    <xdr:rowOff>476250</xdr:rowOff>
                  </from>
                  <to>
                    <xdr:col>34</xdr:col>
                    <xdr:colOff>419100</xdr:colOff>
                    <xdr:row>52</xdr:row>
                    <xdr:rowOff>95250</xdr:rowOff>
                  </to>
                </anchor>
              </controlPr>
            </control>
          </mc:Choice>
        </mc:AlternateContent>
        <mc:AlternateContent xmlns:mc="http://schemas.openxmlformats.org/markup-compatibility/2006">
          <mc:Choice Requires="x14">
            <control shapeId="60482" r:id="rId69" name="Check Box 66">
              <controlPr defaultSize="0" autoFill="0" autoLine="0" autoPict="0">
                <anchor moveWithCells="1">
                  <from>
                    <xdr:col>34</xdr:col>
                    <xdr:colOff>57150</xdr:colOff>
                    <xdr:row>51</xdr:row>
                    <xdr:rowOff>476250</xdr:rowOff>
                  </from>
                  <to>
                    <xdr:col>34</xdr:col>
                    <xdr:colOff>419100</xdr:colOff>
                    <xdr:row>53</xdr:row>
                    <xdr:rowOff>95250</xdr:rowOff>
                  </to>
                </anchor>
              </controlPr>
            </control>
          </mc:Choice>
        </mc:AlternateContent>
        <mc:AlternateContent xmlns:mc="http://schemas.openxmlformats.org/markup-compatibility/2006">
          <mc:Choice Requires="x14">
            <control shapeId="60483" r:id="rId70" name="Check Box 67">
              <controlPr defaultSize="0" autoFill="0" autoLine="0" autoPict="0">
                <anchor moveWithCells="1">
                  <from>
                    <xdr:col>34</xdr:col>
                    <xdr:colOff>57150</xdr:colOff>
                    <xdr:row>52</xdr:row>
                    <xdr:rowOff>476250</xdr:rowOff>
                  </from>
                  <to>
                    <xdr:col>34</xdr:col>
                    <xdr:colOff>419100</xdr:colOff>
                    <xdr:row>54</xdr:row>
                    <xdr:rowOff>95250</xdr:rowOff>
                  </to>
                </anchor>
              </controlPr>
            </control>
          </mc:Choice>
        </mc:AlternateContent>
        <mc:AlternateContent xmlns:mc="http://schemas.openxmlformats.org/markup-compatibility/2006">
          <mc:Choice Requires="x14">
            <control shapeId="60484" r:id="rId71" name="Check Box 68">
              <controlPr defaultSize="0" autoFill="0" autoLine="0" autoPict="0">
                <anchor moveWithCells="1">
                  <from>
                    <xdr:col>34</xdr:col>
                    <xdr:colOff>57150</xdr:colOff>
                    <xdr:row>53</xdr:row>
                    <xdr:rowOff>476250</xdr:rowOff>
                  </from>
                  <to>
                    <xdr:col>34</xdr:col>
                    <xdr:colOff>419100</xdr:colOff>
                    <xdr:row>55</xdr:row>
                    <xdr:rowOff>95250</xdr:rowOff>
                  </to>
                </anchor>
              </controlPr>
            </control>
          </mc:Choice>
        </mc:AlternateContent>
        <mc:AlternateContent xmlns:mc="http://schemas.openxmlformats.org/markup-compatibility/2006">
          <mc:Choice Requires="x14">
            <control shapeId="60485" r:id="rId72" name="Check Box 69">
              <controlPr defaultSize="0" autoFill="0" autoLine="0" autoPict="0">
                <anchor moveWithCells="1">
                  <from>
                    <xdr:col>34</xdr:col>
                    <xdr:colOff>57150</xdr:colOff>
                    <xdr:row>54</xdr:row>
                    <xdr:rowOff>476250</xdr:rowOff>
                  </from>
                  <to>
                    <xdr:col>34</xdr:col>
                    <xdr:colOff>419100</xdr:colOff>
                    <xdr:row>56</xdr:row>
                    <xdr:rowOff>95250</xdr:rowOff>
                  </to>
                </anchor>
              </controlPr>
            </control>
          </mc:Choice>
        </mc:AlternateContent>
        <mc:AlternateContent xmlns:mc="http://schemas.openxmlformats.org/markup-compatibility/2006">
          <mc:Choice Requires="x14">
            <control shapeId="60486" r:id="rId73" name="Check Box 70">
              <controlPr defaultSize="0" autoFill="0" autoLine="0" autoPict="0">
                <anchor moveWithCells="1">
                  <from>
                    <xdr:col>34</xdr:col>
                    <xdr:colOff>57150</xdr:colOff>
                    <xdr:row>55</xdr:row>
                    <xdr:rowOff>476250</xdr:rowOff>
                  </from>
                  <to>
                    <xdr:col>34</xdr:col>
                    <xdr:colOff>419100</xdr:colOff>
                    <xdr:row>57</xdr:row>
                    <xdr:rowOff>95250</xdr:rowOff>
                  </to>
                </anchor>
              </controlPr>
            </control>
          </mc:Choice>
        </mc:AlternateContent>
        <mc:AlternateContent xmlns:mc="http://schemas.openxmlformats.org/markup-compatibility/2006">
          <mc:Choice Requires="x14">
            <control shapeId="60487" r:id="rId74" name="Check Box 71">
              <controlPr defaultSize="0" autoFill="0" autoLine="0" autoPict="0">
                <anchor moveWithCells="1">
                  <from>
                    <xdr:col>34</xdr:col>
                    <xdr:colOff>57150</xdr:colOff>
                    <xdr:row>56</xdr:row>
                    <xdr:rowOff>476250</xdr:rowOff>
                  </from>
                  <to>
                    <xdr:col>34</xdr:col>
                    <xdr:colOff>419100</xdr:colOff>
                    <xdr:row>58</xdr:row>
                    <xdr:rowOff>95250</xdr:rowOff>
                  </to>
                </anchor>
              </controlPr>
            </control>
          </mc:Choice>
        </mc:AlternateContent>
        <mc:AlternateContent xmlns:mc="http://schemas.openxmlformats.org/markup-compatibility/2006">
          <mc:Choice Requires="x14">
            <control shapeId="60488" r:id="rId75" name="Check Box 72">
              <controlPr defaultSize="0" autoFill="0" autoLine="0" autoPict="0">
                <anchor moveWithCells="1">
                  <from>
                    <xdr:col>34</xdr:col>
                    <xdr:colOff>57150</xdr:colOff>
                    <xdr:row>57</xdr:row>
                    <xdr:rowOff>476250</xdr:rowOff>
                  </from>
                  <to>
                    <xdr:col>34</xdr:col>
                    <xdr:colOff>419100</xdr:colOff>
                    <xdr:row>59</xdr:row>
                    <xdr:rowOff>95250</xdr:rowOff>
                  </to>
                </anchor>
              </controlPr>
            </control>
          </mc:Choice>
        </mc:AlternateContent>
        <mc:AlternateContent xmlns:mc="http://schemas.openxmlformats.org/markup-compatibility/2006">
          <mc:Choice Requires="x14">
            <control shapeId="60489" r:id="rId76" name="Check Box 73">
              <controlPr defaultSize="0" autoFill="0" autoLine="0" autoPict="0">
                <anchor moveWithCells="1">
                  <from>
                    <xdr:col>34</xdr:col>
                    <xdr:colOff>57150</xdr:colOff>
                    <xdr:row>58</xdr:row>
                    <xdr:rowOff>476250</xdr:rowOff>
                  </from>
                  <to>
                    <xdr:col>34</xdr:col>
                    <xdr:colOff>419100</xdr:colOff>
                    <xdr:row>60</xdr:row>
                    <xdr:rowOff>95250</xdr:rowOff>
                  </to>
                </anchor>
              </controlPr>
            </control>
          </mc:Choice>
        </mc:AlternateContent>
        <mc:AlternateContent xmlns:mc="http://schemas.openxmlformats.org/markup-compatibility/2006">
          <mc:Choice Requires="x14">
            <control shapeId="60490" r:id="rId77" name="Check Box 74">
              <controlPr defaultSize="0" autoFill="0" autoLine="0" autoPict="0">
                <anchor moveWithCells="1">
                  <from>
                    <xdr:col>34</xdr:col>
                    <xdr:colOff>57150</xdr:colOff>
                    <xdr:row>59</xdr:row>
                    <xdr:rowOff>476250</xdr:rowOff>
                  </from>
                  <to>
                    <xdr:col>34</xdr:col>
                    <xdr:colOff>419100</xdr:colOff>
                    <xdr:row>61</xdr:row>
                    <xdr:rowOff>95250</xdr:rowOff>
                  </to>
                </anchor>
              </controlPr>
            </control>
          </mc:Choice>
        </mc:AlternateContent>
        <mc:AlternateContent xmlns:mc="http://schemas.openxmlformats.org/markup-compatibility/2006">
          <mc:Choice Requires="x14">
            <control shapeId="60491" r:id="rId78" name="Check Box 75">
              <controlPr defaultSize="0" autoFill="0" autoLine="0" autoPict="0">
                <anchor moveWithCells="1">
                  <from>
                    <xdr:col>34</xdr:col>
                    <xdr:colOff>57150</xdr:colOff>
                    <xdr:row>60</xdr:row>
                    <xdr:rowOff>476250</xdr:rowOff>
                  </from>
                  <to>
                    <xdr:col>34</xdr:col>
                    <xdr:colOff>419100</xdr:colOff>
                    <xdr:row>62</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stopIfTrue="1" id="{219F78DA-64CF-4B64-9CAF-10F2349DF03B}">
            <xm:f>COUNTIF(別紙様式１対応表!$R$2:$R$4,TRUE)&gt;1</xm:f>
            <x14:dxf>
              <fill>
                <patternFill>
                  <bgColor rgb="FFFF0000"/>
                </patternFill>
              </fill>
            </x14:dxf>
          </x14:cfRule>
          <xm:sqref>M5:P7</xm:sqref>
        </x14:conditionalFormatting>
        <x14:conditionalFormatting xmlns:xm="http://schemas.microsoft.com/office/excel/2006/main">
          <x14:cfRule type="expression" priority="7" stopIfTrue="1" id="{F08105D9-07B8-4902-8EA8-6D33757317B8}">
            <xm:f>AND($AH$5="該当しない",別紙様式１対応表!$R$5=TRUE)</xm:f>
            <x14:dxf>
              <fill>
                <patternFill>
                  <bgColor rgb="FFFF0000"/>
                </patternFill>
              </fill>
            </x14:dxf>
          </x14:cfRule>
          <xm:sqref>AH5:AJ7</xm:sqref>
        </x14:conditionalFormatting>
        <x14:conditionalFormatting xmlns:xm="http://schemas.microsoft.com/office/excel/2006/main">
          <x14:cfRule type="expression" priority="4" stopIfTrue="1" id="{AF26ED36-86D0-4B16-A4A8-D36EB8B15E54}">
            <xm:f>COUNTIF(別紙様式１対応表!$R$11:$R$18,TRUE)&gt;1</xm:f>
            <x14:dxf>
              <fill>
                <patternFill>
                  <bgColor rgb="FFFF0000"/>
                </patternFill>
              </fill>
            </x14:dxf>
          </x14:cfRule>
          <xm:sqref>C28:H31</xm:sqref>
        </x14:conditionalFormatting>
      </x14:conditionalFormattings>
    </ext>
    <ext xmlns:x14="http://schemas.microsoft.com/office/spreadsheetml/2009/9/main" uri="{CCE6A557-97BC-4b89-ADB6-D9C93CAAB3DF}">
      <x14:dataValidations xmlns:xm="http://schemas.microsoft.com/office/excel/2006/main" count="22">
        <x14:dataValidation type="list" allowBlank="1" showInputMessage="1" showErrorMessage="1" error="エクセルファイル「記載上の注意」の項番４を参照に、プルダウンから選択してください。" xr:uid="{D51E5DC0-C746-40F4-B4B5-35978299DC47}">
          <x14:formula1>
            <xm:f>別紙様式１対応表!$D$2:$D$32</xm:f>
          </x14:formula1>
          <xm:sqref>G11:H13</xm:sqref>
        </x14:dataValidation>
        <x14:dataValidation type="list" allowBlank="1" showInputMessage="1" showErrorMessage="1" error="エクセルファイル「記載上の注意」の項番２を参照に、プルダウンから選択してください。" xr:uid="{45C8973E-DD83-4FC8-AD8C-23ED5233D62F}">
          <x14:formula1>
            <xm:f>別紙様式１対応表!$A$11:$A$35</xm:f>
          </x14:formula1>
          <xm:sqref>R5:S7</xm:sqref>
        </x14:dataValidation>
        <x14:dataValidation type="list" allowBlank="1" showInputMessage="1" showErrorMessage="1" error="エクセルファイル「記載上の注意」の項番４を参照に、プルダウンから選択してください。" xr:uid="{4912F2D8-905A-4DF0-A861-DF40773D42B5}">
          <x14:formula1>
            <xm:f>別紙様式１対応表!$D$38:$D$41</xm:f>
          </x14:formula1>
          <xm:sqref>G15:H15</xm:sqref>
        </x14:dataValidation>
        <x14:dataValidation type="list" allowBlank="1" showInputMessage="1" showErrorMessage="1" error="エクセルファイル「記載上の注意」の項番４を参照に、プルダウンから選択してください。" xr:uid="{EDD5A7C5-8EDB-480A-9677-BB1F519834DC}">
          <x14:formula1>
            <xm:f>別紙様式１対応表!$D$44:$D$68</xm:f>
          </x14:formula1>
          <xm:sqref>G16:H16</xm:sqref>
        </x14:dataValidation>
        <x14:dataValidation type="list" allowBlank="1" showInputMessage="1" showErrorMessage="1" error="エクセルファイル「記載上の注意」の項番４を参照に、プルダウンから選択してください。" xr:uid="{7505BD22-EA8E-4E41-AA73-E1D4906B41EA}">
          <x14:formula1>
            <xm:f>別紙様式１対応表!$D$71:$D$87</xm:f>
          </x14:formula1>
          <xm:sqref>G19:H19</xm:sqref>
        </x14:dataValidation>
        <x14:dataValidation type="list" allowBlank="1" showInputMessage="1" showErrorMessage="1" error="エクセルファイル「記載上の注意」の項番４を参照に、プルダウンから選択してください。" xr:uid="{A052DA2B-EF63-42D4-9778-E792A0B656E8}">
          <x14:formula1>
            <xm:f>別紙様式１対応表!$D$90:$D$97</xm:f>
          </x14:formula1>
          <xm:sqref>G21:H21</xm:sqref>
        </x14:dataValidation>
        <x14:dataValidation type="list" allowBlank="1" showInputMessage="1" showErrorMessage="1" xr:uid="{4E260FAD-D04D-4F48-A4F0-E0F97913789A}">
          <x14:formula1>
            <xm:f>別紙様式１対応表!$A$38:$A$41</xm:f>
          </x14:formula1>
          <xm:sqref>I11:I13 I15:I16 I19 I21 H42:H62</xm:sqref>
        </x14:dataValidation>
        <x14:dataValidation type="list" allowBlank="1" showInputMessage="1" showErrorMessage="1" xr:uid="{69914714-2211-4AA3-A065-1236BA160880}">
          <x14:formula1>
            <xm:f>別紙様式１対応表!$F$2:$F$9</xm:f>
          </x14:formula1>
          <xm:sqref>U11:U13</xm:sqref>
        </x14:dataValidation>
        <x14:dataValidation type="list" allowBlank="1" showInputMessage="1" showErrorMessage="1" xr:uid="{04A8E1C4-795B-467C-892C-27E4F34CCC6C}">
          <x14:formula1>
            <xm:f>別紙様式１対応表!$F$35:$F$39</xm:f>
          </x14:formula1>
          <xm:sqref>V11:V13</xm:sqref>
        </x14:dataValidation>
        <x14:dataValidation type="list" allowBlank="1" showInputMessage="1" showErrorMessage="1" xr:uid="{CE2BB49B-32BC-44FE-9FBF-E0AAD1ABCDF7}">
          <x14:formula1>
            <xm:f>別紙様式１対応表!$F$52:$F$56</xm:f>
          </x14:formula1>
          <xm:sqref>W11:W13</xm:sqref>
        </x14:dataValidation>
        <x14:dataValidation type="list" allowBlank="1" showInputMessage="1" showErrorMessage="1" xr:uid="{86B481C5-A56C-47B4-B251-630F92ACA1EE}">
          <x14:formula1>
            <xm:f>別紙様式１対応表!$F$68:$F$70</xm:f>
          </x14:formula1>
          <xm:sqref>X11:X13</xm:sqref>
        </x14:dataValidation>
        <x14:dataValidation type="list" allowBlank="1" showInputMessage="1" showErrorMessage="1" xr:uid="{4F8D049A-2250-43B9-B0D6-BE31628BD7C2}">
          <x14:formula1>
            <xm:f>別紙様式１対応表!$F$86:$F$96</xm:f>
          </x14:formula1>
          <xm:sqref>Y11:AI13 X42:AH62</xm:sqref>
        </x14:dataValidation>
        <x14:dataValidation type="list" allowBlank="1" showInputMessage="1" showErrorMessage="1" xr:uid="{0F37572A-F4A4-4D1E-98C5-FF6CA14CEDE7}">
          <x14:formula1>
            <xm:f>別紙様式１対応表!$F$12:$F$15</xm:f>
          </x14:formula1>
          <xm:sqref>U16 U19</xm:sqref>
        </x14:dataValidation>
        <x14:dataValidation type="list" allowBlank="1" showInputMessage="1" showErrorMessage="1" xr:uid="{D9EBC804-05A6-4A61-BD49-9357BD5435F7}">
          <x14:formula1>
            <xm:f>別紙様式１対応表!$F$18:$F$22</xm:f>
          </x14:formula1>
          <xm:sqref>U21</xm:sqref>
        </x14:dataValidation>
        <x14:dataValidation type="list" allowBlank="1" showInputMessage="1" showErrorMessage="1" xr:uid="{7FEADA28-289B-434B-875C-2FDF06861314}">
          <x14:formula1>
            <xm:f>別紙様式１対応表!$F$42:$F$43</xm:f>
          </x14:formula1>
          <xm:sqref>V16 V19 V21</xm:sqref>
        </x14:dataValidation>
        <x14:dataValidation type="list" allowBlank="1" showInputMessage="1" showErrorMessage="1" xr:uid="{CBAD733C-111F-4B71-BB43-F824F3FEC540}">
          <x14:formula1>
            <xm:f>別紙様式１対応表!$F$73:$F$74</xm:f>
          </x14:formula1>
          <xm:sqref>X16 X19</xm:sqref>
        </x14:dataValidation>
        <x14:dataValidation type="list" allowBlank="1" showInputMessage="1" showErrorMessage="1" xr:uid="{6EEDA25A-BC4D-4384-AD56-998F38E9FF40}">
          <x14:formula1>
            <xm:f>別紙様式１対応表!$F$77:$F$79</xm:f>
          </x14:formula1>
          <xm:sqref>X21</xm:sqref>
        </x14:dataValidation>
        <x14:dataValidation type="list" allowBlank="1" showInputMessage="1" showErrorMessage="1" xr:uid="{FCDC7E5D-8EBD-450A-AEE6-F8A2BBA374D4}">
          <x14:formula1>
            <xm:f>別紙様式１対応表!$F$26:$F$32</xm:f>
          </x14:formula1>
          <xm:sqref>T42:T62</xm:sqref>
        </x14:dataValidation>
        <x14:dataValidation type="list" allowBlank="1" showInputMessage="1" showErrorMessage="1" xr:uid="{7DDCF15D-2B15-41B2-8758-95D5D0A222C1}">
          <x14:formula1>
            <xm:f>別紙様式１対応表!$F$46:$F$49</xm:f>
          </x14:formula1>
          <xm:sqref>U42:U62</xm:sqref>
        </x14:dataValidation>
        <x14:dataValidation type="list" allowBlank="1" showInputMessage="1" showErrorMessage="1" xr:uid="{8E6541A4-1738-4BD3-AA3C-D63F87C0E590}">
          <x14:formula1>
            <xm:f>別紙様式１対応表!$F$82:$F$83</xm:f>
          </x14:formula1>
          <xm:sqref>W42:W62</xm:sqref>
        </x14:dataValidation>
        <x14:dataValidation type="list" allowBlank="1" showInputMessage="1" showErrorMessage="1" xr:uid="{008D6E8A-1878-4939-AF62-47EAA935F24F}">
          <x14:formula1>
            <xm:f>別紙様式１対応表!$J$2:$J$52</xm:f>
          </x14:formula1>
          <xm:sqref>C42:G62</xm:sqref>
        </x14:dataValidation>
        <x14:dataValidation type="list" allowBlank="1" showInputMessage="1" showErrorMessage="1" xr:uid="{235FD178-8411-4E72-A9DB-7ECA8B6BFA12}">
          <x14:formula1>
            <xm:f>別紙様式１対応表!$F$60:$F$65</xm:f>
          </x14:formula1>
          <xm:sqref>W28:W31 V42:V62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E4E5-4F8E-4263-B319-3E1BCADA39E0}">
  <sheetPr>
    <pageSetUpPr fitToPage="1"/>
  </sheetPr>
  <dimension ref="A1:AJ28"/>
  <sheetViews>
    <sheetView view="pageBreakPreview" zoomScaleNormal="80" zoomScaleSheetLayoutView="100" workbookViewId="0">
      <selection activeCell="G8" sqref="G8:I8"/>
    </sheetView>
  </sheetViews>
  <sheetFormatPr defaultColWidth="8.08984375" defaultRowHeight="24" customHeight="1"/>
  <cols>
    <col min="1" max="2" width="7.453125" style="3" customWidth="1"/>
    <col min="3" max="6" width="8.6328125" style="3" customWidth="1"/>
    <col min="7" max="7" width="19" style="3" customWidth="1"/>
    <col min="8" max="19" width="8.6328125" style="3" customWidth="1"/>
    <col min="20" max="16384" width="8.08984375" style="3"/>
  </cols>
  <sheetData>
    <row r="1" spans="1:36" ht="29" customHeight="1" thickBot="1">
      <c r="A1" s="385" t="s">
        <v>485</v>
      </c>
      <c r="B1" s="385"/>
      <c r="C1" s="385"/>
      <c r="D1" s="385"/>
      <c r="E1" s="385"/>
      <c r="F1" s="385"/>
      <c r="G1" s="385"/>
      <c r="H1" s="385"/>
      <c r="I1" s="385"/>
      <c r="J1" s="385"/>
      <c r="K1" s="385"/>
      <c r="L1" s="385"/>
      <c r="M1" s="385"/>
      <c r="N1" s="385"/>
      <c r="O1" s="385"/>
      <c r="P1" s="385"/>
      <c r="Q1" s="385"/>
      <c r="R1" s="385"/>
      <c r="S1" s="385"/>
      <c r="T1" s="2" t="str">
        <f>IF(COUNTIF('別紙様式１－１'!G11:H13,"①*")+COUNTIF('別紙様式１－１'!G11:H13,"②－１*")+COUNTIF('別紙様式１－１'!G11:H13,"③*")+COUNTIF('別紙様式１－１'!G11:H13,"④*")+COUNTIF('別紙様式１－１'!G11:H13,"⑤*")+COUNTIF('別紙様式１－１'!G16:H16,"③*")=0,"別紙様式１－２は提出不要です。","")</f>
        <v>別紙様式１－２は提出不要です。</v>
      </c>
      <c r="U1" s="2"/>
    </row>
    <row r="2" spans="1:36" ht="20.5" customHeight="1" thickTop="1" thickBot="1">
      <c r="D2" s="20"/>
      <c r="E2" s="20"/>
      <c r="F2" s="20"/>
      <c r="G2" s="20"/>
      <c r="H2" s="20"/>
      <c r="I2" s="20"/>
      <c r="J2" s="20"/>
      <c r="K2" s="124"/>
      <c r="L2" s="124"/>
      <c r="M2" s="417" t="s">
        <v>0</v>
      </c>
      <c r="N2" s="418"/>
      <c r="O2" s="437" t="s">
        <v>67</v>
      </c>
      <c r="P2" s="438"/>
      <c r="Q2" s="438"/>
      <c r="R2" s="438"/>
      <c r="S2" s="439"/>
      <c r="T2" s="111"/>
      <c r="U2" s="111"/>
    </row>
    <row r="3" spans="1:36" ht="26.25" customHeight="1" thickTop="1" thickBot="1">
      <c r="A3" s="27" t="s">
        <v>26</v>
      </c>
      <c r="B3" s="28"/>
      <c r="C3" s="28"/>
      <c r="D3" s="20"/>
      <c r="E3" s="20"/>
      <c r="F3" s="20"/>
      <c r="G3" s="20"/>
      <c r="H3" s="20"/>
      <c r="I3" s="20"/>
      <c r="J3" s="20"/>
      <c r="K3" s="443" t="s">
        <v>63</v>
      </c>
      <c r="L3" s="443"/>
      <c r="M3" s="444" t="s">
        <v>62</v>
      </c>
      <c r="N3" s="444"/>
      <c r="O3" s="444"/>
      <c r="P3" s="444"/>
      <c r="Q3" s="444"/>
      <c r="R3" s="444"/>
      <c r="S3" s="444"/>
    </row>
    <row r="4" spans="1:36" ht="24" customHeight="1" thickTop="1" thickBot="1">
      <c r="A4" s="445" t="s">
        <v>27</v>
      </c>
      <c r="B4" s="445"/>
      <c r="C4" s="445"/>
      <c r="D4" s="445"/>
      <c r="E4" s="445"/>
      <c r="G4" s="446" t="s">
        <v>28</v>
      </c>
      <c r="H4" s="447"/>
      <c r="I4" s="447"/>
      <c r="J4" s="448"/>
      <c r="K4" s="193" t="str">
        <f>IF('別紙様式１－１'!AB4="","",'別紙様式１－１'!AB4)</f>
        <v/>
      </c>
      <c r="L4" s="193" t="str">
        <f>IF('別紙様式１－１'!AC4="","",'別紙様式１－１'!AC4)</f>
        <v/>
      </c>
      <c r="M4" s="194" t="str">
        <f>IF('別紙様式１－１'!AD4="","",'別紙様式１－１'!AD4)</f>
        <v/>
      </c>
      <c r="N4" s="195" t="str">
        <f>IF('別紙様式１－１'!AE4="","",'別紙様式１－１'!AE4)</f>
        <v/>
      </c>
      <c r="O4" s="195" t="str">
        <f>IF('別紙様式１－１'!AF4="","",'別紙様式１－１'!AF4)</f>
        <v/>
      </c>
      <c r="P4" s="195" t="str">
        <f>IF('別紙様式１－１'!AG4="","",'別紙様式１－１'!AG4)</f>
        <v/>
      </c>
      <c r="Q4" s="195" t="str">
        <f>IF('別紙様式１－１'!AH4="","",'別紙様式１－１'!AH4)</f>
        <v/>
      </c>
      <c r="R4" s="195" t="str">
        <f>IF('別紙様式１－１'!AI4="","",'別紙様式１－１'!AI4)</f>
        <v/>
      </c>
      <c r="S4" s="195" t="str">
        <f>IF('別紙様式１－１'!AJ4="","",'別紙様式１－１'!AJ4)</f>
        <v/>
      </c>
      <c r="T4" s="441" t="s">
        <v>123</v>
      </c>
      <c r="U4" s="442"/>
      <c r="V4" s="442"/>
      <c r="W4" s="442"/>
    </row>
    <row r="5" spans="1:36" ht="6" customHeight="1">
      <c r="A5" s="13"/>
      <c r="B5" s="28"/>
      <c r="C5" s="28"/>
      <c r="D5" s="28"/>
      <c r="E5" s="28"/>
      <c r="F5" s="29"/>
      <c r="G5" s="29"/>
      <c r="H5" s="29"/>
    </row>
    <row r="6" spans="1:36" ht="11" customHeight="1" thickBot="1">
      <c r="B6" s="13"/>
      <c r="C6" s="13"/>
      <c r="D6" s="30"/>
      <c r="E6" s="30"/>
      <c r="F6" s="30"/>
      <c r="G6" s="30"/>
      <c r="H6" s="13"/>
      <c r="I6" s="13"/>
      <c r="J6" s="5"/>
      <c r="K6" s="13"/>
      <c r="L6" s="13"/>
      <c r="M6" s="13"/>
      <c r="N6" s="13"/>
    </row>
    <row r="7" spans="1:36" s="13" customFormat="1" ht="32.25" customHeight="1" thickBot="1">
      <c r="B7" s="449" t="s">
        <v>29</v>
      </c>
      <c r="C7" s="450"/>
      <c r="D7" s="450"/>
      <c r="E7" s="450"/>
      <c r="F7" s="450"/>
      <c r="G7" s="450"/>
      <c r="H7" s="450"/>
      <c r="I7" s="451"/>
      <c r="J7" s="5"/>
      <c r="K7" s="452" t="s">
        <v>105</v>
      </c>
      <c r="L7" s="450"/>
      <c r="M7" s="450"/>
      <c r="N7" s="450"/>
      <c r="O7" s="450"/>
      <c r="P7" s="450"/>
      <c r="Q7" s="450"/>
      <c r="R7" s="451"/>
    </row>
    <row r="8" spans="1:36" s="13" customFormat="1" ht="32.25" customHeight="1">
      <c r="B8" s="453" t="s">
        <v>447</v>
      </c>
      <c r="C8" s="454"/>
      <c r="D8" s="454"/>
      <c r="E8" s="454"/>
      <c r="F8" s="455"/>
      <c r="G8" s="456"/>
      <c r="H8" s="457"/>
      <c r="I8" s="458"/>
      <c r="J8" s="5"/>
      <c r="K8" s="453" t="s">
        <v>447</v>
      </c>
      <c r="L8" s="454"/>
      <c r="M8" s="454"/>
      <c r="N8" s="454"/>
      <c r="O8" s="455"/>
      <c r="P8" s="456"/>
      <c r="Q8" s="457"/>
      <c r="R8" s="458"/>
      <c r="AB8" s="136"/>
      <c r="AC8" s="136"/>
      <c r="AD8" s="136"/>
      <c r="AE8" s="136"/>
      <c r="AF8" s="136"/>
      <c r="AG8" s="136"/>
      <c r="AH8" s="136"/>
      <c r="AI8" s="136"/>
      <c r="AJ8" s="136"/>
    </row>
    <row r="9" spans="1:36" ht="32.25" customHeight="1">
      <c r="B9" s="424" t="s">
        <v>30</v>
      </c>
      <c r="C9" s="425"/>
      <c r="D9" s="425"/>
      <c r="E9" s="425"/>
      <c r="F9" s="426"/>
      <c r="G9" s="459"/>
      <c r="H9" s="460"/>
      <c r="I9" s="461"/>
      <c r="J9" s="5"/>
      <c r="K9" s="424" t="s">
        <v>30</v>
      </c>
      <c r="L9" s="425"/>
      <c r="M9" s="425"/>
      <c r="N9" s="425"/>
      <c r="O9" s="426"/>
      <c r="P9" s="427"/>
      <c r="Q9" s="428"/>
      <c r="R9" s="429"/>
      <c r="T9" s="140"/>
      <c r="AB9" s="136"/>
      <c r="AC9" s="136"/>
      <c r="AD9" s="136"/>
      <c r="AE9" s="136"/>
      <c r="AF9" s="136"/>
      <c r="AG9" s="136"/>
      <c r="AH9" s="136"/>
      <c r="AI9" s="136"/>
      <c r="AJ9" s="136"/>
    </row>
    <row r="10" spans="1:36" ht="38.25" customHeight="1">
      <c r="B10" s="435" t="s">
        <v>31</v>
      </c>
      <c r="C10" s="425"/>
      <c r="D10" s="425"/>
      <c r="E10" s="425"/>
      <c r="F10" s="426"/>
      <c r="G10" s="430" t="s">
        <v>497</v>
      </c>
      <c r="H10" s="431"/>
      <c r="I10" s="432"/>
      <c r="J10" s="5"/>
      <c r="K10" s="435" t="s">
        <v>31</v>
      </c>
      <c r="L10" s="425"/>
      <c r="M10" s="425"/>
      <c r="N10" s="425"/>
      <c r="O10" s="426"/>
      <c r="P10" s="430" t="s">
        <v>102</v>
      </c>
      <c r="Q10" s="431"/>
      <c r="R10" s="432"/>
      <c r="T10" s="440" t="str">
        <f>IF(OR(COUNTIF(別紙様式１対応表!R23:R24,TRUE)&gt;1,COUNTIF(別紙様式１対応表!R29:R30,TRUE)&gt;1),"いずれか一方のみ選択してください。なお、令和６年５月～７月の間に、ⅠまたはⅡのどちらかを連続して評価していない場合は、直近で連続３月間同じ評価票で評価した際のデータを記載してください。","")</f>
        <v/>
      </c>
      <c r="U10" s="440"/>
      <c r="V10" s="440"/>
      <c r="W10" s="440"/>
      <c r="X10" s="440"/>
      <c r="Y10" s="440"/>
      <c r="Z10" s="440"/>
      <c r="AB10" s="136"/>
      <c r="AC10" s="136"/>
      <c r="AD10" s="136"/>
      <c r="AE10" s="136"/>
      <c r="AF10" s="136"/>
      <c r="AG10" s="136"/>
      <c r="AH10" s="136"/>
      <c r="AI10" s="136"/>
      <c r="AJ10" s="136"/>
    </row>
    <row r="11" spans="1:36" ht="32.25" customHeight="1" thickBot="1">
      <c r="B11" s="407" t="s">
        <v>448</v>
      </c>
      <c r="C11" s="408"/>
      <c r="D11" s="408"/>
      <c r="E11" s="408"/>
      <c r="F11" s="409"/>
      <c r="G11" s="433"/>
      <c r="H11" s="434"/>
      <c r="I11" s="123" t="s">
        <v>103</v>
      </c>
      <c r="J11" s="5"/>
      <c r="K11" s="407" t="s">
        <v>448</v>
      </c>
      <c r="L11" s="408"/>
      <c r="M11" s="408"/>
      <c r="N11" s="408"/>
      <c r="O11" s="409"/>
      <c r="P11" s="433"/>
      <c r="Q11" s="434"/>
      <c r="R11" s="123" t="s">
        <v>103</v>
      </c>
      <c r="T11" s="440"/>
      <c r="U11" s="440"/>
      <c r="V11" s="440"/>
      <c r="W11" s="440"/>
      <c r="X11" s="440"/>
      <c r="Y11" s="440"/>
      <c r="Z11" s="440"/>
      <c r="AB11" s="136"/>
      <c r="AC11" s="136"/>
      <c r="AD11" s="136"/>
      <c r="AE11" s="136"/>
      <c r="AF11" s="136"/>
      <c r="AG11" s="136"/>
      <c r="AH11" s="136"/>
      <c r="AI11" s="136"/>
      <c r="AJ11" s="136"/>
    </row>
    <row r="12" spans="1:36" ht="32.25" customHeight="1" thickBot="1">
      <c r="B12" s="414" t="s">
        <v>451</v>
      </c>
      <c r="C12" s="415"/>
      <c r="D12" s="415"/>
      <c r="E12" s="415"/>
      <c r="F12" s="415"/>
      <c r="G12" s="415"/>
      <c r="H12" s="415"/>
      <c r="I12" s="416"/>
      <c r="J12" s="5"/>
      <c r="K12" s="414" t="s">
        <v>451</v>
      </c>
      <c r="L12" s="415"/>
      <c r="M12" s="415"/>
      <c r="N12" s="415"/>
      <c r="O12" s="415"/>
      <c r="P12" s="415"/>
      <c r="Q12" s="415"/>
      <c r="R12" s="416"/>
      <c r="T12" s="141"/>
      <c r="U12" s="141"/>
      <c r="V12" s="141"/>
      <c r="W12" s="141"/>
      <c r="X12" s="141"/>
      <c r="Y12" s="141"/>
      <c r="Z12" s="141"/>
      <c r="AB12" s="136"/>
      <c r="AC12" s="136"/>
      <c r="AD12" s="136"/>
      <c r="AE12" s="136"/>
      <c r="AF12" s="136"/>
      <c r="AG12" s="136"/>
      <c r="AH12" s="136"/>
      <c r="AI12" s="136"/>
      <c r="AJ12" s="136"/>
    </row>
    <row r="13" spans="1:36" ht="32.25" customHeight="1" thickBot="1">
      <c r="B13" s="414" t="s">
        <v>104</v>
      </c>
      <c r="C13" s="419"/>
      <c r="D13" s="419"/>
      <c r="E13" s="419"/>
      <c r="F13" s="419"/>
      <c r="G13" s="420"/>
      <c r="H13" s="174"/>
      <c r="I13" s="122" t="s">
        <v>44</v>
      </c>
      <c r="J13" s="5"/>
      <c r="K13" s="414" t="s">
        <v>104</v>
      </c>
      <c r="L13" s="419"/>
      <c r="M13" s="419"/>
      <c r="N13" s="419"/>
      <c r="O13" s="419"/>
      <c r="P13" s="420"/>
      <c r="Q13" s="174"/>
      <c r="R13" s="122" t="s">
        <v>44</v>
      </c>
      <c r="AB13" s="136"/>
      <c r="AC13" s="136"/>
      <c r="AD13" s="136"/>
      <c r="AE13" s="136"/>
      <c r="AF13" s="136"/>
      <c r="AG13" s="136"/>
      <c r="AH13" s="136"/>
      <c r="AI13" s="136"/>
      <c r="AJ13" s="136"/>
    </row>
    <row r="14" spans="1:36" ht="64" customHeight="1">
      <c r="B14" s="321" t="s">
        <v>449</v>
      </c>
      <c r="C14" s="411" t="s">
        <v>108</v>
      </c>
      <c r="D14" s="403"/>
      <c r="E14" s="403"/>
      <c r="F14" s="403"/>
      <c r="G14" s="404"/>
      <c r="H14" s="175"/>
      <c r="I14" s="121" t="s">
        <v>44</v>
      </c>
      <c r="J14" s="5"/>
      <c r="K14" s="421" t="s">
        <v>106</v>
      </c>
      <c r="L14" s="422"/>
      <c r="M14" s="422"/>
      <c r="N14" s="422"/>
      <c r="O14" s="422"/>
      <c r="P14" s="423"/>
      <c r="Q14" s="177"/>
      <c r="R14" s="120" t="s">
        <v>44</v>
      </c>
      <c r="AB14" s="136"/>
      <c r="AC14" s="136"/>
      <c r="AD14" s="136"/>
      <c r="AE14" s="136"/>
      <c r="AF14" s="136"/>
      <c r="AG14" s="136"/>
      <c r="AH14" s="136"/>
      <c r="AI14" s="136"/>
      <c r="AJ14" s="136"/>
    </row>
    <row r="15" spans="1:36" ht="86.25" customHeight="1" thickBot="1">
      <c r="B15" s="322"/>
      <c r="C15" s="106"/>
      <c r="D15" s="405" t="s">
        <v>495</v>
      </c>
      <c r="E15" s="405"/>
      <c r="F15" s="405"/>
      <c r="G15" s="406"/>
      <c r="H15" s="197" t="str">
        <f>IF(G11=0,"",IF(H13=0,"",IF(H13="","",(ROUNDDOWN(H14/H13*100,1)))))</f>
        <v/>
      </c>
      <c r="I15" s="119" t="s">
        <v>32</v>
      </c>
      <c r="J15" s="5"/>
      <c r="K15" s="244" t="s">
        <v>124</v>
      </c>
      <c r="L15" s="245"/>
      <c r="M15" s="245"/>
      <c r="N15" s="245"/>
      <c r="O15" s="245"/>
      <c r="P15" s="410"/>
      <c r="Q15" s="196" t="str">
        <f>IF(P11="","",IF(Q13="","",IF(Q13="","",(ROUNDDOWN(Q14/Q13*100,1)))))</f>
        <v/>
      </c>
      <c r="R15" s="118" t="s">
        <v>32</v>
      </c>
      <c r="T15" s="3" t="s">
        <v>123</v>
      </c>
      <c r="AB15" s="136"/>
      <c r="AC15" s="136"/>
      <c r="AD15" s="136"/>
      <c r="AE15" s="136"/>
      <c r="AF15" s="136"/>
      <c r="AG15" s="136"/>
      <c r="AH15" s="136"/>
      <c r="AI15" s="136"/>
      <c r="AJ15" s="136"/>
    </row>
    <row r="16" spans="1:36" ht="64" customHeight="1">
      <c r="B16" s="322"/>
      <c r="C16" s="411" t="s">
        <v>109</v>
      </c>
      <c r="D16" s="403"/>
      <c r="E16" s="403"/>
      <c r="F16" s="403"/>
      <c r="G16" s="404"/>
      <c r="H16" s="176"/>
      <c r="I16" s="115" t="s">
        <v>44</v>
      </c>
      <c r="J16" s="5"/>
      <c r="K16" s="117"/>
      <c r="L16" s="117"/>
      <c r="M16" s="116"/>
      <c r="N16" s="116"/>
      <c r="O16" s="116"/>
      <c r="P16" s="116"/>
      <c r="Q16" s="116"/>
      <c r="R16" s="116"/>
      <c r="AB16" s="136"/>
      <c r="AC16" s="136"/>
      <c r="AD16" s="136"/>
      <c r="AE16" s="136"/>
      <c r="AF16" s="136"/>
      <c r="AG16" s="136"/>
      <c r="AH16" s="136"/>
      <c r="AI16" s="136"/>
      <c r="AJ16" s="136"/>
    </row>
    <row r="17" spans="1:36" ht="74" customHeight="1" thickBot="1">
      <c r="B17" s="323"/>
      <c r="C17" s="107"/>
      <c r="D17" s="412" t="s">
        <v>496</v>
      </c>
      <c r="E17" s="405"/>
      <c r="F17" s="405"/>
      <c r="G17" s="406"/>
      <c r="H17" s="198" t="str">
        <f>IF(G11=0,"",IF(H13=0,"",IF(H13="","",(ROUNDDOWN(H16/H13*100,1)))))</f>
        <v/>
      </c>
      <c r="I17" s="115" t="s">
        <v>32</v>
      </c>
      <c r="J17" s="5"/>
      <c r="K17" s="436" t="s">
        <v>450</v>
      </c>
      <c r="L17" s="436"/>
      <c r="M17" s="436"/>
      <c r="N17" s="436"/>
      <c r="O17" s="436"/>
      <c r="P17" s="436"/>
      <c r="Q17" s="436"/>
      <c r="R17" s="436"/>
      <c r="AB17" s="136"/>
      <c r="AC17" s="136"/>
      <c r="AD17" s="136"/>
      <c r="AE17" s="136"/>
      <c r="AF17" s="136"/>
      <c r="AG17" s="136"/>
      <c r="AH17" s="136"/>
      <c r="AI17" s="136"/>
      <c r="AJ17" s="136"/>
    </row>
    <row r="18" spans="1:36" ht="64" customHeight="1">
      <c r="B18" s="321" t="s">
        <v>107</v>
      </c>
      <c r="C18" s="402" t="s">
        <v>110</v>
      </c>
      <c r="D18" s="403"/>
      <c r="E18" s="403"/>
      <c r="F18" s="403"/>
      <c r="G18" s="404"/>
      <c r="H18" s="176"/>
      <c r="I18" s="115" t="s">
        <v>44</v>
      </c>
      <c r="J18" s="5"/>
      <c r="K18" s="436"/>
      <c r="L18" s="436"/>
      <c r="M18" s="436"/>
      <c r="N18" s="436"/>
      <c r="O18" s="436"/>
      <c r="P18" s="436"/>
      <c r="Q18" s="436"/>
      <c r="R18" s="436"/>
    </row>
    <row r="19" spans="1:36" ht="88.5" customHeight="1" thickBot="1">
      <c r="B19" s="323"/>
      <c r="C19" s="106"/>
      <c r="D19" s="405" t="s">
        <v>125</v>
      </c>
      <c r="E19" s="405"/>
      <c r="F19" s="405"/>
      <c r="G19" s="406"/>
      <c r="H19" s="199" t="str">
        <f>IF(G11=0,"",IF(H13=0,"",IF(H13="","",(ROUNDDOWN(H18/H13*100,1)))))</f>
        <v/>
      </c>
      <c r="I19" s="119" t="s">
        <v>32</v>
      </c>
      <c r="J19" s="5"/>
      <c r="K19" s="114"/>
      <c r="L19" s="114"/>
      <c r="M19" s="113"/>
      <c r="N19" s="113"/>
      <c r="O19" s="113"/>
      <c r="P19" s="113"/>
      <c r="Q19" s="113"/>
      <c r="R19" s="113"/>
    </row>
    <row r="20" spans="1:36" ht="26" customHeight="1">
      <c r="A20" s="413" t="str">
        <f>IF(COUNTA('別紙様式１－１'!G11:H13)+COUNTA('別紙様式１－１'!G16:H16)=0,"一般病棟または結核病棟をお持ちの場合、別紙様式１－１①内「一般病棟」「結核病棟」に係る「届出区分」欄を入力してください。","")</f>
        <v>一般病棟または結核病棟をお持ちの場合、別紙様式１－１①内「一般病棟」「結核病棟」に係る「届出区分」欄を入力してください。</v>
      </c>
      <c r="B20" s="413"/>
      <c r="C20" s="413"/>
      <c r="D20" s="413"/>
      <c r="E20" s="413"/>
      <c r="F20" s="413"/>
      <c r="G20" s="413"/>
      <c r="H20" s="413"/>
      <c r="I20" s="413"/>
      <c r="J20" s="413"/>
      <c r="K20" s="413"/>
      <c r="L20" s="413"/>
      <c r="M20" s="413"/>
      <c r="N20" s="413"/>
      <c r="O20" s="413"/>
      <c r="P20" s="413"/>
      <c r="Q20" s="413"/>
      <c r="R20" s="413"/>
      <c r="S20" s="413"/>
    </row>
    <row r="21" spans="1:36" ht="24" customHeight="1">
      <c r="A21" s="110"/>
      <c r="B21" s="31"/>
      <c r="C21" s="31"/>
      <c r="D21" s="31"/>
      <c r="E21" s="31"/>
      <c r="F21" s="110"/>
      <c r="G21" s="31"/>
      <c r="H21" s="31"/>
      <c r="I21" s="31"/>
      <c r="J21" s="31"/>
      <c r="K21" s="110"/>
      <c r="L21" s="31"/>
      <c r="M21" s="31"/>
      <c r="N21" s="31"/>
      <c r="O21" s="31"/>
      <c r="P21" s="401"/>
      <c r="Q21" s="401"/>
    </row>
    <row r="22" spans="1:36" ht="24" customHeight="1">
      <c r="A22" s="110"/>
      <c r="B22" s="31"/>
      <c r="C22" s="31"/>
      <c r="D22" s="31"/>
      <c r="E22" s="31"/>
      <c r="F22" s="110"/>
      <c r="G22" s="31"/>
      <c r="H22" s="31"/>
      <c r="I22" s="31"/>
      <c r="J22" s="31"/>
      <c r="K22" s="110"/>
      <c r="L22" s="31"/>
      <c r="M22" s="31"/>
      <c r="N22" s="31"/>
      <c r="O22" s="31"/>
      <c r="P22" s="401"/>
      <c r="Q22" s="401"/>
    </row>
    <row r="23" spans="1:36" ht="24" customHeight="1">
      <c r="A23" s="110"/>
      <c r="B23" s="31"/>
      <c r="C23" s="31"/>
      <c r="D23" s="31"/>
      <c r="E23" s="31"/>
      <c r="F23" s="110"/>
      <c r="G23" s="31"/>
      <c r="H23" s="31"/>
      <c r="I23" s="31"/>
      <c r="J23" s="31"/>
      <c r="K23" s="110"/>
      <c r="L23" s="31"/>
      <c r="M23" s="31"/>
      <c r="N23" s="31"/>
      <c r="O23" s="31"/>
      <c r="P23" s="401"/>
      <c r="Q23" s="401"/>
    </row>
    <row r="24" spans="1:36" ht="24" customHeight="1">
      <c r="A24" s="110"/>
      <c r="B24" s="31"/>
      <c r="C24" s="31"/>
      <c r="D24" s="31"/>
      <c r="E24" s="31"/>
      <c r="F24" s="110"/>
      <c r="G24" s="31"/>
      <c r="H24" s="31"/>
      <c r="I24" s="31"/>
      <c r="J24" s="31"/>
      <c r="K24" s="110"/>
      <c r="L24" s="31"/>
      <c r="M24" s="31"/>
      <c r="N24" s="31"/>
      <c r="O24" s="31"/>
      <c r="P24" s="401"/>
      <c r="Q24" s="401"/>
    </row>
    <row r="25" spans="1:36" ht="24" customHeight="1">
      <c r="A25" s="110"/>
      <c r="B25" s="31"/>
      <c r="C25" s="31"/>
      <c r="D25" s="31"/>
      <c r="E25" s="31"/>
      <c r="F25" s="110"/>
      <c r="G25" s="31"/>
      <c r="H25" s="31"/>
      <c r="I25" s="31"/>
      <c r="J25" s="31"/>
      <c r="K25" s="110"/>
      <c r="L25" s="31"/>
      <c r="M25" s="31"/>
      <c r="N25" s="31"/>
      <c r="O25" s="31"/>
      <c r="P25" s="401"/>
      <c r="Q25" s="401"/>
    </row>
    <row r="26" spans="1:36" ht="24" customHeight="1">
      <c r="A26" s="110"/>
      <c r="B26" s="31"/>
      <c r="C26" s="31"/>
      <c r="D26" s="31"/>
      <c r="E26" s="31"/>
      <c r="F26" s="110"/>
      <c r="G26" s="31"/>
      <c r="H26" s="31"/>
      <c r="I26" s="31"/>
      <c r="J26" s="31"/>
      <c r="K26" s="110"/>
      <c r="L26" s="31"/>
      <c r="M26" s="31"/>
      <c r="N26" s="31"/>
      <c r="O26" s="31"/>
      <c r="P26" s="401"/>
      <c r="Q26" s="401"/>
    </row>
    <row r="27" spans="1:36" ht="24" customHeight="1">
      <c r="A27" s="110"/>
      <c r="B27" s="31"/>
      <c r="C27" s="31"/>
      <c r="D27" s="31"/>
      <c r="E27" s="31"/>
      <c r="F27" s="110"/>
      <c r="G27" s="31"/>
      <c r="H27" s="31"/>
      <c r="I27" s="31"/>
      <c r="J27" s="31"/>
      <c r="K27" s="110"/>
      <c r="L27" s="31"/>
      <c r="M27" s="31"/>
      <c r="N27" s="31"/>
      <c r="O27" s="31"/>
      <c r="P27" s="401"/>
      <c r="Q27" s="401"/>
    </row>
    <row r="28" spans="1:36" ht="24" customHeight="1">
      <c r="A28" s="110"/>
      <c r="B28" s="31"/>
      <c r="C28" s="31"/>
      <c r="D28" s="31"/>
      <c r="E28" s="31"/>
      <c r="F28" s="110"/>
      <c r="G28" s="31"/>
      <c r="H28" s="31"/>
      <c r="I28" s="31"/>
      <c r="J28" s="31"/>
      <c r="K28" s="110"/>
      <c r="L28" s="31"/>
      <c r="M28" s="31"/>
      <c r="N28" s="31"/>
      <c r="O28" s="31"/>
      <c r="P28" s="401"/>
      <c r="Q28" s="401"/>
    </row>
  </sheetData>
  <sheetProtection sheet="1" objects="1" scenarios="1"/>
  <mergeCells count="51">
    <mergeCell ref="O2:S2"/>
    <mergeCell ref="T10:Z11"/>
    <mergeCell ref="T4:W4"/>
    <mergeCell ref="A1:S1"/>
    <mergeCell ref="K3:L3"/>
    <mergeCell ref="M3:S3"/>
    <mergeCell ref="A4:E4"/>
    <mergeCell ref="G4:J4"/>
    <mergeCell ref="B7:I7"/>
    <mergeCell ref="K7:R7"/>
    <mergeCell ref="B8:F8"/>
    <mergeCell ref="G8:I8"/>
    <mergeCell ref="K8:O8"/>
    <mergeCell ref="P8:R8"/>
    <mergeCell ref="B9:F9"/>
    <mergeCell ref="G9:I9"/>
    <mergeCell ref="M2:N2"/>
    <mergeCell ref="B13:G13"/>
    <mergeCell ref="K13:P13"/>
    <mergeCell ref="B14:B17"/>
    <mergeCell ref="C14:G14"/>
    <mergeCell ref="K14:P14"/>
    <mergeCell ref="K9:O9"/>
    <mergeCell ref="P9:R9"/>
    <mergeCell ref="G10:I10"/>
    <mergeCell ref="P10:R10"/>
    <mergeCell ref="G11:H11"/>
    <mergeCell ref="K11:O11"/>
    <mergeCell ref="P11:Q11"/>
    <mergeCell ref="B10:F10"/>
    <mergeCell ref="K10:O10"/>
    <mergeCell ref="K17:R18"/>
    <mergeCell ref="P28:Q28"/>
    <mergeCell ref="P23:Q23"/>
    <mergeCell ref="P24:Q24"/>
    <mergeCell ref="P25:Q25"/>
    <mergeCell ref="P26:Q26"/>
    <mergeCell ref="P27:Q27"/>
    <mergeCell ref="P22:Q22"/>
    <mergeCell ref="B18:B19"/>
    <mergeCell ref="C18:G18"/>
    <mergeCell ref="D19:G19"/>
    <mergeCell ref="B11:F11"/>
    <mergeCell ref="P21:Q21"/>
    <mergeCell ref="D15:G15"/>
    <mergeCell ref="K15:P15"/>
    <mergeCell ref="C16:G16"/>
    <mergeCell ref="D17:G17"/>
    <mergeCell ref="A20:S20"/>
    <mergeCell ref="B12:I12"/>
    <mergeCell ref="K12:R12"/>
  </mergeCells>
  <phoneticPr fontId="2"/>
  <conditionalFormatting sqref="G9:I9">
    <cfRule type="expression" dxfId="14" priority="10">
      <formula>AND(COUNTIF($G$8,"④*")+COUNTIF($G$8,"⑤*")=0,$G$8&lt;&gt;"")</formula>
    </cfRule>
  </conditionalFormatting>
  <conditionalFormatting sqref="H14:I17">
    <cfRule type="expression" dxfId="13" priority="2">
      <formula>OR($G$8="①－２ 急性期一般入院料２",$G$8="①－３ 急性期一般入院料３",$G$8="①－４ 急性期一般入院料４",$G$8="①－５ 急性期一般入院料５",$G$8="①－６ 急性期一般入院料６",$G$8="②－１ 地域一般入院料１",$G$8="④－１ 特定機能病院入院基本料（一般病棟）の10対1入院基本料",$G$8="④－２ 専門病院入院基本料の10対1入院基本料",$G$8="⑤ 専門病院入院基本料の13対1入院基本料")</formula>
    </cfRule>
  </conditionalFormatting>
  <printOptions horizontalCentered="1" verticalCentered="1"/>
  <pageMargins left="0" right="0" top="0" bottom="0" header="0.31496062992125984" footer="0.31496062992125984"/>
  <pageSetup paperSize="9" scale="74" orientation="landscape" r:id="rId1"/>
  <headerFooter>
    <oddHeader>&amp;L【書類番号１】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6</xdr:col>
                    <xdr:colOff>336550</xdr:colOff>
                    <xdr:row>9</xdr:row>
                    <xdr:rowOff>88900</xdr:rowOff>
                  </from>
                  <to>
                    <xdr:col>6</xdr:col>
                    <xdr:colOff>571500</xdr:colOff>
                    <xdr:row>9</xdr:row>
                    <xdr:rowOff>393700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7</xdr:col>
                    <xdr:colOff>82550</xdr:colOff>
                    <xdr:row>9</xdr:row>
                    <xdr:rowOff>88900</xdr:rowOff>
                  </from>
                  <to>
                    <xdr:col>7</xdr:col>
                    <xdr:colOff>273050</xdr:colOff>
                    <xdr:row>9</xdr:row>
                    <xdr:rowOff>393700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15</xdr:col>
                    <xdr:colOff>146050</xdr:colOff>
                    <xdr:row>9</xdr:row>
                    <xdr:rowOff>88900</xdr:rowOff>
                  </from>
                  <to>
                    <xdr:col>15</xdr:col>
                    <xdr:colOff>381000</xdr:colOff>
                    <xdr:row>9</xdr:row>
                    <xdr:rowOff>393700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16</xdr:col>
                    <xdr:colOff>457200</xdr:colOff>
                    <xdr:row>9</xdr:row>
                    <xdr:rowOff>88900</xdr:rowOff>
                  </from>
                  <to>
                    <xdr:col>17</xdr:col>
                    <xdr:colOff>38100</xdr:colOff>
                    <xdr:row>9</xdr:row>
                    <xdr:rowOff>393700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15</xdr:col>
                    <xdr:colOff>146050</xdr:colOff>
                    <xdr:row>9</xdr:row>
                    <xdr:rowOff>88900</xdr:rowOff>
                  </from>
                  <to>
                    <xdr:col>15</xdr:col>
                    <xdr:colOff>381000</xdr:colOff>
                    <xdr:row>9</xdr:row>
                    <xdr:rowOff>393700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16</xdr:col>
                    <xdr:colOff>457200</xdr:colOff>
                    <xdr:row>9</xdr:row>
                    <xdr:rowOff>88900</xdr:rowOff>
                  </from>
                  <to>
                    <xdr:col>17</xdr:col>
                    <xdr:colOff>38100</xdr:colOff>
                    <xdr:row>9</xdr:row>
                    <xdr:rowOff>393700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EFF38E76-86A4-4566-8C3D-ABC7DF793EF7}">
            <xm:f>COUNTIF('別紙様式１－１'!$G$11:$H$13,"①*")+COUNTIF('別紙様式１－１'!$G$11:$H$13,"②－１*")+COUNTIF('別紙様式１－１'!$G$11:$H$13,"③*")+COUNTIF('別紙様式１－１'!$G$11:$H$13,"④*")+COUNTIF('別紙様式１－１'!$G$11:$H$13,"⑤*")+COUNTIF('別紙様式１－１'!$G$16:$H$16,"③*")=0</xm:f>
            <x14:dxf>
              <fill>
                <patternFill>
                  <bgColor theme="1" tint="0.34998626667073579"/>
                </patternFill>
              </fill>
            </x14:dxf>
          </x14:cfRule>
          <xm:sqref>A1:S1 A2:L2 A20 A3:S9 A11:S16 A10:B10 G10:K10 P10:S10 A19:S19 A17:K17 A18:J18 S17:S18</xm:sqref>
        </x14:conditionalFormatting>
        <x14:conditionalFormatting xmlns:xm="http://schemas.microsoft.com/office/excel/2006/main">
          <x14:cfRule type="expression" priority="8" id="{BA64E406-5090-403C-AE9F-FD32D8E163EC}">
            <xm:f>COUNTIF(別紙様式１対応表!$R$23:$R$24,TRUE)&gt;1</xm:f>
            <x14:dxf>
              <fill>
                <patternFill>
                  <bgColor rgb="FFFF0000"/>
                </patternFill>
              </fill>
            </x14:dxf>
          </x14:cfRule>
          <xm:sqref>G10:I10</xm:sqref>
        </x14:conditionalFormatting>
        <x14:conditionalFormatting xmlns:xm="http://schemas.microsoft.com/office/excel/2006/main">
          <x14:cfRule type="expression" priority="6" id="{FE78AA87-E894-40B1-9A5A-992639847259}">
            <xm:f>COUNTIF(別紙様式１対応表!$R$29:$R$30,TRUE)&gt;1</xm:f>
            <x14:dxf>
              <fill>
                <patternFill>
                  <bgColor rgb="FFFF0000"/>
                </patternFill>
              </fill>
            </x14:dxf>
          </x14:cfRule>
          <xm:sqref>P10:R10</xm:sqref>
        </x14:conditionalFormatting>
        <x14:conditionalFormatting xmlns:xm="http://schemas.microsoft.com/office/excel/2006/main">
          <x14:cfRule type="expression" priority="5" id="{055B86AB-6C7A-4991-A342-37B1E0C0B935}">
            <xm:f>AND(別紙様式１対応表!$R$23=FALSE,別紙様式１対応表!$R$24=TRUE)</xm:f>
            <x14:dxf>
              <fill>
                <patternFill>
                  <bgColor theme="1" tint="0.34998626667073579"/>
                </patternFill>
              </fill>
            </x14:dxf>
          </x14:cfRule>
          <xm:sqref>H13:I19</xm:sqref>
        </x14:conditionalFormatting>
        <x14:conditionalFormatting xmlns:xm="http://schemas.microsoft.com/office/excel/2006/main">
          <x14:cfRule type="expression" priority="4" stopIfTrue="1" id="{378FFA47-3FD7-48BE-A853-FA3B5190CBC7}">
            <xm:f>AND(OR($G$8="①－１ 急性期一般入院料１",$G$8="①－１（急性期１）・③－４（小規模な結核病棟7対1）",$G$8="③－１ 特定機能病院入院基本料（一般病棟）の7対1入院基本料",$G$8="③－１（一般病棟7対1）・③－２（小規模な結核病棟7対1）",$G$8="③－３ 専門病院入院基本料の7対1入院基本料"),別紙様式１対応表!$R$22=TRUE)</xm:f>
            <x14:dxf>
              <fill>
                <patternFill>
                  <bgColor theme="1" tint="0.34998626667073579"/>
                </patternFill>
              </fill>
            </x14:dxf>
          </x14:cfRule>
          <xm:sqref>H18:I19</xm:sqref>
        </x14:conditionalFormatting>
        <x14:conditionalFormatting xmlns:xm="http://schemas.microsoft.com/office/excel/2006/main">
          <x14:cfRule type="expression" priority="3" id="{7D799FD0-7FC6-4B18-8C00-A9C39D86F5BE}">
            <xm:f>AND(別紙様式１対応表!$R$21=TRUE,別紙様式１対応表!$R$22=FALSE)</xm:f>
            <x14:dxf>
              <fill>
                <patternFill>
                  <bgColor theme="1" tint="0.34998626667073579"/>
                </patternFill>
              </fill>
            </x14:dxf>
          </x14:cfRule>
          <xm:sqref>H14:I17</xm:sqref>
        </x14:conditionalFormatting>
        <x14:conditionalFormatting xmlns:xm="http://schemas.microsoft.com/office/excel/2006/main">
          <x14:cfRule type="expression" priority="1" id="{948A0897-D439-4F9B-9A8C-FA003AF80A43}">
            <xm:f>AND(別紙様式１対応表!$R$29=FALSE,別紙様式１対応表!$R$30=TRUE)</xm:f>
            <x14:dxf>
              <fill>
                <patternFill>
                  <bgColor theme="1" tint="0.34998626667073579"/>
                </patternFill>
              </fill>
            </x14:dxf>
          </x14:cfRule>
          <xm:sqref>Q13:R15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166ACE7-EF0F-4A35-AE47-6BA73A87749B}">
          <x14:formula1>
            <xm:f>別紙様式１対応表!$K$2:$K$15</xm:f>
          </x14:formula1>
          <xm:sqref>G8:I8</xm:sqref>
        </x14:dataValidation>
        <x14:dataValidation type="list" allowBlank="1" showInputMessage="1" showErrorMessage="1" xr:uid="{B4808B42-A7D6-4784-B3CB-032212388661}">
          <x14:formula1>
            <xm:f>別紙様式１対応表!$L$2:$L$6</xm:f>
          </x14:formula1>
          <xm:sqref>G9:I9</xm:sqref>
        </x14:dataValidation>
        <x14:dataValidation type="list" allowBlank="1" showInputMessage="1" showErrorMessage="1" xr:uid="{86D1F88D-AE90-4201-A22B-0CF1A403A2E7}">
          <x14:formula1>
            <xm:f>別紙様式１対応表!$K$19:$K$20</xm:f>
          </x14:formula1>
          <xm:sqref>P8:R8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C9AF-B744-4864-8EB6-BDD151CAC063}">
  <sheetPr>
    <pageSetUpPr fitToPage="1"/>
  </sheetPr>
  <dimension ref="A1:Z36"/>
  <sheetViews>
    <sheetView view="pageBreakPreview" zoomScaleNormal="85" zoomScaleSheetLayoutView="100" zoomScalePageLayoutView="85" workbookViewId="0">
      <selection activeCell="L12" sqref="L12:M12"/>
    </sheetView>
  </sheetViews>
  <sheetFormatPr defaultColWidth="8.08984375" defaultRowHeight="24" customHeight="1"/>
  <cols>
    <col min="1" max="9" width="8.1796875" style="3" customWidth="1"/>
    <col min="10" max="11" width="10.7265625" style="3" customWidth="1"/>
    <col min="12" max="12" width="10.6328125" style="3" customWidth="1"/>
    <col min="13" max="18" width="10.7265625" style="3" customWidth="1"/>
    <col min="19" max="16384" width="8.08984375" style="3"/>
  </cols>
  <sheetData>
    <row r="1" spans="1:26" s="33" customFormat="1" ht="28" customHeight="1" thickBot="1">
      <c r="A1" s="32"/>
      <c r="B1" s="472" t="s">
        <v>452</v>
      </c>
      <c r="C1" s="472"/>
      <c r="D1" s="472"/>
      <c r="E1" s="472"/>
      <c r="F1" s="472"/>
      <c r="G1" s="472"/>
      <c r="H1" s="472"/>
      <c r="I1" s="472"/>
      <c r="J1" s="472"/>
      <c r="K1" s="472"/>
      <c r="L1" s="472"/>
      <c r="M1" s="472"/>
      <c r="N1" s="472"/>
      <c r="O1" s="472"/>
      <c r="P1" s="472"/>
      <c r="Q1" s="472"/>
      <c r="S1" s="44" t="s">
        <v>123</v>
      </c>
    </row>
    <row r="2" spans="1:26" s="33" customFormat="1" ht="28" customHeight="1" thickBot="1">
      <c r="A2" s="32"/>
      <c r="B2" s="2"/>
      <c r="C2" s="32"/>
      <c r="D2" s="32"/>
      <c r="E2" s="32"/>
      <c r="G2" s="32"/>
      <c r="H2" s="32"/>
      <c r="I2" s="32"/>
      <c r="J2" s="32"/>
      <c r="K2" s="32"/>
      <c r="L2" s="486" t="s">
        <v>0</v>
      </c>
      <c r="M2" s="487"/>
      <c r="N2" s="57"/>
      <c r="O2" s="58"/>
      <c r="P2" s="484" t="s">
        <v>67</v>
      </c>
      <c r="Q2" s="484"/>
      <c r="R2" s="485"/>
    </row>
    <row r="3" spans="1:26" s="33" customFormat="1" ht="24.75" customHeight="1" thickBot="1">
      <c r="A3" s="34" t="s">
        <v>37</v>
      </c>
      <c r="B3" s="35"/>
      <c r="C3" s="35"/>
      <c r="D3" s="35"/>
      <c r="J3" s="443" t="s">
        <v>63</v>
      </c>
      <c r="K3" s="443"/>
      <c r="L3" s="444" t="s">
        <v>62</v>
      </c>
      <c r="M3" s="444"/>
      <c r="N3" s="444"/>
      <c r="O3" s="444"/>
      <c r="P3" s="444"/>
      <c r="Q3" s="444"/>
      <c r="R3" s="444"/>
    </row>
    <row r="4" spans="1:26" s="33" customFormat="1" ht="27.75" customHeight="1" thickTop="1" thickBot="1">
      <c r="A4" s="35" t="s">
        <v>38</v>
      </c>
      <c r="B4" s="35"/>
      <c r="C4" s="35"/>
      <c r="G4" s="473" t="s">
        <v>28</v>
      </c>
      <c r="H4" s="473"/>
      <c r="I4" s="449"/>
      <c r="J4" s="189" t="str">
        <f>IF('別紙様式１－１'!AB4="","",'別紙様式１－１'!AB4)</f>
        <v/>
      </c>
      <c r="K4" s="190" t="str">
        <f>IF('別紙様式１－１'!AC4="","",'別紙様式１－１'!AC4)</f>
        <v/>
      </c>
      <c r="L4" s="191" t="str">
        <f>IF('別紙様式１－１'!AD4="","",'別紙様式１－１'!AD4)</f>
        <v/>
      </c>
      <c r="M4" s="192" t="str">
        <f>IF('別紙様式１－１'!AE4="","",'別紙様式１－１'!AE4)</f>
        <v/>
      </c>
      <c r="N4" s="192" t="str">
        <f>IF('別紙様式１－１'!AF4="","",'別紙様式１－１'!AF4)</f>
        <v/>
      </c>
      <c r="O4" s="192" t="str">
        <f>IF('別紙様式１－１'!AG4="","",'別紙様式１－１'!AG4)</f>
        <v/>
      </c>
      <c r="P4" s="192" t="str">
        <f>IF('別紙様式１－１'!AH4="","",'別紙様式１－１'!AH4)</f>
        <v/>
      </c>
      <c r="Q4" s="192" t="str">
        <f>IF('別紙様式１－１'!AI4="","",'別紙様式１－１'!AI4)</f>
        <v/>
      </c>
      <c r="R4" s="192" t="str">
        <f>IF('別紙様式１－１'!AJ4="","",'別紙様式１－１'!AJ4)</f>
        <v/>
      </c>
      <c r="S4" s="441" t="s">
        <v>123</v>
      </c>
      <c r="T4" s="442"/>
      <c r="U4" s="442"/>
      <c r="V4" s="442"/>
    </row>
    <row r="5" spans="1:26" s="33" customFormat="1" ht="13.5" customHeight="1">
      <c r="A5" s="36"/>
      <c r="B5" s="275" t="s">
        <v>39</v>
      </c>
      <c r="C5" s="275"/>
      <c r="D5" s="275"/>
      <c r="E5" s="275"/>
      <c r="R5" s="5"/>
      <c r="S5" s="5"/>
    </row>
    <row r="6" spans="1:26" s="33" customFormat="1" ht="13.5" customHeight="1">
      <c r="A6" s="36"/>
      <c r="B6" s="275"/>
      <c r="C6" s="275"/>
      <c r="D6" s="275"/>
      <c r="E6" s="275"/>
      <c r="F6" s="37"/>
      <c r="G6" s="37"/>
      <c r="H6" s="37"/>
      <c r="I6" s="37"/>
      <c r="J6" s="37"/>
      <c r="K6" s="37"/>
      <c r="L6" s="37"/>
      <c r="M6" s="37"/>
      <c r="N6" s="37"/>
      <c r="O6" s="37"/>
      <c r="P6" s="37"/>
      <c r="Q6" s="37"/>
      <c r="R6" s="5"/>
      <c r="S6" s="5"/>
    </row>
    <row r="7" spans="1:26" s="33" customFormat="1" ht="13.5" customHeight="1">
      <c r="B7" s="37" t="s">
        <v>40</v>
      </c>
      <c r="C7" s="37"/>
      <c r="D7" s="37"/>
      <c r="E7" s="37"/>
      <c r="F7" s="37"/>
      <c r="G7" s="37"/>
      <c r="H7" s="37"/>
      <c r="I7" s="37" t="s">
        <v>41</v>
      </c>
      <c r="J7" s="37"/>
      <c r="K7" s="37"/>
      <c r="M7" s="37"/>
      <c r="N7" s="37"/>
      <c r="O7" s="37"/>
      <c r="P7" s="37"/>
      <c r="Q7" s="37"/>
      <c r="R7" s="37"/>
    </row>
    <row r="8" spans="1:26" s="33" customFormat="1" ht="13.5" customHeight="1">
      <c r="B8" s="37" t="s">
        <v>42</v>
      </c>
      <c r="C8" s="37"/>
      <c r="D8" s="37"/>
      <c r="E8" s="37"/>
      <c r="F8" s="37"/>
      <c r="G8" s="37"/>
      <c r="H8" s="37"/>
      <c r="I8" s="37" t="s">
        <v>43</v>
      </c>
      <c r="J8" s="37"/>
      <c r="K8" s="37"/>
      <c r="L8" s="37"/>
      <c r="M8" s="37"/>
      <c r="N8" s="37"/>
      <c r="O8" s="37"/>
      <c r="P8" s="37"/>
      <c r="Q8" s="37"/>
      <c r="R8" s="37"/>
      <c r="S8" s="516"/>
      <c r="T8" s="516"/>
      <c r="U8" s="516"/>
      <c r="V8" s="516"/>
      <c r="W8" s="516"/>
      <c r="X8" s="516"/>
      <c r="Y8" s="516"/>
      <c r="Z8" s="516"/>
    </row>
    <row r="9" spans="1:26" s="33" customFormat="1" ht="10.5" customHeight="1">
      <c r="B9" s="37"/>
      <c r="C9" s="37"/>
      <c r="D9" s="37"/>
      <c r="E9" s="37"/>
      <c r="F9" s="37"/>
      <c r="G9" s="37"/>
      <c r="H9" s="37"/>
      <c r="I9" s="37"/>
      <c r="J9" s="37"/>
      <c r="K9" s="37"/>
      <c r="L9" s="37"/>
      <c r="M9" s="37"/>
      <c r="N9" s="37"/>
      <c r="O9" s="37"/>
      <c r="P9" s="37"/>
      <c r="Q9" s="37"/>
      <c r="R9" s="37"/>
      <c r="S9" s="516"/>
      <c r="T9" s="516"/>
      <c r="U9" s="516"/>
      <c r="V9" s="516"/>
      <c r="W9" s="516"/>
      <c r="X9" s="516"/>
      <c r="Y9" s="516"/>
      <c r="Z9" s="516"/>
    </row>
    <row r="10" spans="1:26" s="33" customFormat="1" ht="33.5" customHeight="1">
      <c r="A10" s="37"/>
      <c r="B10" s="462" t="s">
        <v>453</v>
      </c>
      <c r="C10" s="463"/>
      <c r="D10" s="463"/>
      <c r="E10" s="463"/>
      <c r="F10" s="463"/>
      <c r="G10" s="463"/>
      <c r="H10" s="463"/>
      <c r="I10" s="463"/>
      <c r="J10" s="463"/>
      <c r="K10" s="464"/>
      <c r="L10" s="470" t="s">
        <v>486</v>
      </c>
      <c r="M10" s="471"/>
      <c r="N10" s="470" t="s">
        <v>487</v>
      </c>
      <c r="O10" s="471"/>
      <c r="P10" s="470" t="s">
        <v>488</v>
      </c>
      <c r="Q10" s="471"/>
      <c r="R10" s="515"/>
      <c r="S10" s="516"/>
      <c r="T10" s="516"/>
      <c r="U10" s="516"/>
      <c r="V10" s="516"/>
      <c r="W10" s="516"/>
      <c r="X10" s="516"/>
      <c r="Y10" s="516"/>
      <c r="Z10" s="516"/>
    </row>
    <row r="11" spans="1:26" s="33" customFormat="1" ht="18.5" customHeight="1">
      <c r="A11" s="37"/>
      <c r="B11" s="465"/>
      <c r="C11" s="466"/>
      <c r="D11" s="466"/>
      <c r="E11" s="466"/>
      <c r="F11" s="466"/>
      <c r="G11" s="466"/>
      <c r="H11" s="466"/>
      <c r="I11" s="466"/>
      <c r="J11" s="466"/>
      <c r="K11" s="467"/>
      <c r="L11" s="474" t="s">
        <v>454</v>
      </c>
      <c r="M11" s="475"/>
      <c r="N11" s="475"/>
      <c r="O11" s="476"/>
      <c r="P11" s="480" t="s">
        <v>117</v>
      </c>
      <c r="Q11" s="481"/>
      <c r="R11" s="515"/>
      <c r="S11" s="207"/>
      <c r="T11" s="207"/>
      <c r="U11" s="207"/>
      <c r="V11" s="207"/>
      <c r="W11" s="207"/>
      <c r="X11" s="207"/>
      <c r="Y11" s="207"/>
      <c r="Z11" s="207"/>
    </row>
    <row r="12" spans="1:26" s="33" customFormat="1" ht="32" customHeight="1">
      <c r="A12" s="38"/>
      <c r="B12" s="468"/>
      <c r="C12" s="469"/>
      <c r="D12" s="469"/>
      <c r="E12" s="469"/>
      <c r="F12" s="469"/>
      <c r="G12" s="469"/>
      <c r="H12" s="469"/>
      <c r="I12" s="469"/>
      <c r="J12" s="469"/>
      <c r="K12" s="469"/>
      <c r="L12" s="477"/>
      <c r="M12" s="478"/>
      <c r="N12" s="477"/>
      <c r="O12" s="479"/>
      <c r="P12" s="482"/>
      <c r="Q12" s="483"/>
      <c r="R12" s="515"/>
      <c r="S12" s="516"/>
      <c r="T12" s="516"/>
      <c r="U12" s="516"/>
      <c r="V12" s="516"/>
      <c r="W12" s="516"/>
      <c r="X12" s="516"/>
      <c r="Y12" s="516"/>
      <c r="Z12" s="516"/>
    </row>
    <row r="13" spans="1:26" s="33" customFormat="1" ht="22" customHeight="1">
      <c r="B13" s="16" t="s">
        <v>33</v>
      </c>
      <c r="C13" s="17" t="s">
        <v>455</v>
      </c>
      <c r="D13" s="17"/>
      <c r="E13" s="17"/>
      <c r="F13" s="17"/>
      <c r="G13" s="17"/>
      <c r="H13" s="17"/>
      <c r="I13" s="17"/>
      <c r="J13" s="17"/>
      <c r="K13" s="17"/>
      <c r="L13" s="208"/>
      <c r="M13" s="40" t="s">
        <v>44</v>
      </c>
      <c r="N13" s="208"/>
      <c r="O13" s="40" t="s">
        <v>44</v>
      </c>
      <c r="P13" s="178"/>
      <c r="Q13" s="40" t="s">
        <v>44</v>
      </c>
    </row>
    <row r="14" spans="1:26" s="33" customFormat="1" ht="22" customHeight="1">
      <c r="B14" s="41" t="s">
        <v>34</v>
      </c>
      <c r="C14" s="42" t="s">
        <v>72</v>
      </c>
      <c r="D14" s="42"/>
      <c r="E14" s="42"/>
      <c r="F14" s="42"/>
      <c r="G14" s="42"/>
      <c r="H14" s="42"/>
      <c r="I14" s="42"/>
      <c r="J14" s="42"/>
      <c r="K14" s="42"/>
      <c r="L14" s="178"/>
      <c r="M14" s="40" t="s">
        <v>44</v>
      </c>
      <c r="N14" s="178"/>
      <c r="O14" s="40" t="s">
        <v>44</v>
      </c>
      <c r="P14" s="178"/>
      <c r="Q14" s="40" t="s">
        <v>44</v>
      </c>
    </row>
    <row r="15" spans="1:26" s="33" customFormat="1" ht="22" customHeight="1">
      <c r="B15" s="41" t="s">
        <v>35</v>
      </c>
      <c r="C15" s="17" t="s">
        <v>45</v>
      </c>
      <c r="D15" s="42"/>
      <c r="E15" s="42"/>
      <c r="F15" s="42"/>
      <c r="G15" s="42"/>
      <c r="H15" s="42"/>
      <c r="I15" s="42"/>
      <c r="J15" s="42"/>
      <c r="K15" s="42"/>
      <c r="L15" s="178"/>
      <c r="M15" s="40" t="s">
        <v>44</v>
      </c>
      <c r="N15" s="178"/>
      <c r="O15" s="40" t="s">
        <v>44</v>
      </c>
      <c r="P15" s="178"/>
      <c r="Q15" s="40" t="s">
        <v>44</v>
      </c>
      <c r="R15" s="5"/>
      <c r="T15" s="206">
        <f>IF(L15="",1,0)</f>
        <v>1</v>
      </c>
      <c r="U15" s="206">
        <f>IF(N15="",1,0)</f>
        <v>1</v>
      </c>
      <c r="V15" s="206">
        <f>IF(P15="",1,0)</f>
        <v>1</v>
      </c>
      <c r="W15" s="206"/>
    </row>
    <row r="16" spans="1:26" s="33" customFormat="1" ht="21.75" customHeight="1" thickBot="1">
      <c r="B16" s="41" t="s">
        <v>36</v>
      </c>
      <c r="C16" s="17" t="s">
        <v>46</v>
      </c>
      <c r="D16" s="17"/>
      <c r="E16" s="17"/>
      <c r="F16" s="17"/>
      <c r="G16" s="17"/>
      <c r="H16" s="17"/>
      <c r="I16" s="17"/>
      <c r="J16" s="17"/>
      <c r="K16" s="17"/>
      <c r="L16" s="39">
        <f>L14-L15</f>
        <v>0</v>
      </c>
      <c r="M16" s="43" t="s">
        <v>44</v>
      </c>
      <c r="N16" s="39">
        <f>N14-N15</f>
        <v>0</v>
      </c>
      <c r="O16" s="40" t="s">
        <v>44</v>
      </c>
      <c r="P16" s="39">
        <f>P14-P15</f>
        <v>0</v>
      </c>
      <c r="Q16" s="40" t="s">
        <v>44</v>
      </c>
      <c r="R16" s="5"/>
      <c r="T16" s="206">
        <f>IF(L16="",1,0)</f>
        <v>0</v>
      </c>
      <c r="U16" s="206">
        <f>IF(N16="",1,0)</f>
        <v>0</v>
      </c>
      <c r="V16" s="206">
        <f>IF(P16="",1,0)</f>
        <v>0</v>
      </c>
      <c r="W16" s="206"/>
    </row>
    <row r="17" spans="1:19" s="44" customFormat="1" ht="17.25" customHeight="1" thickBot="1">
      <c r="B17" s="19"/>
      <c r="C17" s="19"/>
      <c r="D17" s="19"/>
      <c r="E17" s="19"/>
      <c r="F17" s="19"/>
      <c r="G17" s="19"/>
      <c r="H17" s="19"/>
      <c r="I17" s="19"/>
      <c r="J17" s="19"/>
      <c r="K17" s="45" t="s">
        <v>73</v>
      </c>
      <c r="L17" s="46" t="s">
        <v>47</v>
      </c>
      <c r="M17" s="47" t="str">
        <f>IF(L12="","",IF(L13="","×",IF(L14="","×",IF(L15="","×",IF(L16="","×",IF(L14-L15=L16,"○","✕"))))))</f>
        <v/>
      </c>
      <c r="N17" s="46" t="s">
        <v>47</v>
      </c>
      <c r="O17" s="47" t="str">
        <f>IF(N12="","",IF(N13="","×",IF(N14="","×",IF(N15="","×",IF(N16="","×",IF(N14-N15=N16,"○","✕"))))))</f>
        <v/>
      </c>
      <c r="P17" s="46" t="s">
        <v>47</v>
      </c>
      <c r="Q17" s="47" t="str">
        <f>IF(P13="","",IF(P13&lt;P14,"×",IF(P14="","×",IF(P15="","×",IF(P16="","×",IF(P14-P15=P16,"○","✕"))))))</f>
        <v/>
      </c>
    </row>
    <row r="18" spans="1:19" s="44" customFormat="1" ht="6" customHeight="1">
      <c r="B18" s="19"/>
      <c r="C18" s="19"/>
      <c r="D18" s="19"/>
      <c r="E18" s="19"/>
      <c r="F18" s="19"/>
      <c r="G18" s="19"/>
      <c r="H18" s="19"/>
      <c r="I18" s="19"/>
      <c r="J18" s="19"/>
      <c r="K18" s="19"/>
      <c r="L18" s="48"/>
      <c r="M18" s="48"/>
      <c r="N18" s="48"/>
      <c r="O18" s="48"/>
      <c r="P18" s="48"/>
      <c r="Q18" s="48"/>
    </row>
    <row r="19" spans="1:19" s="33" customFormat="1" ht="15" customHeight="1">
      <c r="B19" s="49" t="s">
        <v>74</v>
      </c>
      <c r="C19" s="488" t="s">
        <v>65</v>
      </c>
      <c r="D19" s="488"/>
      <c r="E19" s="488"/>
      <c r="F19" s="488"/>
      <c r="G19" s="488"/>
      <c r="H19" s="488"/>
      <c r="I19" s="488"/>
      <c r="J19" s="60"/>
      <c r="K19" s="179"/>
      <c r="L19" s="490" t="s">
        <v>492</v>
      </c>
      <c r="M19" s="490"/>
      <c r="N19" s="490"/>
      <c r="O19" s="490"/>
      <c r="P19" s="212"/>
      <c r="Q19" s="213" t="s">
        <v>64</v>
      </c>
      <c r="R19" s="204" t="b">
        <v>0</v>
      </c>
      <c r="S19" s="35" t="str">
        <f>IF(0&lt;P19,"",IF(R19=TRUE,"※台数を入力してください",""))</f>
        <v/>
      </c>
    </row>
    <row r="20" spans="1:19" s="33" customFormat="1" ht="15" customHeight="1">
      <c r="B20" s="51" t="s">
        <v>66</v>
      </c>
      <c r="C20" s="489"/>
      <c r="D20" s="489"/>
      <c r="E20" s="489"/>
      <c r="F20" s="489"/>
      <c r="G20" s="489"/>
      <c r="H20" s="489"/>
      <c r="I20" s="489"/>
      <c r="J20" s="61"/>
      <c r="K20" s="180"/>
      <c r="L20" s="491" t="s">
        <v>491</v>
      </c>
      <c r="M20" s="491"/>
      <c r="N20" s="491"/>
      <c r="O20" s="491"/>
      <c r="P20" s="214"/>
      <c r="Q20" s="215" t="s">
        <v>64</v>
      </c>
      <c r="R20" s="204" t="b">
        <v>0</v>
      </c>
      <c r="S20" s="35" t="str">
        <f>IF(0&lt;P20,"",IF(R20=TRUE,"※台数を入力してください",""))</f>
        <v/>
      </c>
    </row>
    <row r="21" spans="1:19" s="33" customFormat="1" ht="15" customHeight="1">
      <c r="B21" s="51"/>
      <c r="C21" s="492" t="s">
        <v>493</v>
      </c>
      <c r="D21" s="492"/>
      <c r="E21" s="492"/>
      <c r="F21" s="492"/>
      <c r="G21" s="492"/>
      <c r="H21" s="492"/>
      <c r="I21" s="492"/>
      <c r="J21" s="493"/>
      <c r="K21" s="180"/>
      <c r="L21" s="491" t="s">
        <v>489</v>
      </c>
      <c r="M21" s="496"/>
      <c r="N21" s="496"/>
      <c r="O21" s="496"/>
      <c r="P21" s="496"/>
      <c r="Q21" s="497"/>
      <c r="R21" s="205"/>
    </row>
    <row r="22" spans="1:19" s="33" customFormat="1" ht="15" customHeight="1">
      <c r="B22" s="50"/>
      <c r="C22" s="492"/>
      <c r="D22" s="492"/>
      <c r="E22" s="492"/>
      <c r="F22" s="492"/>
      <c r="G22" s="492"/>
      <c r="H22" s="492"/>
      <c r="I22" s="492"/>
      <c r="J22" s="493"/>
      <c r="K22" s="180"/>
      <c r="L22" s="491" t="s">
        <v>490</v>
      </c>
      <c r="M22" s="496"/>
      <c r="N22" s="496"/>
      <c r="O22" s="496"/>
      <c r="P22" s="496"/>
      <c r="Q22" s="497"/>
      <c r="R22" s="205"/>
    </row>
    <row r="23" spans="1:19" s="33" customFormat="1" ht="15" customHeight="1">
      <c r="B23" s="50"/>
      <c r="C23" s="492"/>
      <c r="D23" s="492"/>
      <c r="E23" s="492"/>
      <c r="F23" s="492"/>
      <c r="G23" s="492"/>
      <c r="H23" s="492"/>
      <c r="I23" s="492"/>
      <c r="J23" s="493"/>
      <c r="K23" s="180"/>
      <c r="L23" s="216" t="s">
        <v>456</v>
      </c>
      <c r="M23" s="217"/>
      <c r="N23" s="217"/>
      <c r="O23" s="217"/>
      <c r="P23" s="217"/>
      <c r="Q23" s="215"/>
      <c r="R23" s="204" t="b">
        <v>0</v>
      </c>
    </row>
    <row r="24" spans="1:19" s="33" customFormat="1" ht="39.5" customHeight="1">
      <c r="B24" s="52"/>
      <c r="C24" s="494"/>
      <c r="D24" s="494"/>
      <c r="E24" s="494"/>
      <c r="F24" s="494"/>
      <c r="G24" s="494"/>
      <c r="H24" s="494"/>
      <c r="I24" s="494"/>
      <c r="J24" s="495"/>
      <c r="K24" s="181"/>
      <c r="L24" s="209"/>
      <c r="M24" s="517"/>
      <c r="N24" s="517"/>
      <c r="O24" s="517"/>
      <c r="P24" s="517"/>
      <c r="Q24" s="210"/>
      <c r="R24" s="205"/>
      <c r="S24" s="211" t="str">
        <f>IF(M24&lt;&gt;"","",IF(R23=TRUE,"※自由記載欄を記入してください",""))</f>
        <v/>
      </c>
    </row>
    <row r="25" spans="1:19" s="33" customFormat="1" ht="7.5" customHeight="1">
      <c r="A25" s="5"/>
      <c r="B25" s="5"/>
      <c r="C25" s="5"/>
      <c r="D25" s="5"/>
      <c r="E25" s="5"/>
      <c r="F25" s="5"/>
      <c r="G25" s="5"/>
      <c r="H25" s="5"/>
      <c r="I25" s="5"/>
      <c r="J25" s="5"/>
      <c r="K25" s="5"/>
      <c r="L25" s="5"/>
      <c r="M25" s="5"/>
      <c r="N25" s="5"/>
      <c r="O25" s="5"/>
      <c r="P25" s="5"/>
      <c r="Q25" s="5"/>
      <c r="R25" s="5"/>
    </row>
    <row r="26" spans="1:19" s="33" customFormat="1" ht="30" customHeight="1">
      <c r="B26" s="500" t="s">
        <v>48</v>
      </c>
      <c r="C26" s="503" t="s">
        <v>49</v>
      </c>
      <c r="D26" s="503"/>
      <c r="E26" s="503"/>
      <c r="F26" s="503"/>
      <c r="G26" s="503"/>
      <c r="H26" s="503"/>
      <c r="I26" s="503"/>
      <c r="J26" s="504"/>
      <c r="K26" s="53"/>
      <c r="L26" s="509" t="s">
        <v>50</v>
      </c>
      <c r="M26" s="510"/>
      <c r="N26" s="511"/>
      <c r="O26" s="509" t="s">
        <v>51</v>
      </c>
      <c r="P26" s="510"/>
      <c r="Q26" s="511"/>
    </row>
    <row r="27" spans="1:19" s="33" customFormat="1" ht="22" customHeight="1">
      <c r="B27" s="501"/>
      <c r="C27" s="505"/>
      <c r="D27" s="505"/>
      <c r="E27" s="505"/>
      <c r="F27" s="505"/>
      <c r="G27" s="505"/>
      <c r="H27" s="505"/>
      <c r="I27" s="505"/>
      <c r="J27" s="506"/>
      <c r="K27" s="18" t="s">
        <v>52</v>
      </c>
      <c r="L27" s="512"/>
      <c r="M27" s="513"/>
      <c r="N27" s="54" t="s">
        <v>44</v>
      </c>
      <c r="O27" s="512"/>
      <c r="P27" s="513"/>
      <c r="Q27" s="40" t="s">
        <v>44</v>
      </c>
    </row>
    <row r="28" spans="1:19" s="33" customFormat="1" ht="22" customHeight="1">
      <c r="B28" s="501"/>
      <c r="C28" s="505"/>
      <c r="D28" s="505"/>
      <c r="E28" s="505"/>
      <c r="F28" s="505"/>
      <c r="G28" s="505"/>
      <c r="H28" s="505"/>
      <c r="I28" s="505"/>
      <c r="J28" s="506"/>
      <c r="K28" s="18" t="s">
        <v>53</v>
      </c>
      <c r="L28" s="512"/>
      <c r="M28" s="513"/>
      <c r="N28" s="54" t="s">
        <v>44</v>
      </c>
      <c r="O28" s="512"/>
      <c r="P28" s="513"/>
      <c r="Q28" s="54" t="s">
        <v>44</v>
      </c>
    </row>
    <row r="29" spans="1:19" s="33" customFormat="1" ht="22" customHeight="1">
      <c r="B29" s="501"/>
      <c r="C29" s="505"/>
      <c r="D29" s="505"/>
      <c r="E29" s="505"/>
      <c r="F29" s="505"/>
      <c r="G29" s="505"/>
      <c r="H29" s="505"/>
      <c r="I29" s="505"/>
      <c r="J29" s="506"/>
      <c r="K29" s="18" t="s">
        <v>54</v>
      </c>
      <c r="L29" s="512"/>
      <c r="M29" s="513"/>
      <c r="N29" s="54" t="s">
        <v>44</v>
      </c>
      <c r="O29" s="512"/>
      <c r="P29" s="513"/>
      <c r="Q29" s="54" t="s">
        <v>44</v>
      </c>
    </row>
    <row r="30" spans="1:19" s="33" customFormat="1" ht="22" customHeight="1">
      <c r="B30" s="501"/>
      <c r="C30" s="505"/>
      <c r="D30" s="505"/>
      <c r="E30" s="505"/>
      <c r="F30" s="505"/>
      <c r="G30" s="505"/>
      <c r="H30" s="505"/>
      <c r="I30" s="505"/>
      <c r="J30" s="506"/>
      <c r="K30" s="18" t="s">
        <v>55</v>
      </c>
      <c r="L30" s="512"/>
      <c r="M30" s="513"/>
      <c r="N30" s="54" t="s">
        <v>44</v>
      </c>
      <c r="O30" s="512"/>
      <c r="P30" s="513"/>
      <c r="Q30" s="54" t="s">
        <v>44</v>
      </c>
    </row>
    <row r="31" spans="1:19" s="33" customFormat="1" ht="22" customHeight="1">
      <c r="B31" s="501"/>
      <c r="C31" s="505"/>
      <c r="D31" s="505"/>
      <c r="E31" s="505"/>
      <c r="F31" s="505"/>
      <c r="G31" s="505"/>
      <c r="H31" s="505"/>
      <c r="I31" s="505"/>
      <c r="J31" s="506"/>
      <c r="K31" s="18" t="s">
        <v>56</v>
      </c>
      <c r="L31" s="512"/>
      <c r="M31" s="513"/>
      <c r="N31" s="54" t="s">
        <v>44</v>
      </c>
      <c r="O31" s="512"/>
      <c r="P31" s="513"/>
      <c r="Q31" s="54" t="s">
        <v>44</v>
      </c>
    </row>
    <row r="32" spans="1:19" s="33" customFormat="1" ht="22" customHeight="1">
      <c r="B32" s="501"/>
      <c r="C32" s="505"/>
      <c r="D32" s="505"/>
      <c r="E32" s="505"/>
      <c r="F32" s="505"/>
      <c r="G32" s="505"/>
      <c r="H32" s="505"/>
      <c r="I32" s="505"/>
      <c r="J32" s="506"/>
      <c r="K32" s="18" t="s">
        <v>57</v>
      </c>
      <c r="L32" s="512"/>
      <c r="M32" s="513"/>
      <c r="N32" s="54" t="s">
        <v>44</v>
      </c>
      <c r="O32" s="512"/>
      <c r="P32" s="513"/>
      <c r="Q32" s="54" t="s">
        <v>44</v>
      </c>
    </row>
    <row r="33" spans="2:19" s="33" customFormat="1" ht="22" customHeight="1">
      <c r="B33" s="502"/>
      <c r="C33" s="507"/>
      <c r="D33" s="507"/>
      <c r="E33" s="507"/>
      <c r="F33" s="507"/>
      <c r="G33" s="507"/>
      <c r="H33" s="507"/>
      <c r="I33" s="507"/>
      <c r="J33" s="508"/>
      <c r="K33" s="18" t="s">
        <v>58</v>
      </c>
      <c r="L33" s="512"/>
      <c r="M33" s="513"/>
      <c r="N33" s="54" t="s">
        <v>44</v>
      </c>
      <c r="O33" s="512"/>
      <c r="P33" s="513"/>
      <c r="Q33" s="54" t="s">
        <v>44</v>
      </c>
      <c r="S33" s="142" t="str">
        <f>IF(OR(L15+N15+P15&lt;&gt;SUM(L27:M33),L16+N16+P16&lt;&gt;SUM(O27:P33)),"各欄の患者数を正しく入力してください。","")</f>
        <v/>
      </c>
    </row>
    <row r="34" spans="2:19" s="44" customFormat="1" ht="17.25" customHeight="1" thickBot="1">
      <c r="B34" s="19"/>
      <c r="C34" s="19"/>
      <c r="D34" s="19"/>
      <c r="E34" s="19"/>
      <c r="F34" s="19"/>
      <c r="G34" s="19"/>
      <c r="H34" s="19"/>
      <c r="I34" s="19"/>
      <c r="J34" s="19"/>
      <c r="K34" s="19"/>
      <c r="L34" s="514" t="s">
        <v>59</v>
      </c>
      <c r="M34" s="514"/>
      <c r="N34" s="514"/>
      <c r="O34" s="514" t="s">
        <v>60</v>
      </c>
      <c r="P34" s="514"/>
      <c r="Q34" s="514"/>
    </row>
    <row r="35" spans="2:19" s="33" customFormat="1" ht="17.25" customHeight="1" thickBot="1">
      <c r="B35" s="5"/>
      <c r="C35" s="5"/>
      <c r="D35" s="5"/>
      <c r="E35" s="5"/>
      <c r="F35" s="5"/>
      <c r="G35" s="5"/>
      <c r="H35" s="5"/>
      <c r="I35" s="5"/>
      <c r="J35" s="5"/>
      <c r="K35" s="5"/>
      <c r="L35" s="46" t="s">
        <v>47</v>
      </c>
      <c r="M35" s="498" t="str">
        <f>IF(SUM(T15:V15)=3,"",IF(L15+N15+P15=SUM(L27:M33),"○","✕"))</f>
        <v/>
      </c>
      <c r="N35" s="499"/>
      <c r="O35" s="46" t="s">
        <v>47</v>
      </c>
      <c r="P35" s="498" t="str">
        <f>IF(SUM(T16:V16)=3,"",IF(L16+N16+P16=SUM(O27:P33),"○","✕"))</f>
        <v>○</v>
      </c>
      <c r="Q35" s="499"/>
    </row>
    <row r="36" spans="2:19" s="33" customFormat="1" ht="8.25" customHeight="1">
      <c r="B36" s="3"/>
      <c r="C36" s="55"/>
      <c r="D36" s="3"/>
      <c r="E36" s="3"/>
      <c r="F36" s="3"/>
      <c r="G36" s="3"/>
      <c r="H36" s="3"/>
      <c r="I36" s="3"/>
      <c r="J36" s="3"/>
      <c r="K36" s="3"/>
      <c r="L36" s="3"/>
      <c r="M36" s="3"/>
      <c r="N36" s="56"/>
      <c r="O36" s="56"/>
      <c r="P36" s="56"/>
      <c r="Q36" s="56"/>
    </row>
  </sheetData>
  <sheetProtection sheet="1" objects="1" scenarios="1"/>
  <mergeCells count="48">
    <mergeCell ref="S4:V4"/>
    <mergeCell ref="L33:M33"/>
    <mergeCell ref="O33:P33"/>
    <mergeCell ref="L34:N34"/>
    <mergeCell ref="O34:Q34"/>
    <mergeCell ref="L32:M32"/>
    <mergeCell ref="O32:P32"/>
    <mergeCell ref="R10:R12"/>
    <mergeCell ref="S12:Z12"/>
    <mergeCell ref="S8:Z10"/>
    <mergeCell ref="M24:P24"/>
    <mergeCell ref="M35:N35"/>
    <mergeCell ref="P35:Q35"/>
    <mergeCell ref="B26:B33"/>
    <mergeCell ref="C26:J33"/>
    <mergeCell ref="L26:N26"/>
    <mergeCell ref="O26:Q26"/>
    <mergeCell ref="L27:M27"/>
    <mergeCell ref="O27:P27"/>
    <mergeCell ref="L28:M28"/>
    <mergeCell ref="O28:P28"/>
    <mergeCell ref="L29:M29"/>
    <mergeCell ref="O29:P29"/>
    <mergeCell ref="L30:M30"/>
    <mergeCell ref="O30:P30"/>
    <mergeCell ref="L31:M31"/>
    <mergeCell ref="O31:P31"/>
    <mergeCell ref="C19:I20"/>
    <mergeCell ref="L19:O19"/>
    <mergeCell ref="L20:O20"/>
    <mergeCell ref="C21:J24"/>
    <mergeCell ref="L21:Q21"/>
    <mergeCell ref="L22:Q22"/>
    <mergeCell ref="B10:K12"/>
    <mergeCell ref="L10:M10"/>
    <mergeCell ref="N10:O10"/>
    <mergeCell ref="P10:Q10"/>
    <mergeCell ref="B1:Q1"/>
    <mergeCell ref="J3:K3"/>
    <mergeCell ref="L3:R3"/>
    <mergeCell ref="G4:I4"/>
    <mergeCell ref="B5:E6"/>
    <mergeCell ref="L11:O11"/>
    <mergeCell ref="L12:M12"/>
    <mergeCell ref="N12:O12"/>
    <mergeCell ref="P11:Q12"/>
    <mergeCell ref="P2:R2"/>
    <mergeCell ref="L2:M2"/>
  </mergeCells>
  <phoneticPr fontId="2"/>
  <conditionalFormatting sqref="P19">
    <cfRule type="expression" dxfId="5" priority="1">
      <formula>AND($R$19=TRUE,$P$19=0)</formula>
    </cfRule>
  </conditionalFormatting>
  <conditionalFormatting sqref="P20">
    <cfRule type="expression" dxfId="4" priority="5">
      <formula>AND($R$20=TRUE,$P$20=0)</formula>
    </cfRule>
  </conditionalFormatting>
  <conditionalFormatting sqref="L27:M33">
    <cfRule type="expression" dxfId="3" priority="3">
      <formula>$L$15+$N$15+$P$15&lt;&gt;SUM($L$27:$L$33)</formula>
    </cfRule>
  </conditionalFormatting>
  <conditionalFormatting sqref="O27:P33">
    <cfRule type="expression" dxfId="2" priority="2">
      <formula>$L$16+$N$16+$P$16&lt;&gt;SUM($O$27:$O$33)</formula>
    </cfRule>
  </conditionalFormatting>
  <conditionalFormatting sqref="M24">
    <cfRule type="expression" dxfId="1" priority="6">
      <formula>AND($R$23=TRUE,$M$24="")</formula>
    </cfRule>
  </conditionalFormatting>
  <dataValidations count="5">
    <dataValidation type="whole" allowBlank="1" showInputMessage="1" showErrorMessage="1" error="②には①より大きい数値を入力しないでください。" sqref="L14" xr:uid="{EBC1962A-7FE5-4332-8961-F223BA2BD804}">
      <formula1>0</formula1>
      <formula2>$L$13</formula2>
    </dataValidation>
    <dataValidation type="whole" operator="greaterThanOrEqual" allowBlank="1" showInputMessage="1" showErrorMessage="1" error="①には②より小さい数値を入力しないでください。" sqref="L13 N13 P13" xr:uid="{23DB87FD-22DC-468B-94CA-F898EE69AE19}">
      <formula1>L14</formula1>
    </dataValidation>
    <dataValidation type="whole" allowBlank="1" showInputMessage="1" showErrorMessage="1" error="③には②より大きい数値を入力しないでください。" sqref="L15 N15 P15" xr:uid="{F16683ED-A4EB-4369-95B5-72E0126DEDCF}">
      <formula1>0</formula1>
      <formula2>L14</formula2>
    </dataValidation>
    <dataValidation type="whole" allowBlank="1" showInputMessage="1" showErrorMessage="1" error="②には①より大きい数値を入力しないでください。" sqref="N14" xr:uid="{D77BC8A1-38CC-4C5A-B535-354B7E988317}">
      <formula1>0</formula1>
      <formula2>$N$13</formula2>
    </dataValidation>
    <dataValidation type="whole" allowBlank="1" showInputMessage="1" showErrorMessage="1" error="②には①より大きい数値を入力しないでください。" sqref="P14" xr:uid="{168381F3-6D8A-4A94-8B1D-AA2F19DA0DDA}">
      <formula1>0</formula1>
      <formula2>$P$13</formula2>
    </dataValidation>
  </dataValidations>
  <printOptions horizontalCentered="1" verticalCentered="1"/>
  <pageMargins left="0" right="0" top="0" bottom="0" header="0.31496062992125984" footer="0.31496062992125984"/>
  <pageSetup paperSize="9" scale="84" orientation="landscape" r:id="rId1"/>
  <headerFooter>
    <oddHeader>&amp;L【書類番号１】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locked="0" defaultSize="0" autoFill="0" autoLine="0" autoPict="0">
                <anchor moveWithCells="1">
                  <from>
                    <xdr:col>10</xdr:col>
                    <xdr:colOff>400050</xdr:colOff>
                    <xdr:row>19</xdr:row>
                    <xdr:rowOff>184150</xdr:rowOff>
                  </from>
                  <to>
                    <xdr:col>10</xdr:col>
                    <xdr:colOff>565150</xdr:colOff>
                    <xdr:row>21</xdr:row>
                    <xdr:rowOff>12700</xdr:rowOff>
                  </to>
                </anchor>
              </controlPr>
            </control>
          </mc:Choice>
        </mc:AlternateContent>
        <mc:AlternateContent xmlns:mc="http://schemas.openxmlformats.org/markup-compatibility/2006">
          <mc:Choice Requires="x14">
            <control shapeId="62466" r:id="rId5" name="Check Box 2">
              <controlPr locked="0" defaultSize="0" autoFill="0" autoLine="0" autoPict="0">
                <anchor moveWithCells="1">
                  <from>
                    <xdr:col>10</xdr:col>
                    <xdr:colOff>400050</xdr:colOff>
                    <xdr:row>18</xdr:row>
                    <xdr:rowOff>184150</xdr:rowOff>
                  </from>
                  <to>
                    <xdr:col>10</xdr:col>
                    <xdr:colOff>565150</xdr:colOff>
                    <xdr:row>20</xdr:row>
                    <xdr:rowOff>19050</xdr:rowOff>
                  </to>
                </anchor>
              </controlPr>
            </control>
          </mc:Choice>
        </mc:AlternateContent>
        <mc:AlternateContent xmlns:mc="http://schemas.openxmlformats.org/markup-compatibility/2006">
          <mc:Choice Requires="x14">
            <control shapeId="62467" r:id="rId6" name="Check Box 3">
              <controlPr locked="0" defaultSize="0" autoFill="0" autoLine="0" autoPict="0">
                <anchor moveWithCells="1">
                  <from>
                    <xdr:col>10</xdr:col>
                    <xdr:colOff>400050</xdr:colOff>
                    <xdr:row>17</xdr:row>
                    <xdr:rowOff>69850</xdr:rowOff>
                  </from>
                  <to>
                    <xdr:col>10</xdr:col>
                    <xdr:colOff>565150</xdr:colOff>
                    <xdr:row>19</xdr:row>
                    <xdr:rowOff>19050</xdr:rowOff>
                  </to>
                </anchor>
              </controlPr>
            </control>
          </mc:Choice>
        </mc:AlternateContent>
        <mc:AlternateContent xmlns:mc="http://schemas.openxmlformats.org/markup-compatibility/2006">
          <mc:Choice Requires="x14">
            <control shapeId="62468" r:id="rId7" name="Check Box 4">
              <controlPr locked="0" defaultSize="0" autoFill="0" autoLine="0" autoPict="0">
                <anchor moveWithCells="1">
                  <from>
                    <xdr:col>10</xdr:col>
                    <xdr:colOff>400050</xdr:colOff>
                    <xdr:row>20</xdr:row>
                    <xdr:rowOff>184150</xdr:rowOff>
                  </from>
                  <to>
                    <xdr:col>10</xdr:col>
                    <xdr:colOff>565150</xdr:colOff>
                    <xdr:row>22</xdr:row>
                    <xdr:rowOff>12700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2</xdr:col>
                    <xdr:colOff>152400</xdr:colOff>
                    <xdr:row>19</xdr:row>
                    <xdr:rowOff>127000</xdr:rowOff>
                  </from>
                  <to>
                    <xdr:col>2</xdr:col>
                    <xdr:colOff>450850</xdr:colOff>
                    <xdr:row>21</xdr:row>
                    <xdr:rowOff>50800</xdr:rowOff>
                  </to>
                </anchor>
              </controlPr>
            </control>
          </mc:Choice>
        </mc:AlternateContent>
        <mc:AlternateContent xmlns:mc="http://schemas.openxmlformats.org/markup-compatibility/2006">
          <mc:Choice Requires="x14">
            <control shapeId="62470" r:id="rId9" name="Check Box 6">
              <controlPr locked="0" defaultSize="0" autoFill="0" autoLine="0" autoPict="0">
                <anchor moveWithCells="1">
                  <from>
                    <xdr:col>10</xdr:col>
                    <xdr:colOff>400050</xdr:colOff>
                    <xdr:row>21</xdr:row>
                    <xdr:rowOff>171450</xdr:rowOff>
                  </from>
                  <to>
                    <xdr:col>10</xdr:col>
                    <xdr:colOff>565150</xdr:colOff>
                    <xdr:row>23</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42165CB-5507-4515-A776-0B0EA6B044D7}">
          <x14:formula1>
            <xm:f>別紙様式１対応表!$L$10:$L$14</xm:f>
          </x14:formula1>
          <xm:sqref>L12</xm:sqref>
        </x14:dataValidation>
        <x14:dataValidation type="list" allowBlank="1" showInputMessage="1" showErrorMessage="1" xr:uid="{0539AE86-3A78-457F-A4E6-2C2CEB49CC3E}">
          <x14:formula1>
            <xm:f>別紙様式１対応表!$L$18:$L$20</xm:f>
          </x14:formula1>
          <xm:sqref>N12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8AFA-A13A-45C1-A5E6-39D02A1DC5CF}">
  <dimension ref="A1:R97"/>
  <sheetViews>
    <sheetView topLeftCell="A45" workbookViewId="0">
      <selection activeCell="I63" sqref="I63"/>
    </sheetView>
  </sheetViews>
  <sheetFormatPr defaultColWidth="9" defaultRowHeight="13"/>
  <cols>
    <col min="1" max="1" width="13.54296875" customWidth="1"/>
    <col min="2" max="2" width="27.36328125" bestFit="1" customWidth="1"/>
    <col min="3" max="3" width="0.54296875" customWidth="1"/>
    <col min="4" max="4" width="18" customWidth="1"/>
    <col min="5" max="5" width="51.7265625" customWidth="1"/>
    <col min="6" max="6" width="35.54296875" customWidth="1"/>
    <col min="7" max="7" width="10.08984375" customWidth="1"/>
    <col min="9" max="9" width="66.81640625" customWidth="1"/>
    <col min="10" max="10" width="68.453125" customWidth="1"/>
    <col min="11" max="11" width="58.26953125" customWidth="1"/>
    <col min="12" max="12" width="32.26953125" customWidth="1"/>
    <col min="13" max="13" width="35.54296875" customWidth="1"/>
    <col min="14" max="14" width="10.08984375" customWidth="1"/>
  </cols>
  <sheetData>
    <row r="1" spans="1:18">
      <c r="A1" s="137" t="s">
        <v>63</v>
      </c>
      <c r="B1" s="137" t="s">
        <v>61</v>
      </c>
      <c r="D1" s="138" t="s">
        <v>415</v>
      </c>
      <c r="E1" s="138" t="s">
        <v>126</v>
      </c>
      <c r="F1" s="138" t="s">
        <v>420</v>
      </c>
      <c r="G1" s="138" t="s">
        <v>126</v>
      </c>
      <c r="J1" s="138" t="s">
        <v>434</v>
      </c>
      <c r="K1" s="138" t="s">
        <v>435</v>
      </c>
      <c r="L1" s="138" t="s">
        <v>437</v>
      </c>
      <c r="M1" s="138" t="s">
        <v>126</v>
      </c>
    </row>
    <row r="2" spans="1:18">
      <c r="A2">
        <v>18</v>
      </c>
      <c r="B2" s="130" t="s">
        <v>127</v>
      </c>
      <c r="D2" t="s">
        <v>128</v>
      </c>
      <c r="E2" t="s">
        <v>129</v>
      </c>
      <c r="F2" t="s">
        <v>130</v>
      </c>
      <c r="G2" t="s">
        <v>131</v>
      </c>
      <c r="J2" t="s">
        <v>132</v>
      </c>
      <c r="K2" t="s">
        <v>133</v>
      </c>
      <c r="L2" t="s">
        <v>33</v>
      </c>
      <c r="M2" t="s">
        <v>134</v>
      </c>
      <c r="O2" s="127" t="s">
        <v>135</v>
      </c>
      <c r="P2" t="s">
        <v>136</v>
      </c>
      <c r="Q2">
        <v>1</v>
      </c>
      <c r="R2" t="b">
        <v>0</v>
      </c>
    </row>
    <row r="3" spans="1:18">
      <c r="A3">
        <v>25</v>
      </c>
      <c r="B3" s="130" t="s">
        <v>137</v>
      </c>
      <c r="D3" t="s">
        <v>457</v>
      </c>
      <c r="E3" t="s">
        <v>138</v>
      </c>
      <c r="F3" t="s">
        <v>139</v>
      </c>
      <c r="G3" t="s">
        <v>140</v>
      </c>
      <c r="J3" t="s">
        <v>141</v>
      </c>
      <c r="K3" t="s">
        <v>142</v>
      </c>
      <c r="L3" t="s">
        <v>34</v>
      </c>
      <c r="M3" t="s">
        <v>143</v>
      </c>
      <c r="Q3">
        <v>2</v>
      </c>
      <c r="R3" t="b">
        <v>0</v>
      </c>
    </row>
    <row r="4" spans="1:18">
      <c r="A4">
        <v>26</v>
      </c>
      <c r="B4" s="130" t="s">
        <v>144</v>
      </c>
      <c r="D4" t="s">
        <v>458</v>
      </c>
      <c r="E4" t="s">
        <v>145</v>
      </c>
      <c r="F4" t="s">
        <v>146</v>
      </c>
      <c r="G4" t="s">
        <v>147</v>
      </c>
      <c r="J4" t="s">
        <v>148</v>
      </c>
      <c r="K4" t="s">
        <v>438</v>
      </c>
      <c r="L4" t="s">
        <v>35</v>
      </c>
      <c r="M4" t="s">
        <v>149</v>
      </c>
      <c r="Q4">
        <v>3</v>
      </c>
      <c r="R4" t="b">
        <v>0</v>
      </c>
    </row>
    <row r="5" spans="1:18">
      <c r="A5">
        <v>27</v>
      </c>
      <c r="B5" s="130" t="s">
        <v>150</v>
      </c>
      <c r="D5" t="s">
        <v>151</v>
      </c>
      <c r="E5" t="s">
        <v>152</v>
      </c>
      <c r="F5" t="s">
        <v>153</v>
      </c>
      <c r="G5" t="s">
        <v>154</v>
      </c>
      <c r="J5" t="s">
        <v>155</v>
      </c>
      <c r="K5" t="s">
        <v>156</v>
      </c>
      <c r="L5" t="s">
        <v>36</v>
      </c>
      <c r="M5" t="s">
        <v>157</v>
      </c>
      <c r="P5" t="s">
        <v>182</v>
      </c>
      <c r="R5" t="b">
        <v>0</v>
      </c>
    </row>
    <row r="6" spans="1:18">
      <c r="A6">
        <v>28</v>
      </c>
      <c r="B6" s="130" t="s">
        <v>158</v>
      </c>
      <c r="D6" t="s">
        <v>459</v>
      </c>
      <c r="E6" t="s">
        <v>159</v>
      </c>
      <c r="F6" t="s">
        <v>160</v>
      </c>
      <c r="G6" t="s">
        <v>161</v>
      </c>
      <c r="J6" t="s">
        <v>162</v>
      </c>
      <c r="K6" t="s">
        <v>163</v>
      </c>
      <c r="L6" t="s">
        <v>66</v>
      </c>
      <c r="M6" t="s">
        <v>164</v>
      </c>
      <c r="P6" t="s">
        <v>412</v>
      </c>
      <c r="Q6" t="s">
        <v>188</v>
      </c>
      <c r="R6" t="b">
        <v>0</v>
      </c>
    </row>
    <row r="7" spans="1:18">
      <c r="A7">
        <v>29</v>
      </c>
      <c r="B7" s="130" t="s">
        <v>165</v>
      </c>
      <c r="D7" t="s">
        <v>460</v>
      </c>
      <c r="E7" t="s">
        <v>166</v>
      </c>
      <c r="F7" t="s">
        <v>167</v>
      </c>
      <c r="G7" t="s">
        <v>168</v>
      </c>
      <c r="J7" t="s">
        <v>169</v>
      </c>
      <c r="K7" t="s">
        <v>170</v>
      </c>
      <c r="Q7" t="s">
        <v>193</v>
      </c>
      <c r="R7" t="b">
        <v>0</v>
      </c>
    </row>
    <row r="8" spans="1:18">
      <c r="A8">
        <v>30</v>
      </c>
      <c r="B8" s="130" t="s">
        <v>171</v>
      </c>
      <c r="D8" t="s">
        <v>172</v>
      </c>
      <c r="E8" t="s">
        <v>173</v>
      </c>
      <c r="F8" t="s">
        <v>174</v>
      </c>
      <c r="G8" t="s">
        <v>175</v>
      </c>
      <c r="J8" t="s">
        <v>176</v>
      </c>
      <c r="K8" t="s">
        <v>177</v>
      </c>
      <c r="Q8" t="s">
        <v>413</v>
      </c>
      <c r="R8" t="b">
        <v>0</v>
      </c>
    </row>
    <row r="9" spans="1:18">
      <c r="D9" t="s">
        <v>461</v>
      </c>
      <c r="E9" t="s">
        <v>178</v>
      </c>
      <c r="F9" t="s">
        <v>179</v>
      </c>
      <c r="G9" t="s">
        <v>180</v>
      </c>
      <c r="J9" t="s">
        <v>181</v>
      </c>
      <c r="K9" t="s">
        <v>439</v>
      </c>
      <c r="L9" s="138" t="s">
        <v>440</v>
      </c>
      <c r="M9" s="138" t="s">
        <v>126</v>
      </c>
      <c r="P9" t="s">
        <v>414</v>
      </c>
      <c r="Q9" t="s">
        <v>188</v>
      </c>
      <c r="R9" t="b">
        <v>0</v>
      </c>
    </row>
    <row r="10" spans="1:18">
      <c r="A10" s="137" t="s">
        <v>183</v>
      </c>
      <c r="B10" s="137" t="s">
        <v>184</v>
      </c>
      <c r="D10" t="s">
        <v>462</v>
      </c>
      <c r="E10" t="s">
        <v>185</v>
      </c>
      <c r="J10" t="s">
        <v>351</v>
      </c>
      <c r="K10" t="s">
        <v>186</v>
      </c>
      <c r="L10" t="s">
        <v>33</v>
      </c>
      <c r="M10" t="s">
        <v>129</v>
      </c>
      <c r="Q10" t="s">
        <v>193</v>
      </c>
      <c r="R10" t="b">
        <v>0</v>
      </c>
    </row>
    <row r="11" spans="1:18">
      <c r="A11" t="s">
        <v>130</v>
      </c>
      <c r="B11" t="s">
        <v>189</v>
      </c>
      <c r="D11" t="s">
        <v>190</v>
      </c>
      <c r="E11" t="s">
        <v>191</v>
      </c>
      <c r="F11" s="138" t="s">
        <v>421</v>
      </c>
      <c r="G11" s="138" t="s">
        <v>126</v>
      </c>
      <c r="J11" t="s">
        <v>352</v>
      </c>
      <c r="K11" t="s">
        <v>192</v>
      </c>
      <c r="L11" t="s">
        <v>34</v>
      </c>
      <c r="M11" t="s">
        <v>230</v>
      </c>
      <c r="P11" t="s">
        <v>187</v>
      </c>
      <c r="Q11" t="s">
        <v>188</v>
      </c>
      <c r="R11" t="b">
        <v>0</v>
      </c>
    </row>
    <row r="12" spans="1:18">
      <c r="A12" t="s">
        <v>139</v>
      </c>
      <c r="B12" t="s">
        <v>194</v>
      </c>
      <c r="D12" t="s">
        <v>463</v>
      </c>
      <c r="E12" t="s">
        <v>195</v>
      </c>
      <c r="F12" t="s">
        <v>130</v>
      </c>
      <c r="G12" t="s">
        <v>131</v>
      </c>
      <c r="J12" t="s">
        <v>353</v>
      </c>
      <c r="K12" t="s">
        <v>196</v>
      </c>
      <c r="L12" t="s">
        <v>35</v>
      </c>
      <c r="M12" t="s">
        <v>264</v>
      </c>
      <c r="Q12" t="s">
        <v>193</v>
      </c>
      <c r="R12" t="b">
        <v>0</v>
      </c>
    </row>
    <row r="13" spans="1:18">
      <c r="A13" t="s">
        <v>146</v>
      </c>
      <c r="B13" t="s">
        <v>198</v>
      </c>
      <c r="D13" t="s">
        <v>464</v>
      </c>
      <c r="E13" t="s">
        <v>199</v>
      </c>
      <c r="F13" t="s">
        <v>167</v>
      </c>
      <c r="G13" t="s">
        <v>168</v>
      </c>
      <c r="J13" t="s">
        <v>354</v>
      </c>
      <c r="K13" t="s">
        <v>200</v>
      </c>
      <c r="L13" t="s">
        <v>36</v>
      </c>
      <c r="M13" t="s">
        <v>268</v>
      </c>
      <c r="P13" t="s">
        <v>197</v>
      </c>
      <c r="Q13" t="s">
        <v>188</v>
      </c>
      <c r="R13" t="b">
        <v>0</v>
      </c>
    </row>
    <row r="14" spans="1:18">
      <c r="A14" t="s">
        <v>153</v>
      </c>
      <c r="B14" t="s">
        <v>201</v>
      </c>
      <c r="D14" t="s">
        <v>202</v>
      </c>
      <c r="E14" t="s">
        <v>203</v>
      </c>
      <c r="F14" t="s">
        <v>174</v>
      </c>
      <c r="G14" t="s">
        <v>175</v>
      </c>
      <c r="J14" t="s">
        <v>355</v>
      </c>
      <c r="K14" t="s">
        <v>204</v>
      </c>
      <c r="L14" t="s">
        <v>66</v>
      </c>
      <c r="M14" t="s">
        <v>271</v>
      </c>
      <c r="Q14" t="s">
        <v>193</v>
      </c>
      <c r="R14" t="b">
        <v>0</v>
      </c>
    </row>
    <row r="15" spans="1:18">
      <c r="A15" t="s">
        <v>160</v>
      </c>
      <c r="B15" t="s">
        <v>206</v>
      </c>
      <c r="D15" t="s">
        <v>465</v>
      </c>
      <c r="E15" t="s">
        <v>207</v>
      </c>
      <c r="F15" t="s">
        <v>179</v>
      </c>
      <c r="G15" t="s">
        <v>180</v>
      </c>
      <c r="J15" t="s">
        <v>356</v>
      </c>
      <c r="K15" t="s">
        <v>208</v>
      </c>
      <c r="P15" t="s">
        <v>205</v>
      </c>
      <c r="Q15" t="s">
        <v>188</v>
      </c>
      <c r="R15" t="b">
        <v>0</v>
      </c>
    </row>
    <row r="16" spans="1:18">
      <c r="A16" t="s">
        <v>167</v>
      </c>
      <c r="B16" t="s">
        <v>209</v>
      </c>
      <c r="D16" t="s">
        <v>466</v>
      </c>
      <c r="E16" t="s">
        <v>210</v>
      </c>
      <c r="J16" t="s">
        <v>357</v>
      </c>
      <c r="Q16" t="s">
        <v>193</v>
      </c>
      <c r="R16" t="b">
        <v>0</v>
      </c>
    </row>
    <row r="17" spans="1:18">
      <c r="A17" t="s">
        <v>212</v>
      </c>
      <c r="B17" t="s">
        <v>213</v>
      </c>
      <c r="D17" t="s">
        <v>214</v>
      </c>
      <c r="E17" t="s">
        <v>215</v>
      </c>
      <c r="F17" s="138" t="s">
        <v>422</v>
      </c>
      <c r="G17" s="138" t="s">
        <v>126</v>
      </c>
      <c r="J17" t="s">
        <v>358</v>
      </c>
      <c r="L17" s="138" t="s">
        <v>440</v>
      </c>
      <c r="M17" s="138" t="s">
        <v>126</v>
      </c>
      <c r="P17" t="s">
        <v>211</v>
      </c>
      <c r="Q17" t="s">
        <v>188</v>
      </c>
      <c r="R17" t="b">
        <v>0</v>
      </c>
    </row>
    <row r="18" spans="1:18">
      <c r="A18" t="s">
        <v>216</v>
      </c>
      <c r="B18" t="s">
        <v>217</v>
      </c>
      <c r="D18" t="s">
        <v>467</v>
      </c>
      <c r="E18" t="s">
        <v>218</v>
      </c>
      <c r="F18" t="s">
        <v>130</v>
      </c>
      <c r="G18" t="s">
        <v>131</v>
      </c>
      <c r="J18" t="s">
        <v>359</v>
      </c>
      <c r="K18" s="138" t="s">
        <v>436</v>
      </c>
      <c r="L18" t="s">
        <v>395</v>
      </c>
      <c r="M18" t="s">
        <v>292</v>
      </c>
      <c r="Q18" t="s">
        <v>193</v>
      </c>
      <c r="R18" t="b">
        <v>0</v>
      </c>
    </row>
    <row r="19" spans="1:18">
      <c r="A19" t="s">
        <v>222</v>
      </c>
      <c r="B19" t="s">
        <v>223</v>
      </c>
      <c r="D19" t="s">
        <v>468</v>
      </c>
      <c r="E19" t="s">
        <v>224</v>
      </c>
      <c r="F19" t="s">
        <v>167</v>
      </c>
      <c r="G19" t="s">
        <v>168</v>
      </c>
      <c r="J19" t="s">
        <v>360</v>
      </c>
      <c r="K19" t="s">
        <v>225</v>
      </c>
      <c r="L19" t="s">
        <v>397</v>
      </c>
      <c r="M19" t="s">
        <v>297</v>
      </c>
    </row>
    <row r="20" spans="1:18">
      <c r="A20" t="s">
        <v>227</v>
      </c>
      <c r="B20" t="s">
        <v>228</v>
      </c>
      <c r="D20" t="s">
        <v>229</v>
      </c>
      <c r="E20" t="s">
        <v>230</v>
      </c>
      <c r="F20" t="s">
        <v>174</v>
      </c>
      <c r="G20" t="s">
        <v>175</v>
      </c>
      <c r="J20" t="s">
        <v>361</v>
      </c>
      <c r="K20" t="s">
        <v>231</v>
      </c>
    </row>
    <row r="21" spans="1:18">
      <c r="A21" t="s">
        <v>232</v>
      </c>
      <c r="B21" t="s">
        <v>233</v>
      </c>
      <c r="D21" t="s">
        <v>469</v>
      </c>
      <c r="E21" t="s">
        <v>234</v>
      </c>
      <c r="F21" t="s">
        <v>179</v>
      </c>
      <c r="G21" t="s">
        <v>180</v>
      </c>
      <c r="J21" t="s">
        <v>362</v>
      </c>
      <c r="O21" s="127" t="s">
        <v>219</v>
      </c>
    </row>
    <row r="22" spans="1:18">
      <c r="A22" t="s">
        <v>235</v>
      </c>
      <c r="B22" t="s">
        <v>236</v>
      </c>
      <c r="D22" t="s">
        <v>470</v>
      </c>
      <c r="E22" t="s">
        <v>237</v>
      </c>
      <c r="F22" t="s">
        <v>222</v>
      </c>
      <c r="G22" t="s">
        <v>394</v>
      </c>
      <c r="J22" t="s">
        <v>363</v>
      </c>
    </row>
    <row r="23" spans="1:18">
      <c r="A23" t="s">
        <v>238</v>
      </c>
      <c r="B23" t="s">
        <v>239</v>
      </c>
      <c r="D23" t="s">
        <v>240</v>
      </c>
      <c r="E23" t="s">
        <v>241</v>
      </c>
      <c r="J23" t="s">
        <v>364</v>
      </c>
      <c r="P23" t="s">
        <v>220</v>
      </c>
      <c r="Q23" t="s">
        <v>221</v>
      </c>
      <c r="R23" t="b">
        <v>0</v>
      </c>
    </row>
    <row r="24" spans="1:18">
      <c r="A24" t="s">
        <v>242</v>
      </c>
      <c r="B24" t="s">
        <v>243</v>
      </c>
      <c r="D24" t="s">
        <v>471</v>
      </c>
      <c r="E24" t="s">
        <v>244</v>
      </c>
      <c r="F24" s="138" t="s">
        <v>423</v>
      </c>
      <c r="G24" s="138" t="s">
        <v>126</v>
      </c>
      <c r="J24" t="s">
        <v>365</v>
      </c>
      <c r="Q24" t="s">
        <v>226</v>
      </c>
      <c r="R24" t="b">
        <v>0</v>
      </c>
    </row>
    <row r="25" spans="1:18">
      <c r="A25" t="s">
        <v>245</v>
      </c>
      <c r="B25" t="s">
        <v>246</v>
      </c>
      <c r="D25" t="s">
        <v>472</v>
      </c>
      <c r="E25" t="s">
        <v>247</v>
      </c>
      <c r="J25" t="s">
        <v>366</v>
      </c>
    </row>
    <row r="26" spans="1:18">
      <c r="A26" t="s">
        <v>248</v>
      </c>
      <c r="B26" t="s">
        <v>249</v>
      </c>
      <c r="D26" t="s">
        <v>250</v>
      </c>
      <c r="E26" t="s">
        <v>251</v>
      </c>
      <c r="F26" t="s">
        <v>130</v>
      </c>
      <c r="G26" t="s">
        <v>131</v>
      </c>
      <c r="J26" t="s">
        <v>367</v>
      </c>
    </row>
    <row r="27" spans="1:18">
      <c r="A27" t="s">
        <v>254</v>
      </c>
      <c r="B27" t="s">
        <v>255</v>
      </c>
      <c r="D27" t="s">
        <v>473</v>
      </c>
      <c r="E27" t="s">
        <v>256</v>
      </c>
      <c r="F27" t="s">
        <v>395</v>
      </c>
      <c r="G27" t="s">
        <v>396</v>
      </c>
      <c r="J27" t="s">
        <v>368</v>
      </c>
    </row>
    <row r="28" spans="1:18">
      <c r="A28" t="s">
        <v>258</v>
      </c>
      <c r="B28" t="s">
        <v>259</v>
      </c>
      <c r="D28" t="s">
        <v>474</v>
      </c>
      <c r="E28" t="s">
        <v>260</v>
      </c>
      <c r="F28" t="s">
        <v>397</v>
      </c>
      <c r="G28" t="s">
        <v>400</v>
      </c>
      <c r="J28" t="s">
        <v>369</v>
      </c>
      <c r="K28" s="139"/>
    </row>
    <row r="29" spans="1:18">
      <c r="A29" t="s">
        <v>262</v>
      </c>
      <c r="B29" t="s">
        <v>263</v>
      </c>
      <c r="D29" t="s">
        <v>146</v>
      </c>
      <c r="E29" t="s">
        <v>264</v>
      </c>
      <c r="F29" t="s">
        <v>398</v>
      </c>
      <c r="G29" t="s">
        <v>401</v>
      </c>
      <c r="J29" t="s">
        <v>370</v>
      </c>
      <c r="P29" t="s">
        <v>253</v>
      </c>
      <c r="Q29" t="s">
        <v>221</v>
      </c>
      <c r="R29" t="b">
        <v>0</v>
      </c>
    </row>
    <row r="30" spans="1:18">
      <c r="A30" t="s">
        <v>266</v>
      </c>
      <c r="B30" t="s">
        <v>267</v>
      </c>
      <c r="D30" t="s">
        <v>153</v>
      </c>
      <c r="E30" t="s">
        <v>268</v>
      </c>
      <c r="F30" t="s">
        <v>399</v>
      </c>
      <c r="G30" t="s">
        <v>402</v>
      </c>
      <c r="J30" t="s">
        <v>371</v>
      </c>
      <c r="Q30" t="s">
        <v>226</v>
      </c>
      <c r="R30" t="b">
        <v>0</v>
      </c>
    </row>
    <row r="31" spans="1:18">
      <c r="A31" t="s">
        <v>269</v>
      </c>
      <c r="B31" t="s">
        <v>270</v>
      </c>
      <c r="D31" t="s">
        <v>160</v>
      </c>
      <c r="E31" t="s">
        <v>271</v>
      </c>
      <c r="F31" t="s">
        <v>403</v>
      </c>
      <c r="G31" t="s">
        <v>404</v>
      </c>
      <c r="J31" t="s">
        <v>372</v>
      </c>
    </row>
    <row r="32" spans="1:18">
      <c r="A32" t="s">
        <v>272</v>
      </c>
      <c r="B32" t="s">
        <v>273</v>
      </c>
      <c r="D32" t="s">
        <v>222</v>
      </c>
      <c r="E32" t="s">
        <v>274</v>
      </c>
      <c r="F32" t="s">
        <v>405</v>
      </c>
      <c r="G32" t="s">
        <v>406</v>
      </c>
      <c r="J32" t="s">
        <v>373</v>
      </c>
    </row>
    <row r="33" spans="1:18">
      <c r="A33" t="s">
        <v>276</v>
      </c>
      <c r="B33" t="s">
        <v>277</v>
      </c>
      <c r="J33" t="s">
        <v>374</v>
      </c>
    </row>
    <row r="34" spans="1:18">
      <c r="A34" t="s">
        <v>278</v>
      </c>
      <c r="B34" t="s">
        <v>279</v>
      </c>
      <c r="F34" s="138" t="s">
        <v>424</v>
      </c>
      <c r="G34" s="138" t="s">
        <v>126</v>
      </c>
      <c r="J34" t="s">
        <v>375</v>
      </c>
      <c r="O34" s="128" t="s">
        <v>280</v>
      </c>
    </row>
    <row r="35" spans="1:18">
      <c r="A35" t="s">
        <v>282</v>
      </c>
      <c r="B35" t="s">
        <v>283</v>
      </c>
      <c r="F35" t="s">
        <v>130</v>
      </c>
      <c r="G35" t="s">
        <v>131</v>
      </c>
      <c r="J35" t="s">
        <v>376</v>
      </c>
      <c r="P35" t="s">
        <v>66</v>
      </c>
      <c r="Q35" t="s">
        <v>281</v>
      </c>
      <c r="R35" t="b">
        <v>0</v>
      </c>
    </row>
    <row r="36" spans="1:18">
      <c r="F36" t="s">
        <v>139</v>
      </c>
      <c r="G36" t="s">
        <v>252</v>
      </c>
      <c r="J36" t="s">
        <v>377</v>
      </c>
      <c r="Q36" t="s">
        <v>284</v>
      </c>
      <c r="R36" t="b">
        <v>0</v>
      </c>
    </row>
    <row r="37" spans="1:18">
      <c r="A37" s="138" t="s">
        <v>286</v>
      </c>
      <c r="B37" s="138" t="s">
        <v>287</v>
      </c>
      <c r="D37" s="138" t="s">
        <v>416</v>
      </c>
      <c r="E37" s="138" t="s">
        <v>126</v>
      </c>
      <c r="F37" t="s">
        <v>146</v>
      </c>
      <c r="G37" t="s">
        <v>257</v>
      </c>
      <c r="J37" t="s">
        <v>378</v>
      </c>
      <c r="Q37" t="s">
        <v>285</v>
      </c>
      <c r="R37" t="b">
        <v>0</v>
      </c>
    </row>
    <row r="38" spans="1:18">
      <c r="A38" s="129" t="s">
        <v>290</v>
      </c>
      <c r="B38" t="s">
        <v>291</v>
      </c>
      <c r="D38" t="s">
        <v>227</v>
      </c>
      <c r="E38" t="s">
        <v>292</v>
      </c>
      <c r="F38" t="s">
        <v>153</v>
      </c>
      <c r="G38" t="s">
        <v>261</v>
      </c>
      <c r="J38" t="s">
        <v>379</v>
      </c>
      <c r="Q38" t="s">
        <v>289</v>
      </c>
      <c r="R38" t="b">
        <v>0</v>
      </c>
    </row>
    <row r="39" spans="1:18">
      <c r="A39" t="s">
        <v>295</v>
      </c>
      <c r="B39" t="s">
        <v>296</v>
      </c>
      <c r="D39" t="s">
        <v>232</v>
      </c>
      <c r="E39" t="s">
        <v>297</v>
      </c>
      <c r="F39" t="s">
        <v>160</v>
      </c>
      <c r="G39" t="s">
        <v>265</v>
      </c>
      <c r="J39" t="s">
        <v>380</v>
      </c>
      <c r="Q39" t="s">
        <v>294</v>
      </c>
      <c r="R39" t="b">
        <v>0</v>
      </c>
    </row>
    <row r="40" spans="1:18">
      <c r="A40" t="s">
        <v>299</v>
      </c>
      <c r="B40" t="s">
        <v>300</v>
      </c>
      <c r="D40" t="s">
        <v>235</v>
      </c>
      <c r="E40" t="s">
        <v>304</v>
      </c>
      <c r="J40" t="s">
        <v>381</v>
      </c>
    </row>
    <row r="41" spans="1:18">
      <c r="A41" t="s">
        <v>302</v>
      </c>
      <c r="B41" t="s">
        <v>303</v>
      </c>
      <c r="F41" s="138" t="s">
        <v>425</v>
      </c>
      <c r="G41" s="138" t="s">
        <v>126</v>
      </c>
      <c r="J41" t="s">
        <v>382</v>
      </c>
    </row>
    <row r="42" spans="1:18">
      <c r="F42" t="s">
        <v>33</v>
      </c>
      <c r="G42" t="s">
        <v>275</v>
      </c>
      <c r="J42" t="s">
        <v>383</v>
      </c>
    </row>
    <row r="43" spans="1:18">
      <c r="D43" s="138" t="s">
        <v>417</v>
      </c>
      <c r="E43" s="138" t="s">
        <v>126</v>
      </c>
      <c r="F43" t="s">
        <v>66</v>
      </c>
      <c r="G43" t="s">
        <v>265</v>
      </c>
      <c r="J43" t="s">
        <v>384</v>
      </c>
    </row>
    <row r="44" spans="1:18">
      <c r="D44" t="s">
        <v>146</v>
      </c>
      <c r="E44" t="s">
        <v>264</v>
      </c>
      <c r="J44" t="s">
        <v>385</v>
      </c>
    </row>
    <row r="45" spans="1:18">
      <c r="D45" t="s">
        <v>475</v>
      </c>
      <c r="E45" t="s">
        <v>306</v>
      </c>
      <c r="F45" s="138" t="s">
        <v>426</v>
      </c>
      <c r="G45" s="138" t="s">
        <v>126</v>
      </c>
      <c r="J45" t="s">
        <v>386</v>
      </c>
    </row>
    <row r="46" spans="1:18">
      <c r="D46" t="s">
        <v>476</v>
      </c>
      <c r="E46" t="s">
        <v>307</v>
      </c>
      <c r="F46" t="s">
        <v>33</v>
      </c>
      <c r="G46" t="s">
        <v>275</v>
      </c>
      <c r="J46" t="s">
        <v>387</v>
      </c>
    </row>
    <row r="47" spans="1:18">
      <c r="D47" t="s">
        <v>477</v>
      </c>
      <c r="E47" t="s">
        <v>308</v>
      </c>
      <c r="F47" t="s">
        <v>48</v>
      </c>
      <c r="G47" t="s">
        <v>407</v>
      </c>
      <c r="J47" t="s">
        <v>388</v>
      </c>
    </row>
    <row r="48" spans="1:18">
      <c r="D48" t="s">
        <v>153</v>
      </c>
      <c r="E48" t="s">
        <v>268</v>
      </c>
      <c r="F48" t="s">
        <v>174</v>
      </c>
      <c r="G48" t="s">
        <v>408</v>
      </c>
      <c r="J48" t="s">
        <v>389</v>
      </c>
    </row>
    <row r="49" spans="4:10">
      <c r="D49" t="s">
        <v>478</v>
      </c>
      <c r="E49" t="s">
        <v>310</v>
      </c>
      <c r="F49" t="s">
        <v>179</v>
      </c>
      <c r="G49" t="s">
        <v>409</v>
      </c>
      <c r="J49" t="s">
        <v>390</v>
      </c>
    </row>
    <row r="50" spans="4:10">
      <c r="D50" t="s">
        <v>479</v>
      </c>
      <c r="E50" t="s">
        <v>313</v>
      </c>
      <c r="J50" t="s">
        <v>391</v>
      </c>
    </row>
    <row r="51" spans="4:10">
      <c r="D51" t="s">
        <v>480</v>
      </c>
      <c r="E51" t="s">
        <v>315</v>
      </c>
      <c r="F51" s="138" t="s">
        <v>427</v>
      </c>
      <c r="G51" s="138" t="s">
        <v>126</v>
      </c>
      <c r="J51" t="s">
        <v>392</v>
      </c>
    </row>
    <row r="52" spans="4:10">
      <c r="D52" t="s">
        <v>160</v>
      </c>
      <c r="E52" t="s">
        <v>271</v>
      </c>
      <c r="F52" t="s">
        <v>130</v>
      </c>
      <c r="G52" t="s">
        <v>131</v>
      </c>
      <c r="J52" t="s">
        <v>393</v>
      </c>
    </row>
    <row r="53" spans="4:10">
      <c r="D53" t="s">
        <v>481</v>
      </c>
      <c r="E53" t="s">
        <v>317</v>
      </c>
      <c r="F53" t="s">
        <v>139</v>
      </c>
      <c r="G53" t="s">
        <v>288</v>
      </c>
    </row>
    <row r="54" spans="4:10">
      <c r="D54" t="s">
        <v>316</v>
      </c>
      <c r="E54" t="s">
        <v>319</v>
      </c>
      <c r="F54" t="s">
        <v>146</v>
      </c>
      <c r="G54" t="s">
        <v>293</v>
      </c>
    </row>
    <row r="55" spans="4:10">
      <c r="D55" t="s">
        <v>318</v>
      </c>
      <c r="E55" t="s">
        <v>320</v>
      </c>
      <c r="F55" t="s">
        <v>153</v>
      </c>
      <c r="G55" t="s">
        <v>298</v>
      </c>
    </row>
    <row r="56" spans="4:10">
      <c r="D56" t="s">
        <v>167</v>
      </c>
      <c r="E56" t="s">
        <v>321</v>
      </c>
      <c r="F56" t="s">
        <v>160</v>
      </c>
      <c r="G56" t="s">
        <v>301</v>
      </c>
    </row>
    <row r="57" spans="4:10">
      <c r="D57" t="s">
        <v>482</v>
      </c>
      <c r="E57" t="s">
        <v>323</v>
      </c>
    </row>
    <row r="58" spans="4:10">
      <c r="D58" t="s">
        <v>322</v>
      </c>
      <c r="E58" t="s">
        <v>325</v>
      </c>
    </row>
    <row r="59" spans="4:10">
      <c r="D59" t="s">
        <v>324</v>
      </c>
      <c r="E59" t="s">
        <v>326</v>
      </c>
      <c r="F59" s="138" t="s">
        <v>428</v>
      </c>
      <c r="G59" s="138" t="s">
        <v>126</v>
      </c>
    </row>
    <row r="60" spans="4:10">
      <c r="D60" t="s">
        <v>212</v>
      </c>
      <c r="E60" t="s">
        <v>328</v>
      </c>
      <c r="F60" t="s">
        <v>130</v>
      </c>
      <c r="G60" t="s">
        <v>131</v>
      </c>
    </row>
    <row r="61" spans="4:10">
      <c r="D61" t="s">
        <v>483</v>
      </c>
      <c r="E61" t="s">
        <v>330</v>
      </c>
      <c r="F61" t="s">
        <v>139</v>
      </c>
      <c r="G61" t="s">
        <v>288</v>
      </c>
    </row>
    <row r="62" spans="4:10">
      <c r="D62" t="s">
        <v>329</v>
      </c>
      <c r="E62" t="s">
        <v>332</v>
      </c>
      <c r="F62" t="s">
        <v>146</v>
      </c>
      <c r="G62" t="s">
        <v>293</v>
      </c>
    </row>
    <row r="63" spans="4:10">
      <c r="D63" t="s">
        <v>331</v>
      </c>
      <c r="E63" t="s">
        <v>334</v>
      </c>
      <c r="F63" t="s">
        <v>153</v>
      </c>
      <c r="G63" t="s">
        <v>298</v>
      </c>
    </row>
    <row r="64" spans="4:10">
      <c r="D64" t="s">
        <v>216</v>
      </c>
      <c r="E64" t="s">
        <v>336</v>
      </c>
      <c r="F64" t="s">
        <v>160</v>
      </c>
      <c r="G64" t="s">
        <v>301</v>
      </c>
    </row>
    <row r="65" spans="4:9">
      <c r="D65" t="s">
        <v>484</v>
      </c>
      <c r="E65" t="s">
        <v>339</v>
      </c>
      <c r="F65" t="s">
        <v>167</v>
      </c>
      <c r="G65" t="s">
        <v>410</v>
      </c>
    </row>
    <row r="66" spans="4:9">
      <c r="D66" t="s">
        <v>338</v>
      </c>
      <c r="E66" t="s">
        <v>342</v>
      </c>
    </row>
    <row r="67" spans="4:9">
      <c r="D67" t="s">
        <v>341</v>
      </c>
      <c r="E67" t="s">
        <v>344</v>
      </c>
      <c r="F67" s="138" t="s">
        <v>429</v>
      </c>
      <c r="G67" s="138" t="s">
        <v>126</v>
      </c>
    </row>
    <row r="68" spans="4:9">
      <c r="D68" t="s">
        <v>222</v>
      </c>
      <c r="E68" t="s">
        <v>274</v>
      </c>
      <c r="F68" t="s">
        <v>130</v>
      </c>
      <c r="G68" t="s">
        <v>131</v>
      </c>
    </row>
    <row r="69" spans="4:9">
      <c r="F69" t="s">
        <v>139</v>
      </c>
      <c r="G69" t="s">
        <v>311</v>
      </c>
    </row>
    <row r="70" spans="4:9">
      <c r="D70" s="138" t="s">
        <v>418</v>
      </c>
      <c r="E70" s="138" t="s">
        <v>126</v>
      </c>
      <c r="F70" t="s">
        <v>35</v>
      </c>
      <c r="G70" t="s">
        <v>314</v>
      </c>
    </row>
    <row r="71" spans="4:9">
      <c r="D71" t="s">
        <v>35</v>
      </c>
      <c r="E71" t="s">
        <v>264</v>
      </c>
    </row>
    <row r="72" spans="4:9">
      <c r="D72" t="s">
        <v>153</v>
      </c>
      <c r="E72" t="s">
        <v>268</v>
      </c>
      <c r="F72" s="138" t="s">
        <v>430</v>
      </c>
      <c r="G72" s="138" t="s">
        <v>126</v>
      </c>
    </row>
    <row r="73" spans="4:9">
      <c r="D73" t="s">
        <v>309</v>
      </c>
      <c r="E73" t="s">
        <v>310</v>
      </c>
      <c r="F73" t="s">
        <v>130</v>
      </c>
      <c r="G73" t="s">
        <v>131</v>
      </c>
    </row>
    <row r="74" spans="4:9">
      <c r="D74" t="s">
        <v>312</v>
      </c>
      <c r="E74" t="s">
        <v>313</v>
      </c>
      <c r="F74" t="s">
        <v>35</v>
      </c>
      <c r="G74" t="s">
        <v>314</v>
      </c>
    </row>
    <row r="75" spans="4:9">
      <c r="D75" t="s">
        <v>160</v>
      </c>
      <c r="E75" t="s">
        <v>271</v>
      </c>
    </row>
    <row r="76" spans="4:9">
      <c r="D76" t="s">
        <v>316</v>
      </c>
      <c r="E76" t="s">
        <v>317</v>
      </c>
      <c r="F76" s="138" t="s">
        <v>431</v>
      </c>
      <c r="G76" s="138" t="s">
        <v>126</v>
      </c>
      <c r="I76" s="139"/>
    </row>
    <row r="77" spans="4:9">
      <c r="D77" t="s">
        <v>318</v>
      </c>
      <c r="E77" t="s">
        <v>319</v>
      </c>
      <c r="F77" t="s">
        <v>130</v>
      </c>
      <c r="G77" t="s">
        <v>131</v>
      </c>
    </row>
    <row r="78" spans="4:9">
      <c r="D78" t="s">
        <v>167</v>
      </c>
      <c r="E78" t="s">
        <v>321</v>
      </c>
      <c r="F78" t="s">
        <v>35</v>
      </c>
      <c r="G78" t="s">
        <v>314</v>
      </c>
    </row>
    <row r="79" spans="4:9">
      <c r="D79" t="s">
        <v>322</v>
      </c>
      <c r="E79" t="s">
        <v>323</v>
      </c>
      <c r="F79" t="s">
        <v>36</v>
      </c>
      <c r="G79" t="s">
        <v>327</v>
      </c>
    </row>
    <row r="80" spans="4:9">
      <c r="D80" t="s">
        <v>324</v>
      </c>
      <c r="E80" t="s">
        <v>325</v>
      </c>
    </row>
    <row r="81" spans="4:7">
      <c r="D81" t="s">
        <v>212</v>
      </c>
      <c r="E81" t="s">
        <v>328</v>
      </c>
      <c r="F81" s="138" t="s">
        <v>432</v>
      </c>
      <c r="G81" s="138" t="s">
        <v>126</v>
      </c>
    </row>
    <row r="82" spans="4:7">
      <c r="D82" t="s">
        <v>329</v>
      </c>
      <c r="E82" t="s">
        <v>330</v>
      </c>
      <c r="F82" t="s">
        <v>130</v>
      </c>
      <c r="G82" t="s">
        <v>131</v>
      </c>
    </row>
    <row r="83" spans="4:7">
      <c r="D83" t="s">
        <v>331</v>
      </c>
      <c r="E83" t="s">
        <v>332</v>
      </c>
      <c r="F83" t="s">
        <v>66</v>
      </c>
      <c r="G83" t="s">
        <v>411</v>
      </c>
    </row>
    <row r="84" spans="4:7">
      <c r="D84" t="s">
        <v>216</v>
      </c>
      <c r="E84" t="s">
        <v>336</v>
      </c>
    </row>
    <row r="85" spans="4:7">
      <c r="D85" t="s">
        <v>338</v>
      </c>
      <c r="E85" t="s">
        <v>339</v>
      </c>
      <c r="F85" s="138" t="s">
        <v>433</v>
      </c>
      <c r="G85" s="138" t="s">
        <v>126</v>
      </c>
    </row>
    <row r="86" spans="4:7">
      <c r="D86" t="s">
        <v>341</v>
      </c>
      <c r="E86" t="s">
        <v>342</v>
      </c>
      <c r="F86" t="s">
        <v>130</v>
      </c>
      <c r="G86" t="s">
        <v>333</v>
      </c>
    </row>
    <row r="87" spans="4:7">
      <c r="D87" t="s">
        <v>222</v>
      </c>
      <c r="E87" t="s">
        <v>274</v>
      </c>
      <c r="F87" t="s">
        <v>139</v>
      </c>
      <c r="G87" t="s">
        <v>335</v>
      </c>
    </row>
    <row r="88" spans="4:7">
      <c r="F88" t="s">
        <v>146</v>
      </c>
      <c r="G88" t="s">
        <v>337</v>
      </c>
    </row>
    <row r="89" spans="4:7">
      <c r="D89" s="138" t="s">
        <v>419</v>
      </c>
      <c r="E89" s="138" t="s">
        <v>126</v>
      </c>
      <c r="F89" t="s">
        <v>153</v>
      </c>
      <c r="G89" t="s">
        <v>340</v>
      </c>
    </row>
    <row r="90" spans="4:7">
      <c r="D90" t="s">
        <v>146</v>
      </c>
      <c r="E90" t="s">
        <v>264</v>
      </c>
      <c r="F90" t="s">
        <v>160</v>
      </c>
      <c r="G90" t="s">
        <v>343</v>
      </c>
    </row>
    <row r="91" spans="4:7">
      <c r="D91" t="s">
        <v>305</v>
      </c>
      <c r="E91" t="s">
        <v>306</v>
      </c>
      <c r="F91" t="s">
        <v>167</v>
      </c>
      <c r="G91" t="s">
        <v>345</v>
      </c>
    </row>
    <row r="92" spans="4:7">
      <c r="D92" t="s">
        <v>153</v>
      </c>
      <c r="E92" t="s">
        <v>268</v>
      </c>
      <c r="F92" t="s">
        <v>212</v>
      </c>
      <c r="G92" t="s">
        <v>346</v>
      </c>
    </row>
    <row r="93" spans="4:7">
      <c r="D93" t="s">
        <v>309</v>
      </c>
      <c r="E93" t="s">
        <v>310</v>
      </c>
      <c r="F93" t="s">
        <v>216</v>
      </c>
      <c r="G93" t="s">
        <v>347</v>
      </c>
    </row>
    <row r="94" spans="4:7">
      <c r="D94" t="s">
        <v>160</v>
      </c>
      <c r="E94" t="s">
        <v>271</v>
      </c>
      <c r="F94" t="s">
        <v>222</v>
      </c>
      <c r="G94" t="s">
        <v>348</v>
      </c>
    </row>
    <row r="95" spans="4:7">
      <c r="D95" t="s">
        <v>316</v>
      </c>
      <c r="E95" t="s">
        <v>317</v>
      </c>
      <c r="F95" t="s">
        <v>227</v>
      </c>
      <c r="G95" t="s">
        <v>349</v>
      </c>
    </row>
    <row r="96" spans="4:7">
      <c r="D96" t="s">
        <v>167</v>
      </c>
      <c r="E96" t="s">
        <v>321</v>
      </c>
      <c r="F96" t="s">
        <v>232</v>
      </c>
      <c r="G96" t="s">
        <v>350</v>
      </c>
    </row>
    <row r="97" spans="4:5">
      <c r="D97" t="s">
        <v>322</v>
      </c>
      <c r="E97" t="s">
        <v>323</v>
      </c>
    </row>
  </sheetData>
  <phoneticPr fontId="2"/>
  <conditionalFormatting sqref="Z7:AB8">
    <cfRule type="expression" dxfId="0" priority="1">
      <formula>COUNTIF($R$7:$R$8,TRUE)&gt;1</formula>
    </cfRule>
  </conditionalFormatting>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F18CFF-700C-4953-AA15-C92B376006DC}"/>
</file>

<file path=customXml/itemProps2.xml><?xml version="1.0" encoding="utf-8"?>
<ds:datastoreItem xmlns:ds="http://schemas.openxmlformats.org/officeDocument/2006/customXml" ds:itemID="{84D1FA98-2D0B-4F7F-9136-03D1D361C4A1}"/>
</file>

<file path=customXml/itemProps3.xml><?xml version="1.0" encoding="utf-8"?>
<ds:datastoreItem xmlns:ds="http://schemas.openxmlformats.org/officeDocument/2006/customXml" ds:itemID="{14C140CB-E651-4D32-BE44-9E35CCC6C71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別紙様式１－１</vt:lpstr>
      <vt:lpstr>別紙様式１－２</vt:lpstr>
      <vt:lpstr>別紙様式１－３</vt:lpstr>
      <vt:lpstr>別紙様式１対応表</vt:lpstr>
      <vt:lpstr>'別紙様式１－１'!Print_Area</vt:lpstr>
      <vt:lpstr>'別紙様式１－２'!Print_Area</vt:lpstr>
      <vt:lpstr>'別紙様式１－３'!Print_Area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