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075B9749-8F8E-4612-9721-6A1039F461A4}"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110" yWindow="-110" windowWidth="19420" windowHeight="10420"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[1]サービス種類一覧!$B$4:$B$20</definedName>
    <definedName name="サービス種類">[1]サービス種類一覧!$C$4:$C$20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'[1]別紙様式11_訪問看護ベースアップ評価料（Ⅱ）'!#REF!</definedName>
    <definedName name="医療保険の利用者割合">'別紙様式11_訪問看護ベースアップ評価料（Ⅱ）'!#REF!</definedName>
    <definedName name="医療保険の利用者割合１" localSheetId="7">'[1]（参考）_賃金引き上げ計画書作成のための計算シート'!$M$63</definedName>
    <definedName name="医療保険の利用者割合１">'（参考）_賃金引き上げ計画書作成のための計算シート'!$M$65</definedName>
    <definedName name="医療保険の利用者割合２" localSheetId="7">'[1]別紙様式11_訪問看護ベースアップ評価料（Ⅱ）'!$M$79</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7">#REF!</definedName>
    <definedName name="特定">#REF!</definedName>
    <definedName name="訪問看護ステーションコード" localSheetId="7">[1]別添!$M$11</definedName>
    <definedName name="訪問看護ステーションコード">'別紙様式11_訪問看護ベースアップ評価料（Ⅰ）'!$M$7</definedName>
    <definedName name="訪問看護ステーション名" localSheetId="7">[1]別添!$M$12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<sst xmlns="http://schemas.openxmlformats.org/spreadsheetml/2006/main" count="1586" uniqueCount="987">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</sst>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31750</xdr:colOff>
          <xdr:row>11</xdr:row>
          <xdr:rowOff>38100</xdr:rowOff>
        </xdr:from>
        <xdr:to>
          <xdr:col>5</xdr:col>
          <xdr:colOff>266700</xdr:colOff>
          <xdr:row>11</xdr:row>
          <xdr:rowOff>298450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10</xdr:row>
          <xdr:rowOff>38100</xdr:rowOff>
        </xdr:from>
        <xdr:to>
          <xdr:col>5</xdr:col>
          <xdr:colOff>266700</xdr:colOff>
          <xdr:row>10</xdr:row>
          <xdr:rowOff>298450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38100</xdr:rowOff>
        </xdr:from>
        <xdr:to>
          <xdr:col>5</xdr:col>
          <xdr:colOff>266700</xdr:colOff>
          <xdr:row>11</xdr:row>
          <xdr:rowOff>298450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184150</xdr:rowOff>
        </xdr:from>
        <xdr:to>
          <xdr:col>11</xdr:col>
          <xdr:colOff>127000</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184150</xdr:rowOff>
        </xdr:from>
        <xdr:to>
          <xdr:col>14</xdr:col>
          <xdr:colOff>127000</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184150</xdr:rowOff>
        </xdr:from>
        <xdr:to>
          <xdr:col>17</xdr:col>
          <xdr:colOff>127000</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184150</xdr:rowOff>
        </xdr:from>
        <xdr:to>
          <xdr:col>20</xdr:col>
          <xdr:colOff>127000</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15</xdr:row>
          <xdr:rowOff>38100</xdr:rowOff>
        </xdr:from>
        <xdr:to>
          <xdr:col>5</xdr:col>
          <xdr:colOff>266700</xdr:colOff>
          <xdr:row>15</xdr:row>
          <xdr:rowOff>298450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38100</xdr:rowOff>
        </xdr:from>
        <xdr:to>
          <xdr:col>5</xdr:col>
          <xdr:colOff>266700</xdr:colOff>
          <xdr:row>16</xdr:row>
          <xdr:rowOff>298450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184150</xdr:rowOff>
        </xdr:from>
        <xdr:to>
          <xdr:col>11</xdr:col>
          <xdr:colOff>127000</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184150</xdr:rowOff>
        </xdr:from>
        <xdr:to>
          <xdr:col>14</xdr:col>
          <xdr:colOff>127000</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184150</xdr:rowOff>
        </xdr:from>
        <xdr:to>
          <xdr:col>17</xdr:col>
          <xdr:colOff>127000</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184150</xdr:rowOff>
        </xdr:from>
        <xdr:to>
          <xdr:col>20</xdr:col>
          <xdr:colOff>127000</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31750</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25</xdr:row>
          <xdr:rowOff>38100</xdr:rowOff>
        </xdr:from>
        <xdr:to>
          <xdr:col>32</xdr:col>
          <xdr:colOff>266700</xdr:colOff>
          <xdr:row>25</xdr:row>
          <xdr:rowOff>298450</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38100</xdr:rowOff>
        </xdr:from>
        <xdr:to>
          <xdr:col>5</xdr:col>
          <xdr:colOff>266700</xdr:colOff>
          <xdr:row>11</xdr:row>
          <xdr:rowOff>298450</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165100</xdr:colOff>
          <xdr:row>103</xdr:row>
          <xdr:rowOff>50800</xdr:rowOff>
        </xdr:from>
        <xdr:to>
          <xdr:col>4</xdr:col>
          <xdr:colOff>171450</xdr:colOff>
          <xdr:row>103</xdr:row>
          <xdr:rowOff>298450</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104</xdr:row>
          <xdr:rowOff>50800</xdr:rowOff>
        </xdr:from>
        <xdr:to>
          <xdr:col>4</xdr:col>
          <xdr:colOff>171450</xdr:colOff>
          <xdr:row>104</xdr:row>
          <xdr:rowOff>298450</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105</xdr:row>
          <xdr:rowOff>50800</xdr:rowOff>
        </xdr:from>
        <xdr:to>
          <xdr:col>4</xdr:col>
          <xdr:colOff>171450</xdr:colOff>
          <xdr:row>105</xdr:row>
          <xdr:rowOff>298450</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106</xdr:row>
          <xdr:rowOff>50800</xdr:rowOff>
        </xdr:from>
        <xdr:to>
          <xdr:col>4</xdr:col>
          <xdr:colOff>171450</xdr:colOff>
          <xdr:row>106</xdr:row>
          <xdr:rowOff>298450</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107</xdr:row>
          <xdr:rowOff>50800</xdr:rowOff>
        </xdr:from>
        <xdr:to>
          <xdr:col>4</xdr:col>
          <xdr:colOff>171450</xdr:colOff>
          <xdr:row>107</xdr:row>
          <xdr:rowOff>298450</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108</xdr:row>
          <xdr:rowOff>50800</xdr:rowOff>
        </xdr:from>
        <xdr:to>
          <xdr:col>4</xdr:col>
          <xdr:colOff>171450</xdr:colOff>
          <xdr:row>108</xdr:row>
          <xdr:rowOff>298450</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109</xdr:row>
          <xdr:rowOff>50800</xdr:rowOff>
        </xdr:from>
        <xdr:to>
          <xdr:col>4</xdr:col>
          <xdr:colOff>171450</xdr:colOff>
          <xdr:row>109</xdr:row>
          <xdr:rowOff>298450</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110</xdr:row>
          <xdr:rowOff>50800</xdr:rowOff>
        </xdr:from>
        <xdr:to>
          <xdr:col>4</xdr:col>
          <xdr:colOff>171450</xdr:colOff>
          <xdr:row>110</xdr:row>
          <xdr:rowOff>298450</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111</xdr:row>
          <xdr:rowOff>50800</xdr:rowOff>
        </xdr:from>
        <xdr:to>
          <xdr:col>4</xdr:col>
          <xdr:colOff>171450</xdr:colOff>
          <xdr:row>111</xdr:row>
          <xdr:rowOff>298450</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112</xdr:row>
          <xdr:rowOff>50800</xdr:rowOff>
        </xdr:from>
        <xdr:to>
          <xdr:col>4</xdr:col>
          <xdr:colOff>171450</xdr:colOff>
          <xdr:row>112</xdr:row>
          <xdr:rowOff>298450</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113</xdr:row>
          <xdr:rowOff>50800</xdr:rowOff>
        </xdr:from>
        <xdr:to>
          <xdr:col>4</xdr:col>
          <xdr:colOff>171450</xdr:colOff>
          <xdr:row>113</xdr:row>
          <xdr:rowOff>298450</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114</xdr:row>
          <xdr:rowOff>50800</xdr:rowOff>
        </xdr:from>
        <xdr:to>
          <xdr:col>4</xdr:col>
          <xdr:colOff>171450</xdr:colOff>
          <xdr:row>114</xdr:row>
          <xdr:rowOff>298450</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115</xdr:row>
          <xdr:rowOff>50800</xdr:rowOff>
        </xdr:from>
        <xdr:to>
          <xdr:col>4</xdr:col>
          <xdr:colOff>171450</xdr:colOff>
          <xdr:row>115</xdr:row>
          <xdr:rowOff>298450</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116</xdr:row>
          <xdr:rowOff>50800</xdr:rowOff>
        </xdr:from>
        <xdr:to>
          <xdr:col>4</xdr:col>
          <xdr:colOff>171450</xdr:colOff>
          <xdr:row>116</xdr:row>
          <xdr:rowOff>298450</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117</xdr:row>
          <xdr:rowOff>50800</xdr:rowOff>
        </xdr:from>
        <xdr:to>
          <xdr:col>4</xdr:col>
          <xdr:colOff>171450</xdr:colOff>
          <xdr:row>117</xdr:row>
          <xdr:rowOff>298450</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118</xdr:row>
          <xdr:rowOff>50800</xdr:rowOff>
        </xdr:from>
        <xdr:to>
          <xdr:col>4</xdr:col>
          <xdr:colOff>171450</xdr:colOff>
          <xdr:row>118</xdr:row>
          <xdr:rowOff>298450</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119</xdr:row>
          <xdr:rowOff>50800</xdr:rowOff>
        </xdr:from>
        <xdr:to>
          <xdr:col>4</xdr:col>
          <xdr:colOff>171450</xdr:colOff>
          <xdr:row>119</xdr:row>
          <xdr:rowOff>298450</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120</xdr:row>
          <xdr:rowOff>50800</xdr:rowOff>
        </xdr:from>
        <xdr:to>
          <xdr:col>4</xdr:col>
          <xdr:colOff>171450</xdr:colOff>
          <xdr:row>120</xdr:row>
          <xdr:rowOff>298450</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121</xdr:row>
          <xdr:rowOff>50800</xdr:rowOff>
        </xdr:from>
        <xdr:to>
          <xdr:col>4</xdr:col>
          <xdr:colOff>171450</xdr:colOff>
          <xdr:row>121</xdr:row>
          <xdr:rowOff>298450</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317500</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88900</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184150</xdr:rowOff>
        </xdr:from>
        <xdr:to>
          <xdr:col>2</xdr:col>
          <xdr:colOff>88900</xdr:colOff>
          <xdr:row>84</xdr:row>
          <xdr:rowOff>165100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184150</xdr:rowOff>
        </xdr:from>
        <xdr:to>
          <xdr:col>3</xdr:col>
          <xdr:colOff>31750</xdr:colOff>
          <xdr:row>9</xdr:row>
          <xdr:rowOff>31750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184150</xdr:rowOff>
        </xdr:from>
        <xdr:to>
          <xdr:col>3</xdr:col>
          <xdr:colOff>31750</xdr:colOff>
          <xdr:row>10</xdr:row>
          <xdr:rowOff>31750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190500</xdr:rowOff>
        </xdr:from>
        <xdr:to>
          <xdr:col>3</xdr:col>
          <xdr:colOff>12700</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24</xdr:row>
          <xdr:rowOff>19050</xdr:rowOff>
        </xdr:from>
        <xdr:to>
          <xdr:col>23</xdr:col>
          <xdr:colOff>31750</xdr:colOff>
          <xdr:row>24</xdr:row>
          <xdr:rowOff>184150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69850</xdr:colOff>
          <xdr:row>50</xdr:row>
          <xdr:rowOff>171450</xdr:rowOff>
        </xdr:from>
        <xdr:to>
          <xdr:col>34</xdr:col>
          <xdr:colOff>107950</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58203125" style="36" customWidth="1"/>
    <col min="6" max="6" width="3.58203125" style="39" customWidth="1"/>
    <col min="7" max="30" width="3.58203125" style="36" customWidth="1"/>
    <col min="31" max="31" width="11.83203125" style="36" bestFit="1" customWidth="1"/>
    <col min="32" max="32" width="8.58203125" style="191" hidden="1" customWidth="1"/>
    <col min="33" max="36" width="3.58203125" style="36" customWidth="1"/>
    <col min="37" max="37" width="8.58203125" style="45" customWidth="1"/>
    <col min="38" max="49" width="3.582031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31750</xdr:colOff>
                    <xdr:row>11</xdr:row>
                    <xdr:rowOff>38100</xdr:rowOff>
                  </from>
                  <to>
                    <xdr:col>5</xdr:col>
                    <xdr:colOff>266700</xdr:colOff>
                    <xdr:row>11</xdr:row>
                    <xdr:rowOff>298450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
  <cols>
    <col min="1" max="2" width="9" style="31"/>
    <col min="3" max="3" width="37.582031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58203125" style="36" customWidth="1"/>
    <col min="6" max="6" width="3.58203125" style="141" customWidth="1"/>
    <col min="7" max="36" width="3.58203125" style="36" customWidth="1"/>
    <col min="37" max="37" width="18.25" style="194" hidden="1" customWidth="1" outlineLevel="1"/>
    <col min="38" max="38" width="3.58203125" style="36" customWidth="1" collapsed="1"/>
    <col min="39" max="46" width="15" style="36" customWidth="1"/>
    <col min="47" max="49" width="3.582031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31750</xdr:colOff>
                    <xdr:row>10</xdr:row>
                    <xdr:rowOff>38100</xdr:rowOff>
                  </from>
                  <to>
                    <xdr:col>5</xdr:col>
                    <xdr:colOff>266700</xdr:colOff>
                    <xdr:row>10</xdr:row>
                    <xdr:rowOff>298450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31750</xdr:colOff>
                    <xdr:row>11</xdr:row>
                    <xdr:rowOff>38100</xdr:rowOff>
                  </from>
                  <to>
                    <xdr:col>5</xdr:col>
                    <xdr:colOff>266700</xdr:colOff>
                    <xdr:row>11</xdr:row>
                    <xdr:rowOff>298450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184150</xdr:rowOff>
                  </from>
                  <to>
                    <xdr:col>11</xdr:col>
                    <xdr:colOff>127000</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184150</xdr:rowOff>
                  </from>
                  <to>
                    <xdr:col>14</xdr:col>
                    <xdr:colOff>127000</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184150</xdr:rowOff>
                  </from>
                  <to>
                    <xdr:col>17</xdr:col>
                    <xdr:colOff>127000</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184150</xdr:rowOff>
                  </from>
                  <to>
                    <xdr:col>20</xdr:col>
                    <xdr:colOff>127000</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58203125" style="51" customWidth="1"/>
    <col min="6" max="6" width="3.58203125" style="143" customWidth="1"/>
    <col min="7" max="36" width="3.58203125" style="51" customWidth="1"/>
    <col min="37" max="37" width="14.08203125" style="194" hidden="1" customWidth="1" outlineLevel="1"/>
    <col min="38" max="38" width="8.5" style="193" hidden="1" customWidth="1" outlineLevel="1"/>
    <col min="39" max="39" width="3.58203125" style="175" hidden="1" customWidth="1" outlineLevel="1"/>
    <col min="40" max="40" width="3.58203125" style="51" hidden="1" customWidth="1" outlineLevel="1"/>
    <col min="41" max="41" width="3.58203125" style="51" customWidth="1" collapsed="1"/>
    <col min="42" max="49" width="3.582031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31750</xdr:colOff>
                    <xdr:row>15</xdr:row>
                    <xdr:rowOff>38100</xdr:rowOff>
                  </from>
                  <to>
                    <xdr:col>5</xdr:col>
                    <xdr:colOff>266700</xdr:colOff>
                    <xdr:row>15</xdr:row>
                    <xdr:rowOff>298450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31750</xdr:colOff>
                    <xdr:row>16</xdr:row>
                    <xdr:rowOff>38100</xdr:rowOff>
                  </from>
                  <to>
                    <xdr:col>5</xdr:col>
                    <xdr:colOff>266700</xdr:colOff>
                    <xdr:row>16</xdr:row>
                    <xdr:rowOff>298450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184150</xdr:rowOff>
                  </from>
                  <to>
                    <xdr:col>11</xdr:col>
                    <xdr:colOff>127000</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184150</xdr:rowOff>
                  </from>
                  <to>
                    <xdr:col>14</xdr:col>
                    <xdr:colOff>127000</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184150</xdr:rowOff>
                  </from>
                  <to>
                    <xdr:col>17</xdr:col>
                    <xdr:colOff>127000</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184150</xdr:rowOff>
                  </from>
                  <to>
                    <xdr:col>20</xdr:col>
                    <xdr:colOff>127000</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31750</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31750</xdr:colOff>
                    <xdr:row>25</xdr:row>
                    <xdr:rowOff>38100</xdr:rowOff>
                  </from>
                  <to>
                    <xdr:col>32</xdr:col>
                    <xdr:colOff>266700</xdr:colOff>
                    <xdr:row>25</xdr:row>
                    <xdr:rowOff>298450</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31750</xdr:colOff>
                    <xdr:row>11</xdr:row>
                    <xdr:rowOff>38100</xdr:rowOff>
                  </from>
                  <to>
                    <xdr:col>5</xdr:col>
                    <xdr:colOff>266700</xdr:colOff>
                    <xdr:row>11</xdr:row>
                    <xdr:rowOff>298450</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165100</xdr:colOff>
                    <xdr:row>103</xdr:row>
                    <xdr:rowOff>50800</xdr:rowOff>
                  </from>
                  <to>
                    <xdr:col>4</xdr:col>
                    <xdr:colOff>171450</xdr:colOff>
                    <xdr:row>103</xdr:row>
                    <xdr:rowOff>298450</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165100</xdr:colOff>
                    <xdr:row>104</xdr:row>
                    <xdr:rowOff>50800</xdr:rowOff>
                  </from>
                  <to>
                    <xdr:col>4</xdr:col>
                    <xdr:colOff>171450</xdr:colOff>
                    <xdr:row>104</xdr:row>
                    <xdr:rowOff>298450</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165100</xdr:colOff>
                    <xdr:row>105</xdr:row>
                    <xdr:rowOff>50800</xdr:rowOff>
                  </from>
                  <to>
                    <xdr:col>4</xdr:col>
                    <xdr:colOff>171450</xdr:colOff>
                    <xdr:row>105</xdr:row>
                    <xdr:rowOff>298450</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165100</xdr:colOff>
                    <xdr:row>106</xdr:row>
                    <xdr:rowOff>50800</xdr:rowOff>
                  </from>
                  <to>
                    <xdr:col>4</xdr:col>
                    <xdr:colOff>171450</xdr:colOff>
                    <xdr:row>106</xdr:row>
                    <xdr:rowOff>298450</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165100</xdr:colOff>
                    <xdr:row>107</xdr:row>
                    <xdr:rowOff>50800</xdr:rowOff>
                  </from>
                  <to>
                    <xdr:col>4</xdr:col>
                    <xdr:colOff>171450</xdr:colOff>
                    <xdr:row>107</xdr:row>
                    <xdr:rowOff>298450</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165100</xdr:colOff>
                    <xdr:row>108</xdr:row>
                    <xdr:rowOff>50800</xdr:rowOff>
                  </from>
                  <to>
                    <xdr:col>4</xdr:col>
                    <xdr:colOff>171450</xdr:colOff>
                    <xdr:row>108</xdr:row>
                    <xdr:rowOff>298450</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165100</xdr:colOff>
                    <xdr:row>109</xdr:row>
                    <xdr:rowOff>50800</xdr:rowOff>
                  </from>
                  <to>
                    <xdr:col>4</xdr:col>
                    <xdr:colOff>171450</xdr:colOff>
                    <xdr:row>109</xdr:row>
                    <xdr:rowOff>298450</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165100</xdr:colOff>
                    <xdr:row>110</xdr:row>
                    <xdr:rowOff>50800</xdr:rowOff>
                  </from>
                  <to>
                    <xdr:col>4</xdr:col>
                    <xdr:colOff>171450</xdr:colOff>
                    <xdr:row>110</xdr:row>
                    <xdr:rowOff>298450</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165100</xdr:colOff>
                    <xdr:row>111</xdr:row>
                    <xdr:rowOff>50800</xdr:rowOff>
                  </from>
                  <to>
                    <xdr:col>4</xdr:col>
                    <xdr:colOff>171450</xdr:colOff>
                    <xdr:row>111</xdr:row>
                    <xdr:rowOff>298450</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165100</xdr:colOff>
                    <xdr:row>112</xdr:row>
                    <xdr:rowOff>50800</xdr:rowOff>
                  </from>
                  <to>
                    <xdr:col>4</xdr:col>
                    <xdr:colOff>171450</xdr:colOff>
                    <xdr:row>112</xdr:row>
                    <xdr:rowOff>298450</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165100</xdr:colOff>
                    <xdr:row>113</xdr:row>
                    <xdr:rowOff>50800</xdr:rowOff>
                  </from>
                  <to>
                    <xdr:col>4</xdr:col>
                    <xdr:colOff>171450</xdr:colOff>
                    <xdr:row>113</xdr:row>
                    <xdr:rowOff>298450</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165100</xdr:colOff>
                    <xdr:row>114</xdr:row>
                    <xdr:rowOff>50800</xdr:rowOff>
                  </from>
                  <to>
                    <xdr:col>4</xdr:col>
                    <xdr:colOff>171450</xdr:colOff>
                    <xdr:row>114</xdr:row>
                    <xdr:rowOff>298450</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165100</xdr:colOff>
                    <xdr:row>115</xdr:row>
                    <xdr:rowOff>50800</xdr:rowOff>
                  </from>
                  <to>
                    <xdr:col>4</xdr:col>
                    <xdr:colOff>171450</xdr:colOff>
                    <xdr:row>115</xdr:row>
                    <xdr:rowOff>298450</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165100</xdr:colOff>
                    <xdr:row>116</xdr:row>
                    <xdr:rowOff>50800</xdr:rowOff>
                  </from>
                  <to>
                    <xdr:col>4</xdr:col>
                    <xdr:colOff>171450</xdr:colOff>
                    <xdr:row>116</xdr:row>
                    <xdr:rowOff>298450</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165100</xdr:colOff>
                    <xdr:row>117</xdr:row>
                    <xdr:rowOff>50800</xdr:rowOff>
                  </from>
                  <to>
                    <xdr:col>4</xdr:col>
                    <xdr:colOff>171450</xdr:colOff>
                    <xdr:row>117</xdr:row>
                    <xdr:rowOff>298450</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165100</xdr:colOff>
                    <xdr:row>118</xdr:row>
                    <xdr:rowOff>50800</xdr:rowOff>
                  </from>
                  <to>
                    <xdr:col>4</xdr:col>
                    <xdr:colOff>171450</xdr:colOff>
                    <xdr:row>118</xdr:row>
                    <xdr:rowOff>298450</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165100</xdr:colOff>
                    <xdr:row>119</xdr:row>
                    <xdr:rowOff>50800</xdr:rowOff>
                  </from>
                  <to>
                    <xdr:col>4</xdr:col>
                    <xdr:colOff>171450</xdr:colOff>
                    <xdr:row>119</xdr:row>
                    <xdr:rowOff>298450</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165100</xdr:colOff>
                    <xdr:row>120</xdr:row>
                    <xdr:rowOff>50800</xdr:rowOff>
                  </from>
                  <to>
                    <xdr:col>4</xdr:col>
                    <xdr:colOff>171450</xdr:colOff>
                    <xdr:row>120</xdr:row>
                    <xdr:rowOff>298450</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165100</xdr:colOff>
                    <xdr:row>121</xdr:row>
                    <xdr:rowOff>50800</xdr:rowOff>
                  </from>
                  <to>
                    <xdr:col>4</xdr:col>
                    <xdr:colOff>171450</xdr:colOff>
                    <xdr:row>121</xdr:row>
                    <xdr:rowOff>298450</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317500</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99999999999999"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99999999999999"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99999999999999"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5"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88900</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184150</xdr:rowOff>
                  </from>
                  <to>
                    <xdr:col>2</xdr:col>
                    <xdr:colOff>88900</xdr:colOff>
                    <xdr:row>84</xdr:row>
                    <xdr:rowOff>165100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50800</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184150</xdr:rowOff>
                  </from>
                  <to>
                    <xdr:col>3</xdr:col>
                    <xdr:colOff>31750</xdr:colOff>
                    <xdr:row>9</xdr:row>
                    <xdr:rowOff>31750</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184150</xdr:rowOff>
                  </from>
                  <to>
                    <xdr:col>3</xdr:col>
                    <xdr:colOff>31750</xdr:colOff>
                    <xdr:row>10</xdr:row>
                    <xdr:rowOff>31750</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203200</xdr:colOff>
                    <xdr:row>7</xdr:row>
                    <xdr:rowOff>190500</xdr:rowOff>
                  </from>
                  <to>
                    <xdr:col>3</xdr:col>
                    <xdr:colOff>12700</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31750</xdr:colOff>
                    <xdr:row>24</xdr:row>
                    <xdr:rowOff>19050</xdr:rowOff>
                  </from>
                  <to>
                    <xdr:col>23</xdr:col>
                    <xdr:colOff>31750</xdr:colOff>
                    <xdr:row>24</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I42" sqref="AI42"/>
    </sheetView>
  </sheetViews>
  <sheetFormatPr defaultColWidth="8.75" defaultRowHeight="13" outlineLevelRow="1" outlineLevelCol="1"/>
  <cols>
    <col min="1" max="1" width="4.75" style="3" customWidth="1"/>
    <col min="2" max="2" width="2.75" style="3" customWidth="1"/>
    <col min="3" max="3" width="4.58203125" style="3" customWidth="1"/>
    <col min="4" max="11" width="2.75" style="3" customWidth="1"/>
    <col min="12" max="12" width="1.75" style="3" customWidth="1"/>
    <col min="13" max="20" width="2.75" style="3" customWidth="1"/>
    <col min="21" max="21" width="3.5" style="3" customWidth="1"/>
    <col min="22" max="25" width="2.75" style="3" customWidth="1"/>
    <col min="26" max="27" width="2.58203125" style="3" customWidth="1"/>
    <col min="28" max="33" width="2.75" style="3" customWidth="1"/>
    <col min="34" max="34" width="7" style="91" hidden="1" customWidth="1" outlineLevel="1"/>
    <col min="35" max="35" width="34.3320312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917</v>
      </c>
      <c r="K7" s="536"/>
      <c r="L7" s="536"/>
      <c r="M7" s="536"/>
      <c r="N7" s="536"/>
      <c r="O7" s="536"/>
      <c r="P7" s="536"/>
      <c r="Q7" s="536"/>
      <c r="R7" s="536"/>
      <c r="S7" s="537"/>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535"/>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c r="F13" s="430"/>
      <c r="G13" s="22" t="s">
        <v>37</v>
      </c>
      <c r="H13" s="430"/>
      <c r="I13" s="430"/>
      <c r="J13" s="22" t="s">
        <v>38</v>
      </c>
      <c r="K13" s="22"/>
      <c r="L13" s="22" t="s">
        <v>39</v>
      </c>
      <c r="M13" s="22"/>
      <c r="N13" s="22" t="s">
        <v>36</v>
      </c>
      <c r="O13" s="22"/>
      <c r="P13" s="430"/>
      <c r="Q13" s="430"/>
      <c r="R13" s="22" t="s">
        <v>37</v>
      </c>
      <c r="S13" s="430"/>
      <c r="T13" s="430"/>
      <c r="U13" s="23" t="s">
        <v>38</v>
      </c>
      <c r="V13" s="54"/>
      <c r="W13" s="449">
        <f>IF(E13=P13,S13-H13+1,IF(P13-E13=1,12-H13+1+S13,IF(P13-E13=2,12-H13+1+S13+12,"エラー")))</f>
        <v>1</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5"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5"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c r="AC40" s="515"/>
      <c r="AD40" s="515"/>
      <c r="AE40" s="515"/>
      <c r="AF40" s="515"/>
      <c r="AG40" s="41" t="s">
        <v>43</v>
      </c>
    </row>
    <row r="41" spans="1:34" ht="15.65"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c r="AC41" s="419"/>
      <c r="AD41" s="419"/>
      <c r="AE41" s="419"/>
      <c r="AF41" s="419"/>
      <c r="AG41" s="6" t="s">
        <v>43</v>
      </c>
    </row>
    <row r="42" spans="1:34" ht="15.65"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5"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0</v>
      </c>
      <c r="AC43" s="516"/>
      <c r="AD43" s="516"/>
      <c r="AE43" s="516"/>
      <c r="AF43" s="516"/>
      <c r="AG43" s="23" t="s">
        <v>43</v>
      </c>
    </row>
    <row r="44" spans="1:34" ht="15.6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5"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5"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5"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c r="AC47" s="515"/>
      <c r="AD47" s="515"/>
      <c r="AE47" s="515"/>
      <c r="AF47" s="515"/>
      <c r="AG47" s="41" t="s">
        <v>43</v>
      </c>
      <c r="AH47" s="204"/>
    </row>
    <row r="48" spans="1:34" ht="15.65"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c r="AC48" s="517"/>
      <c r="AD48" s="517"/>
      <c r="AE48" s="517"/>
      <c r="AF48" s="517"/>
      <c r="AG48" s="19" t="s">
        <v>43</v>
      </c>
      <c r="AH48" s="204"/>
    </row>
    <row r="49" spans="1:34" ht="15.65"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5"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5"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0</v>
      </c>
      <c r="AC51" s="518"/>
      <c r="AD51" s="518"/>
      <c r="AE51" s="518"/>
      <c r="AF51" s="518"/>
      <c r="AG51" s="9" t="s">
        <v>43</v>
      </c>
      <c r="AH51" s="204"/>
    </row>
    <row r="52" spans="1:34" ht="15.65"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0</v>
      </c>
    </row>
    <row r="53" spans="1:34" ht="15.6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問題あり</v>
      </c>
      <c r="AC53" s="521"/>
      <c r="AD53" s="521"/>
      <c r="AE53" s="521"/>
      <c r="AF53" s="521"/>
      <c r="AG53" s="20"/>
      <c r="AH53" s="204"/>
    </row>
    <row r="54" spans="1:34" ht="15.6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問題あり</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t="e">
        <f>(AB88/(AB84-AB86))*100</f>
        <v>#DIV/0!</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0</v>
      </c>
      <c r="AC99" s="491"/>
      <c r="AD99" s="491"/>
      <c r="AE99" s="491"/>
      <c r="AF99" s="491"/>
      <c r="AG99" s="26" t="s">
        <v>53</v>
      </c>
      <c r="AI99" s="232" t="str">
        <f>IF(AB97&lt;&gt;(AB98+AB99),"←㉔と㉕の合計が㉓と一致するように記載してください","")</f>
        <v/>
      </c>
    </row>
    <row r="100" spans="1:35" ht="16.399999999999999"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t="e">
        <f>(AB99/(AB95-AB97))*100</f>
        <v>#DIV/0!</v>
      </c>
      <c r="AC100" s="469"/>
      <c r="AD100" s="469"/>
      <c r="AE100" s="469"/>
      <c r="AF100" s="469"/>
      <c r="AG100" s="158" t="s">
        <v>54</v>
      </c>
    </row>
    <row r="101" spans="1:35" ht="16.399999999999999"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0</v>
      </c>
      <c r="AC110" s="491"/>
      <c r="AD110" s="491"/>
      <c r="AE110" s="491"/>
      <c r="AF110" s="491"/>
      <c r="AG110" s="26" t="s">
        <v>53</v>
      </c>
      <c r="AI110" s="232" t="str">
        <f>IF(AB108&lt;&gt;(AB109+AB110),"←㉛と㉜の合計が㉚と一致するように記載してください","")</f>
        <v/>
      </c>
    </row>
    <row r="111" spans="1:35" ht="16.399999999999999"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t="e">
        <f>(AB110/(AB106-AB108))*100</f>
        <v>#DIV/0!</v>
      </c>
      <c r="AC111" s="469"/>
      <c r="AD111" s="469"/>
      <c r="AE111" s="469"/>
      <c r="AF111" s="469"/>
      <c r="AG111" s="158" t="s">
        <v>54</v>
      </c>
    </row>
    <row r="112" spans="1:35" ht="16.399999999999999"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0</v>
      </c>
      <c r="AC121" s="491"/>
      <c r="AD121" s="491"/>
      <c r="AE121" s="491"/>
      <c r="AF121" s="491"/>
      <c r="AG121" s="26" t="s">
        <v>53</v>
      </c>
      <c r="AI121" s="232" t="str">
        <f>IF(AB119&lt;&gt;(AB120+AB121),"←㊳と㊴の合計が㊲と一致するように記載してください","")</f>
        <v/>
      </c>
    </row>
    <row r="122" spans="1:35" ht="16.399999999999999"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t="e">
        <f>(AB121/(AB117-AB119))*100</f>
        <v>#DIV/0!</v>
      </c>
      <c r="AC122" s="469"/>
      <c r="AD122" s="469"/>
      <c r="AE122" s="469"/>
      <c r="AF122" s="469"/>
      <c r="AG122" s="158" t="s">
        <v>54</v>
      </c>
      <c r="AI122" s="213"/>
    </row>
    <row r="123" spans="1:35" ht="16.399999999999999"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0</v>
      </c>
      <c r="AC132" s="491"/>
      <c r="AD132" s="491"/>
      <c r="AE132" s="491"/>
      <c r="AF132" s="491"/>
      <c r="AG132" s="26" t="s">
        <v>53</v>
      </c>
      <c r="AI132" s="232" t="str">
        <f>IF(AB130&lt;&gt;(AB131+AB132),"←㊺と㊻の合計が㊹と一致するように記載してください","")</f>
        <v/>
      </c>
    </row>
    <row r="133" spans="1:35" ht="16.399999999999999"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t="e">
        <f>(AB132/(AB128-AB130))*100</f>
        <v>#DIV/0!</v>
      </c>
      <c r="AC133" s="469"/>
      <c r="AD133" s="469"/>
      <c r="AE133" s="469"/>
      <c r="AF133" s="469"/>
      <c r="AG133" s="158" t="s">
        <v>54</v>
      </c>
      <c r="AI133" s="213"/>
    </row>
    <row r="134" spans="1:35" ht="16.399999999999999" customHeight="1">
      <c r="AI134" s="213"/>
    </row>
    <row r="135" spans="1:35" ht="16.399999999999999"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0</v>
      </c>
      <c r="AC147" s="491"/>
      <c r="AD147" s="491"/>
      <c r="AE147" s="491"/>
      <c r="AF147" s="491"/>
      <c r="AG147" s="159" t="s">
        <v>53</v>
      </c>
      <c r="AH147" s="103"/>
      <c r="AI147" s="232" t="str">
        <f>IF(AB145&lt;&gt;(AB146+AB147),"←(53)と(54)の合計が(52)-(50)と一致するように記載してください","")</f>
        <v/>
      </c>
    </row>
    <row r="148" spans="1:35" ht="16.399999999999999"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t="e">
        <f>(AB147/(AB142-AB145))*100</f>
        <v>#DIV/0!</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c r="G153" s="473"/>
      <c r="H153" s="54" t="s">
        <v>37</v>
      </c>
      <c r="I153" s="473"/>
      <c r="J153" s="473"/>
      <c r="K153" s="54" t="s">
        <v>38</v>
      </c>
      <c r="L153" s="473"/>
      <c r="M153" s="473"/>
      <c r="N153" s="54" t="s">
        <v>60</v>
      </c>
      <c r="O153" s="54"/>
      <c r="P153" s="54"/>
      <c r="Q153" s="54" t="s">
        <v>74</v>
      </c>
      <c r="R153" s="54"/>
      <c r="S153" s="54"/>
      <c r="T153" s="54"/>
      <c r="U153" s="459"/>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69850</xdr:colOff>
                    <xdr:row>50</xdr:row>
                    <xdr:rowOff>171450</xdr:rowOff>
                  </from>
                  <to>
                    <xdr:col>34</xdr:col>
                    <xdr:colOff>107950</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6.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5"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49999999999999"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
  <cols>
    <col min="4" max="4" width="33.8320312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28C8B825-695E-41A6-9E84-7BD1639FAB1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