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heckCompatibility="1"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医科関数あり\"/>
    </mc:Choice>
  </mc:AlternateContent>
  <xr:revisionPtr revIDLastSave="0" documentId="13_ncr:1_{773C9F44-D92D-4553-BD0E-0425E41F68A7}" xr6:coauthVersionLast="47" xr6:coauthVersionMax="47" xr10:uidLastSave="{00000000-0000-0000-0000-000000000000}"/>
  <bookViews>
    <workbookView xWindow="28680" yWindow="-120" windowWidth="29040" windowHeight="15840" xr2:uid="{00000000-000D-0000-FFFF-FFFF00000000}"/>
  </bookViews>
  <sheets>
    <sheet name="様式11の３" sheetId="4" r:id="rId1"/>
  </sheets>
  <definedNames>
    <definedName name="_xlnm.Print_Area" localSheetId="0">様式11の３!$A$1:$R$77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4" l="1"/>
  <c r="Q46" i="4"/>
  <c r="K47" i="4" s="1"/>
  <c r="B35" i="4"/>
  <c r="L35" i="4"/>
  <c r="L48" i="4"/>
  <c r="C41" i="4"/>
  <c r="B42" i="4" s="1"/>
  <c r="N28" i="4"/>
  <c r="S28" i="4" s="1"/>
  <c r="S39" i="4"/>
  <c r="J42" i="4"/>
  <c r="S25" i="4" l="1"/>
  <c r="S46" i="4"/>
  <c r="S44" i="4"/>
  <c r="S45" i="4"/>
  <c r="N20" i="4"/>
  <c r="S18" i="4" s="1"/>
  <c r="S2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N20" authorId="0" shapeId="0" xr:uid="{00000000-0006-0000-0000-000001000000}">
      <text>
        <r>
          <rPr>
            <b/>
            <sz val="9"/>
            <color indexed="81"/>
            <rFont val="MS P ゴシック"/>
            <family val="3"/>
            <charset val="128"/>
          </rPr>
          <t>自動計算しますので、入力不要です。</t>
        </r>
      </text>
    </comment>
    <comment ref="N22" authorId="0" shapeId="0" xr:uid="{00000000-0006-0000-0000-000002000000}">
      <text>
        <r>
          <rPr>
            <b/>
            <sz val="9"/>
            <color indexed="81"/>
            <rFont val="MS P ゴシック"/>
            <family val="3"/>
            <charset val="128"/>
          </rPr>
          <t>自動計算しますので、入力不要です。</t>
        </r>
      </text>
    </comment>
    <comment ref="N28" authorId="0" shapeId="0" xr:uid="{00000000-0006-0000-0000-000003000000}">
      <text>
        <r>
          <rPr>
            <b/>
            <sz val="9"/>
            <color indexed="81"/>
            <rFont val="MS P ゴシック"/>
            <family val="3"/>
            <charset val="128"/>
          </rPr>
          <t>自動計算しますので、入力不要です。</t>
        </r>
      </text>
    </comment>
    <comment ref="C41" authorId="0" shapeId="0" xr:uid="{00000000-0006-0000-0000-000004000000}">
      <text>
        <r>
          <rPr>
            <b/>
            <sz val="9"/>
            <color indexed="81"/>
            <rFont val="MS P ゴシック"/>
            <family val="3"/>
            <charset val="128"/>
          </rPr>
          <t>自動計算しますので、入力は不要です。</t>
        </r>
        <r>
          <rPr>
            <sz val="9"/>
            <color indexed="81"/>
            <rFont val="MS P ゴシック"/>
            <family val="3"/>
            <charset val="128"/>
          </rPr>
          <t xml:space="preserve">
</t>
        </r>
      </text>
    </comment>
    <comment ref="Q46" authorId="0" shapeId="0" xr:uid="{00000000-0006-0000-0000-000005000000}">
      <text>
        <r>
          <rPr>
            <b/>
            <sz val="9"/>
            <color indexed="81"/>
            <rFont val="MS P ゴシック"/>
            <family val="3"/>
            <charset val="128"/>
          </rPr>
          <t>自動計算しますので、入力は不要です。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<sst xmlns="http://schemas.openxmlformats.org/spreadsheetml/2006/main" count="131" uniqueCount="85">
  <si>
    <t>１．平均診療期間</t>
    <phoneticPr fontId="2"/>
  </si>
  <si>
    <t>①</t>
    <phoneticPr fontId="2"/>
  </si>
  <si>
    <t>②</t>
    <phoneticPr fontId="2"/>
  </si>
  <si>
    <t>③</t>
    <phoneticPr fontId="2"/>
  </si>
  <si>
    <t>①＋②</t>
    <phoneticPr fontId="2"/>
  </si>
  <si>
    <t>③＋④</t>
    <phoneticPr fontId="2"/>
  </si>
  <si>
    <t>①＋②＋③＋④</t>
    <phoneticPr fontId="2"/>
  </si>
  <si>
    <t>ア．うち自宅での死亡者数</t>
    <rPh sb="4" eb="6">
      <t>ジタク</t>
    </rPh>
    <rPh sb="8" eb="10">
      <t>シボウ</t>
    </rPh>
    <rPh sb="10" eb="11">
      <t>シャ</t>
    </rPh>
    <rPh sb="11" eb="12">
      <t>スウ</t>
    </rPh>
    <phoneticPr fontId="2"/>
  </si>
  <si>
    <t>イ．うち自宅以外での死亡者数</t>
    <rPh sb="4" eb="6">
      <t>ジタク</t>
    </rPh>
    <rPh sb="6" eb="8">
      <t>イガイ</t>
    </rPh>
    <rPh sb="10" eb="12">
      <t>シボウ</t>
    </rPh>
    <rPh sb="12" eb="13">
      <t>シャ</t>
    </rPh>
    <rPh sb="13" eb="14">
      <t>スウ</t>
    </rPh>
    <phoneticPr fontId="2"/>
  </si>
  <si>
    <t>（１）うち医療機関以外での死亡者数</t>
    <rPh sb="5" eb="9">
      <t>イリョウキカン</t>
    </rPh>
    <rPh sb="9" eb="11">
      <t>イガイ</t>
    </rPh>
    <rPh sb="13" eb="15">
      <t>シボウ</t>
    </rPh>
    <rPh sb="15" eb="16">
      <t>シャ</t>
    </rPh>
    <rPh sb="16" eb="17">
      <t>スウ</t>
    </rPh>
    <phoneticPr fontId="2"/>
  </si>
  <si>
    <t>訪問診療等
の合計回数</t>
    <phoneticPr fontId="2"/>
  </si>
  <si>
    <t>①＋②＋③</t>
    <phoneticPr fontId="2"/>
  </si>
  <si>
    <t>［記入上の注意］</t>
    <rPh sb="1" eb="3">
      <t>キニュウ</t>
    </rPh>
    <rPh sb="3" eb="4">
      <t>ジョウ</t>
    </rPh>
    <rPh sb="5" eb="7">
      <t>チュウイ</t>
    </rPh>
    <phoneticPr fontId="2"/>
  </si>
  <si>
    <t>２．合計診療患者数</t>
    <rPh sb="4" eb="6">
      <t>シンリョウ</t>
    </rPh>
    <rPh sb="8" eb="9">
      <t>スウ</t>
    </rPh>
    <phoneticPr fontId="2"/>
  </si>
  <si>
    <t>（２）うち医療機関での死亡者数</t>
    <rPh sb="5" eb="9">
      <t>イリョウキカン</t>
    </rPh>
    <rPh sb="11" eb="13">
      <t>シボウ</t>
    </rPh>
    <rPh sb="13" eb="14">
      <t>シャ</t>
    </rPh>
    <rPh sb="14" eb="15">
      <t>スウ</t>
    </rPh>
    <phoneticPr fontId="2"/>
  </si>
  <si>
    <t>【再掲】死亡患者数</t>
    <rPh sb="1" eb="3">
      <t>サイケイ</t>
    </rPh>
    <rPh sb="8" eb="9">
      <t>スウ</t>
    </rPh>
    <phoneticPr fontId="2"/>
  </si>
  <si>
    <t>（１）往診</t>
    <rPh sb="3" eb="5">
      <t>オウシン</t>
    </rPh>
    <phoneticPr fontId="2"/>
  </si>
  <si>
    <t>（２）訪問診療</t>
    <rPh sb="3" eb="7">
      <t>ホウモンシンリョウ</t>
    </rPh>
    <phoneticPr fontId="2"/>
  </si>
  <si>
    <t>（３）訪問看護
（緊急を含む）</t>
    <rPh sb="9" eb="11">
      <t>キンキュウ</t>
    </rPh>
    <rPh sb="12" eb="13">
      <t>フク</t>
    </rPh>
    <phoneticPr fontId="2"/>
  </si>
  <si>
    <t>Ⅰの１の「平均診療期間」は、患者１人当たりの在宅医療を開始してからの平均診療期間を月単位で記載すること。</t>
    <phoneticPr fontId="2"/>
  </si>
  <si>
    <t>ア．うち連携医療機関での死亡者数</t>
    <rPh sb="4" eb="6">
      <t>レンケイ</t>
    </rPh>
    <rPh sb="6" eb="10">
      <t>イリョウキカン</t>
    </rPh>
    <rPh sb="12" eb="14">
      <t>シボウ</t>
    </rPh>
    <rPh sb="14" eb="15">
      <t>シャ</t>
    </rPh>
    <rPh sb="15" eb="16">
      <t>スウ</t>
    </rPh>
    <phoneticPr fontId="2"/>
  </si>
  <si>
    <t>イ．うち連携医療機関以外での死亡者数</t>
    <rPh sb="4" eb="6">
      <t>レンケイ</t>
    </rPh>
    <rPh sb="6" eb="8">
      <t>イリョウ</t>
    </rPh>
    <rPh sb="8" eb="10">
      <t>キカン</t>
    </rPh>
    <rPh sb="10" eb="12">
      <t>イガイ</t>
    </rPh>
    <rPh sb="14" eb="16">
      <t>シボウ</t>
    </rPh>
    <rPh sb="16" eb="17">
      <t>シャ</t>
    </rPh>
    <rPh sb="17" eb="18">
      <t>スウ</t>
    </rPh>
    <phoneticPr fontId="2"/>
  </si>
  <si>
    <t>④</t>
    <phoneticPr fontId="2"/>
  </si>
  <si>
    <t>Ⅰの２（２）の「連携医療機関」とは、事前に緊急時の受入を届出ている医療機関であり、在宅支援連携体制についても含むものである。</t>
    <rPh sb="8" eb="10">
      <t>レンケイ</t>
    </rPh>
    <rPh sb="10" eb="14">
      <t>イリョウキカン</t>
    </rPh>
    <rPh sb="18" eb="20">
      <t>ジゼン</t>
    </rPh>
    <rPh sb="21" eb="24">
      <t>キンキュウジ</t>
    </rPh>
    <rPh sb="25" eb="27">
      <t>ウケイレ</t>
    </rPh>
    <rPh sb="28" eb="29">
      <t>トド</t>
    </rPh>
    <rPh sb="29" eb="30">
      <t>デ</t>
    </rPh>
    <rPh sb="33" eb="37">
      <t>イリョウキカン</t>
    </rPh>
    <rPh sb="41" eb="43">
      <t>ザイタク</t>
    </rPh>
    <rPh sb="43" eb="45">
      <t>シエン</t>
    </rPh>
    <rPh sb="45" eb="47">
      <t>レンケイ</t>
    </rPh>
    <rPh sb="47" eb="49">
      <t>タイセイ</t>
    </rPh>
    <rPh sb="54" eb="55">
      <t>フク</t>
    </rPh>
    <phoneticPr fontId="2"/>
  </si>
  <si>
    <t>Ⅰの２（１）の「うち医療機関以外での死亡者数」を記入するに当たり、介護老人保健施設等の入所施設で死亡した患者については、「イ．うち自宅以外での死亡者」欄へ計上すること。</t>
    <rPh sb="10" eb="14">
      <t>イリョウキカン</t>
    </rPh>
    <rPh sb="14" eb="16">
      <t>イガイ</t>
    </rPh>
    <rPh sb="18" eb="20">
      <t>シボウ</t>
    </rPh>
    <rPh sb="20" eb="21">
      <t>シャ</t>
    </rPh>
    <rPh sb="21" eb="22">
      <t>スウ</t>
    </rPh>
    <rPh sb="65" eb="67">
      <t>ジタク</t>
    </rPh>
    <rPh sb="67" eb="69">
      <t>イガイ</t>
    </rPh>
    <rPh sb="71" eb="74">
      <t>シボウシャ</t>
    </rPh>
    <phoneticPr fontId="2"/>
  </si>
  <si>
    <t>②　往診又は訪問診療を実施した患者数</t>
    <phoneticPr fontId="2"/>
  </si>
  <si>
    <t>③　往診又は訪問診療を実施した患者の割合（②／①）</t>
    <phoneticPr fontId="2"/>
  </si>
  <si>
    <t>保険医療機関の名称</t>
    <rPh sb="0" eb="6">
      <t>ホケンイリョウキカン</t>
    </rPh>
    <rPh sb="7" eb="9">
      <t>メイショウ</t>
    </rPh>
    <phoneticPr fontId="2"/>
  </si>
  <si>
    <t>患者の紹介を行った医師</t>
    <rPh sb="0" eb="2">
      <t>カンジャ</t>
    </rPh>
    <rPh sb="3" eb="5">
      <t>ショウカイ</t>
    </rPh>
    <rPh sb="6" eb="7">
      <t>オコナ</t>
    </rPh>
    <rPh sb="9" eb="11">
      <t>イシ</t>
    </rPh>
    <phoneticPr fontId="2"/>
  </si>
  <si>
    <t>患者の紹介を受けた日付</t>
    <rPh sb="0" eb="2">
      <t>カンジャ</t>
    </rPh>
    <rPh sb="3" eb="5">
      <t>ショウカイ</t>
    </rPh>
    <rPh sb="6" eb="7">
      <t>ウ</t>
    </rPh>
    <rPh sb="9" eb="11">
      <t>ヒヅケ</t>
    </rPh>
    <phoneticPr fontId="2"/>
  </si>
  <si>
    <t>①</t>
    <phoneticPr fontId="2"/>
  </si>
  <si>
    <t>②</t>
    <phoneticPr fontId="2"/>
  </si>
  <si>
    <t>③</t>
    <phoneticPr fontId="2"/>
  </si>
  <si>
    <t>⑤</t>
    <phoneticPr fontId="2"/>
  </si>
  <si>
    <t>名</t>
    <rPh sb="0" eb="1">
      <t>メイ</t>
    </rPh>
    <phoneticPr fontId="2"/>
  </si>
  <si>
    <t>在宅時医学総合管理料を算定した患者数</t>
    <phoneticPr fontId="2"/>
  </si>
  <si>
    <t>施設入居時等医学総合管理料を算定した患者数</t>
    <rPh sb="0" eb="13">
      <t>シセツニュウキョジトウイガクソウゴウカンリリョウ</t>
    </rPh>
    <rPh sb="14" eb="16">
      <t>サンテイ</t>
    </rPh>
    <rPh sb="18" eb="21">
      <t>カンジャスウ</t>
    </rPh>
    <phoneticPr fontId="2"/>
  </si>
  <si>
    <t>施設入居時等医学総合管理料を算定した患者の割合
②／（①＋②）</t>
    <rPh sb="0" eb="2">
      <t>シセツ</t>
    </rPh>
    <rPh sb="2" eb="5">
      <t>ニュウキョジ</t>
    </rPh>
    <rPh sb="5" eb="6">
      <t>トウ</t>
    </rPh>
    <rPh sb="6" eb="8">
      <t>イガク</t>
    </rPh>
    <rPh sb="8" eb="10">
      <t>ソウゴウ</t>
    </rPh>
    <rPh sb="10" eb="13">
      <t>カンリリョウ</t>
    </rPh>
    <rPh sb="14" eb="16">
      <t>サンテイ</t>
    </rPh>
    <rPh sb="18" eb="20">
      <t>カンジャ</t>
    </rPh>
    <rPh sb="21" eb="23">
      <t>ワリアイ</t>
    </rPh>
    <phoneticPr fontId="2"/>
  </si>
  <si>
    <t>①及び②のうち、要介護３以上又は別表第八の二に規定する別に厚生労働大臣が定める状態に該当する患者数</t>
    <rPh sb="1" eb="2">
      <t>オヨ</t>
    </rPh>
    <rPh sb="8" eb="11">
      <t>ヨウカイゴ</t>
    </rPh>
    <rPh sb="12" eb="14">
      <t>イジョウ</t>
    </rPh>
    <rPh sb="14" eb="15">
      <t>マタ</t>
    </rPh>
    <rPh sb="16" eb="18">
      <t>ベッピョウ</t>
    </rPh>
    <rPh sb="18" eb="20">
      <t>ダイハチ</t>
    </rPh>
    <rPh sb="21" eb="22">
      <t>ニ</t>
    </rPh>
    <rPh sb="23" eb="25">
      <t>キテイ</t>
    </rPh>
    <rPh sb="27" eb="28">
      <t>ベツ</t>
    </rPh>
    <rPh sb="29" eb="35">
      <t>コウセイロウドウダイジン</t>
    </rPh>
    <rPh sb="36" eb="37">
      <t>サダ</t>
    </rPh>
    <rPh sb="39" eb="41">
      <t>ジョウタイ</t>
    </rPh>
    <rPh sb="42" eb="44">
      <t>ガイトウ</t>
    </rPh>
    <rPh sb="46" eb="49">
      <t>カンジャスウ</t>
    </rPh>
    <phoneticPr fontId="2"/>
  </si>
  <si>
    <t>％</t>
    <phoneticPr fontId="2"/>
  </si>
  <si>
    <t>Ⅳ.主として往診又は訪問診療を実施する診療所に係る状況</t>
    <rPh sb="2" eb="3">
      <t>シュ</t>
    </rPh>
    <rPh sb="6" eb="8">
      <t>オウシン</t>
    </rPh>
    <rPh sb="8" eb="9">
      <t>マタ</t>
    </rPh>
    <rPh sb="10" eb="14">
      <t>ホウモンシンリョウ</t>
    </rPh>
    <rPh sb="15" eb="17">
      <t>ジッシ</t>
    </rPh>
    <rPh sb="19" eb="22">
      <t>シンリョウジョ</t>
    </rPh>
    <rPh sb="23" eb="24">
      <t>カカ</t>
    </rPh>
    <rPh sb="25" eb="27">
      <t>ジョウキョウ</t>
    </rPh>
    <phoneticPr fontId="2"/>
  </si>
  <si>
    <t>要介護３又は別表第八の二に規定する別に厚生労働大臣が定める状態に該当する患者の割合
③／（①＋②）</t>
    <rPh sb="0" eb="3">
      <t>ヨウカイゴ</t>
    </rPh>
    <rPh sb="4" eb="5">
      <t>マタ</t>
    </rPh>
    <rPh sb="6" eb="8">
      <t>ベッピョウ</t>
    </rPh>
    <rPh sb="8" eb="9">
      <t>ダイ</t>
    </rPh>
    <rPh sb="9" eb="10">
      <t>ハチ</t>
    </rPh>
    <rPh sb="11" eb="12">
      <t>ニ</t>
    </rPh>
    <rPh sb="13" eb="15">
      <t>キテイ</t>
    </rPh>
    <rPh sb="17" eb="18">
      <t>ベツ</t>
    </rPh>
    <rPh sb="19" eb="25">
      <t>コウセイロウドウダイジン</t>
    </rPh>
    <rPh sb="26" eb="27">
      <t>サダ</t>
    </rPh>
    <rPh sb="29" eb="31">
      <t>ジョウタイ</t>
    </rPh>
    <rPh sb="32" eb="34">
      <t>ガイトウ</t>
    </rPh>
    <rPh sb="36" eb="38">
      <t>カンジャ</t>
    </rPh>
    <rPh sb="39" eb="41">
      <t>ワリアイ</t>
    </rPh>
    <phoneticPr fontId="2"/>
  </si>
  <si>
    <t>Ⅲについては、在宅療養支援診療所のみ記入すること。</t>
    <rPh sb="7" eb="16">
      <t>ザイタクリョウヨウシエンシンリョウショ</t>
    </rPh>
    <rPh sb="18" eb="20">
      <t>キニュウ</t>
    </rPh>
    <phoneticPr fontId="2"/>
  </si>
  <si>
    <t>都道府県名</t>
    <rPh sb="0" eb="4">
      <t>トドウフケン</t>
    </rPh>
    <rPh sb="4" eb="5">
      <t>メイ</t>
    </rPh>
    <phoneticPr fontId="1"/>
  </si>
  <si>
    <t>医療機関コード</t>
    <rPh sb="0" eb="2">
      <t>イリョウ</t>
    </rPh>
    <rPh sb="2" eb="4">
      <t>キカン</t>
    </rPh>
    <phoneticPr fontId="1"/>
  </si>
  <si>
    <t>　※レセプトに記載する７桁の数字を記載すること。</t>
    <rPh sb="7" eb="9">
      <t>キサイ</t>
    </rPh>
    <rPh sb="12" eb="13">
      <t>ケタ</t>
    </rPh>
    <rPh sb="14" eb="16">
      <t>スウジ</t>
    </rPh>
    <rPh sb="17" eb="19">
      <t>キサイ</t>
    </rPh>
    <phoneticPr fontId="1"/>
  </si>
  <si>
    <t>保険医療機関名</t>
    <rPh sb="0" eb="2">
      <t>ホケン</t>
    </rPh>
    <rPh sb="2" eb="4">
      <t>イリョウ</t>
    </rPh>
    <rPh sb="4" eb="7">
      <t>キカンメイ</t>
    </rPh>
    <phoneticPr fontId="1"/>
  </si>
  <si>
    <t>（</t>
    <phoneticPr fontId="2"/>
  </si>
  <si>
    <t>）名</t>
    <rPh sb="1" eb="2">
      <t>メイ</t>
    </rPh>
    <phoneticPr fontId="2"/>
  </si>
  <si>
    <t>(</t>
    <phoneticPr fontId="2"/>
  </si>
  <si>
    <t>)回</t>
    <rPh sb="1" eb="2">
      <t>カイ</t>
    </rPh>
    <phoneticPr fontId="2"/>
  </si>
  <si>
    <t>）回</t>
    <rPh sb="1" eb="2">
      <t>カイ</t>
    </rPh>
    <phoneticPr fontId="2"/>
  </si>
  <si>
    <t>）％</t>
    <phoneticPr fontId="2"/>
  </si>
  <si>
    <t>①　初診、再診、往診又は訪問診療を実施した患者数</t>
    <rPh sb="2" eb="4">
      <t>ショシン</t>
    </rPh>
    <rPh sb="5" eb="7">
      <t>サイシン</t>
    </rPh>
    <rPh sb="8" eb="10">
      <t>オウシン</t>
    </rPh>
    <rPh sb="10" eb="11">
      <t>マタ</t>
    </rPh>
    <rPh sb="12" eb="14">
      <t>ホウモン</t>
    </rPh>
    <rPh sb="14" eb="16">
      <t>シンリョウ</t>
    </rPh>
    <rPh sb="17" eb="19">
      <t>ジッシ</t>
    </rPh>
    <rPh sb="21" eb="24">
      <t>カンジャスウ</t>
    </rPh>
    <phoneticPr fontId="2"/>
  </si>
  <si>
    <t>※外来患者も含めて算出</t>
    <phoneticPr fontId="2"/>
  </si>
  <si>
    <t>）ヶ月</t>
    <rPh sb="2" eb="3">
      <t>ゲツ</t>
    </rPh>
    <phoneticPr fontId="2"/>
  </si>
  <si>
    <t>福井県</t>
    <rPh sb="0" eb="3">
      <t>フクイケン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</si>
  <si>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</si>
  <si>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</si>
  <si>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</si>
  <si>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</si>
  <si>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</si>
  <si>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在宅療養支援診療所（１）</t>
    <rPh sb="0" eb="2">
      <t>ザイタク</t>
    </rPh>
    <rPh sb="2" eb="4">
      <t>リョウヨウ</t>
    </rPh>
    <rPh sb="4" eb="6">
      <t>シエン</t>
    </rPh>
    <rPh sb="6" eb="9">
      <t>シンリョウショ</t>
    </rPh>
    <phoneticPr fontId="2"/>
  </si>
  <si>
    <t>和歌山県</t>
    <rPh sb="0" eb="4">
      <t>ワカヤマケン</t>
    </rPh>
    <phoneticPr fontId="2"/>
  </si>
  <si>
    <t>※該当するものにチェックを記入して下さい</t>
    <rPh sb="1" eb="3">
      <t>ガイトウ</t>
    </rPh>
    <rPh sb="13" eb="15">
      <t>キニュウ</t>
    </rPh>
    <rPh sb="17" eb="18">
      <t>クダ</t>
    </rPh>
    <phoneticPr fontId="2"/>
  </si>
  <si>
    <t>在宅療養支援病院（１）</t>
    <rPh sb="0" eb="2">
      <t>ザイタク</t>
    </rPh>
    <rPh sb="2" eb="4">
      <t>リョウヨウ</t>
    </rPh>
    <rPh sb="4" eb="6">
      <t>シエン</t>
    </rPh>
    <rPh sb="6" eb="8">
      <t>ビョウイン</t>
    </rPh>
    <phoneticPr fontId="2"/>
  </si>
  <si>
    <t>Ⅱの「(1)のうち緊急の往診」については、緊急又は夜間・休日若しくは深夜に行った往診を計上すること。</t>
    <rPh sb="28" eb="30">
      <t>キュウジツ</t>
    </rPh>
    <rPh sb="43" eb="45">
      <t>ケイジョウ</t>
    </rPh>
    <phoneticPr fontId="2"/>
  </si>
  <si>
    <t>【再掲】
（１）のうち緊急の往診</t>
    <rPh sb="1" eb="3">
      <t>サイケイ</t>
    </rPh>
    <phoneticPr fontId="2"/>
  </si>
  <si>
    <t>記入にあたっては、近畿厚生局ホームページFAQ（医科：Q28～Q37）を参照すること。</t>
    <rPh sb="0" eb="2">
      <t>キニュウ</t>
    </rPh>
    <rPh sb="9" eb="11">
      <t>キンキ</t>
    </rPh>
    <rPh sb="11" eb="13">
      <t>コウセイ</t>
    </rPh>
    <rPh sb="13" eb="14">
      <t>キョク</t>
    </rPh>
    <rPh sb="24" eb="26">
      <t>イカ</t>
    </rPh>
    <rPh sb="36" eb="38">
      <t>サンショウ</t>
    </rPh>
    <phoneticPr fontId="2"/>
  </si>
  <si>
    <t>地域ケア会議、在宅医療・介護に関するサービス担当者会議又は病院若しくは介護保険施設等で実施される他職種連携に係る会議への出席回数（直近１年間）</t>
    <phoneticPr fontId="2"/>
  </si>
  <si>
    <t>往診・連絡体制構築のために協力している在宅療養移行加算を算定する診療所</t>
    <phoneticPr fontId="2"/>
  </si>
  <si>
    <t>医療機関）</t>
    <rPh sb="0" eb="2">
      <t>イリョウ</t>
    </rPh>
    <rPh sb="2" eb="4">
      <t>キカン</t>
    </rPh>
    <phoneticPr fontId="2"/>
  </si>
  <si>
    <t>様式11の３</t>
    <rPh sb="0" eb="2">
      <t>ヨウシキ</t>
    </rPh>
    <phoneticPr fontId="2"/>
  </si>
  <si>
    <t>該当</t>
    <rPh sb="0" eb="2">
      <t>ガイトウ</t>
    </rPh>
    <phoneticPr fontId="2"/>
  </si>
  <si>
    <t>Ⅴ．在宅支援連携体制について</t>
  </si>
  <si>
    <t>（病院の場合のみ回答）在宅療養支援診療所等からの要請により患者の受入れを行う病床を常に確保している</t>
    <phoneticPr fontId="2"/>
  </si>
  <si>
    <t>（病院の場合のみ回答）在宅療養支援診療所等からの要請により患者の緊急の受入れを行った回数（直近１年間）</t>
    <phoneticPr fontId="2"/>
  </si>
  <si>
    <t>Ⅰ．直近１年間(令和４年７月～令和５年６月）に在宅療養を担当した患者について</t>
    <rPh sb="8" eb="10">
      <t>レイワ</t>
    </rPh>
    <rPh sb="15" eb="16">
      <t>レイ</t>
    </rPh>
    <rPh sb="16" eb="17">
      <t>ワ</t>
    </rPh>
    <rPh sb="18" eb="19">
      <t>ネン</t>
    </rPh>
    <phoneticPr fontId="2"/>
  </si>
  <si>
    <r>
      <t xml:space="preserve">　超重症児又は準超重症児の患者数
</t>
    </r>
    <r>
      <rPr>
        <sz val="10"/>
        <rFont val="ＭＳ Ｐゴシック"/>
        <family val="3"/>
        <charset val="128"/>
      </rPr>
      <t>（15歳未満であって、3回以上定期的な訪問診療を実施し、在宅時医学総合管理料又は施設入居時等医学総合管理料を算定したものに限る。）</t>
    </r>
    <rPh sb="1" eb="2">
      <t>チョウ</t>
    </rPh>
    <rPh sb="2" eb="5">
      <t>ジュウショウジ</t>
    </rPh>
    <rPh sb="5" eb="6">
      <t>マタ</t>
    </rPh>
    <rPh sb="7" eb="8">
      <t>ジュン</t>
    </rPh>
    <rPh sb="8" eb="9">
      <t>チョウ</t>
    </rPh>
    <rPh sb="9" eb="12">
      <t>ジュウショウジ</t>
    </rPh>
    <rPh sb="13" eb="16">
      <t>カンジャスウ</t>
    </rPh>
    <rPh sb="20" eb="21">
      <t>サイ</t>
    </rPh>
    <rPh sb="21" eb="23">
      <t>ミマン</t>
    </rPh>
    <rPh sb="29" eb="30">
      <t>カイ</t>
    </rPh>
    <rPh sb="30" eb="32">
      <t>イジョウ</t>
    </rPh>
    <rPh sb="32" eb="35">
      <t>テイキテキ</t>
    </rPh>
    <rPh sb="36" eb="40">
      <t>ホウモンシンリョウ</t>
    </rPh>
    <rPh sb="41" eb="43">
      <t>ジッシ</t>
    </rPh>
    <rPh sb="45" eb="55">
      <t>ザイタクジイガクソウゴウカンリリョウ</t>
    </rPh>
    <rPh sb="55" eb="56">
      <t>マタ</t>
    </rPh>
    <rPh sb="57" eb="70">
      <t>シセツニュウキョジトウイガクソウゴウカンリリョウ</t>
    </rPh>
    <rPh sb="71" eb="73">
      <t>サンテイ</t>
    </rPh>
    <rPh sb="78" eb="79">
      <t>カギ</t>
    </rPh>
    <phoneticPr fontId="2"/>
  </si>
  <si>
    <t>Ⅱ．直近１年間(令和４年７月～令和５年６月）の訪問診療等の実施回数について</t>
    <rPh sb="8" eb="10">
      <t>レイワ</t>
    </rPh>
    <rPh sb="15" eb="16">
      <t>レイ</t>
    </rPh>
    <rPh sb="16" eb="17">
      <t>カズ</t>
    </rPh>
    <rPh sb="18" eb="19">
      <t>ネン</t>
    </rPh>
    <phoneticPr fontId="2"/>
  </si>
  <si>
    <t>Ⅲ．直近1月間（令和５年６月）における初・再診、往診又は訪問診療の状況について</t>
    <rPh sb="2" eb="4">
      <t>チョッキン</t>
    </rPh>
    <rPh sb="5" eb="6">
      <t>ツキ</t>
    </rPh>
    <rPh sb="6" eb="7">
      <t>アイダ</t>
    </rPh>
    <rPh sb="8" eb="9">
      <t>レイ</t>
    </rPh>
    <rPh sb="9" eb="10">
      <t>カズ</t>
    </rPh>
    <rPh sb="11" eb="12">
      <t>ネン</t>
    </rPh>
    <rPh sb="19" eb="20">
      <t>ハツ</t>
    </rPh>
    <rPh sb="21" eb="23">
      <t>サイシン</t>
    </rPh>
    <rPh sb="24" eb="26">
      <t>オウシン</t>
    </rPh>
    <rPh sb="26" eb="27">
      <t>マタ</t>
    </rPh>
    <rPh sb="28" eb="32">
      <t>ホウモンシンリョウ</t>
    </rPh>
    <rPh sb="33" eb="35">
      <t>ジョウキョウ</t>
    </rPh>
    <phoneticPr fontId="2"/>
  </si>
  <si>
    <r>
      <rPr>
        <b/>
        <sz val="14"/>
        <rFont val="ＭＳ Ｐゴシック"/>
        <family val="3"/>
        <charset val="128"/>
      </rPr>
      <t>　　</t>
    </r>
    <r>
      <rPr>
        <b/>
        <u/>
        <sz val="14"/>
        <rFont val="ＭＳ Ｐゴシック"/>
        <family val="3"/>
        <charset val="128"/>
      </rPr>
      <t>（以下の(1)(2)は、Ⅲの③が95％以上の医療機関のみ記入すること）</t>
    </r>
    <rPh sb="3" eb="5">
      <t>イカ</t>
    </rPh>
    <phoneticPr fontId="2"/>
  </si>
  <si>
    <t>（1）　直近１年間に、訪問診療を開始した患者の紹介（文書によるものに限る。）を受けた保険医療機関
（算出に係る期間：　令和４年７月１日 ～　令和５年６月３０日）</t>
    <rPh sb="4" eb="6">
      <t>チョッキン</t>
    </rPh>
    <rPh sb="7" eb="9">
      <t>ネンカン</t>
    </rPh>
    <rPh sb="11" eb="15">
      <t>ホウモンシンリョウ</t>
    </rPh>
    <rPh sb="16" eb="18">
      <t>カイシ</t>
    </rPh>
    <rPh sb="20" eb="22">
      <t>カンジャ</t>
    </rPh>
    <rPh sb="23" eb="25">
      <t>ショウカイ</t>
    </rPh>
    <rPh sb="26" eb="28">
      <t>ブンショ</t>
    </rPh>
    <rPh sb="34" eb="35">
      <t>カギ</t>
    </rPh>
    <rPh sb="39" eb="40">
      <t>ウ</t>
    </rPh>
    <rPh sb="42" eb="44">
      <t>ホケン</t>
    </rPh>
    <rPh sb="44" eb="46">
      <t>イリョウ</t>
    </rPh>
    <rPh sb="46" eb="47">
      <t>キ</t>
    </rPh>
    <rPh sb="47" eb="48">
      <t>セキ</t>
    </rPh>
    <rPh sb="50" eb="52">
      <t>サンシュツ</t>
    </rPh>
    <rPh sb="53" eb="54">
      <t>カカ</t>
    </rPh>
    <rPh sb="55" eb="57">
      <t>キカン</t>
    </rPh>
    <rPh sb="59" eb="61">
      <t>レイワ</t>
    </rPh>
    <rPh sb="62" eb="63">
      <t>ネン</t>
    </rPh>
    <rPh sb="64" eb="65">
      <t>ツキ</t>
    </rPh>
    <rPh sb="66" eb="67">
      <t>ヒ</t>
    </rPh>
    <rPh sb="70" eb="71">
      <t>レイ</t>
    </rPh>
    <rPh sb="71" eb="72">
      <t>ワ</t>
    </rPh>
    <rPh sb="73" eb="74">
      <t>ネン</t>
    </rPh>
    <rPh sb="74" eb="75">
      <t>ヘイネン</t>
    </rPh>
    <rPh sb="75" eb="76">
      <t>ツキ</t>
    </rPh>
    <rPh sb="78" eb="79">
      <t>ヒ</t>
    </rPh>
    <phoneticPr fontId="2"/>
  </si>
  <si>
    <t>(2)　直近１月間の診療実績（算出に係る期間：　令和５年６月１日 ～ ６月３０日）</t>
    <rPh sb="4" eb="6">
      <t>チョッキン</t>
    </rPh>
    <rPh sb="7" eb="8">
      <t>ツキ</t>
    </rPh>
    <rPh sb="8" eb="9">
      <t>カン</t>
    </rPh>
    <rPh sb="10" eb="12">
      <t>シンリョウ</t>
    </rPh>
    <rPh sb="12" eb="14">
      <t>ジッセキ</t>
    </rPh>
    <rPh sb="20" eb="22">
      <t>キカン</t>
    </rPh>
    <rPh sb="24" eb="25">
      <t>レイ</t>
    </rPh>
    <rPh sb="25" eb="26">
      <t>ワ</t>
    </rPh>
    <rPh sb="27" eb="28">
      <t>ネン</t>
    </rPh>
    <phoneticPr fontId="2"/>
  </si>
  <si>
    <t xml:space="preserve">令和２年８月31日付事務連絡「新型コロナウイルス感染症に係る診療報酬上の臨時的な取扱いについて（その26）」（令和５年５月８日以降は、令和５年４月６日事務連絡「新型コロナウイルス感染症の感染症法上の位置づけの変更に伴う施設基準等に関する臨時的な取扱いについて」）に該当する場合は、施設基準等を満たしていない値が記載されていても、地方厚生（支）局各都府県事務所の確認対象とはならない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</si>
</sst>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回&quot;"/>
    <numFmt numFmtId="177" formatCode="#,##0.0;[Red]\-#,##0.0"/>
  </numFmts>
  <fonts count="2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2"/>
      <name val="ＭＳ Ｐゴシック"/>
      <family val="3"/>
      <charset val="128"/>
    </font>
    <font>
      <sz val="11"/>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u/>
      <sz val="9"/>
      <name val="ＭＳ Ｐゴシック"/>
      <family val="3"/>
      <charset val="128"/>
    </font>
    <font>
      <i/>
      <u val="double"/>
      <sz val="9"/>
      <name val="ＭＳ Ｐゴシック"/>
      <family val="3"/>
      <charset val="128"/>
    </font>
    <font>
      <b/>
      <sz val="9"/>
      <name val="ＭＳ Ｐゴシック"/>
      <family val="3"/>
      <charset val="128"/>
    </font>
    <font>
      <sz val="16"/>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4"/>
      <name val="ＭＳ Ｐゴシック"/>
      <family val="3"/>
      <charset val="128"/>
    </font>
    <font>
      <u/>
      <sz val="12"/>
      <name val="ＭＳ Ｐゴシック"/>
      <family val="3"/>
      <charset val="128"/>
    </font>
    <font>
      <sz val="11"/>
      <name val="ＭＳ Ｐゴシック"/>
      <family val="3"/>
      <charset val="128"/>
      <scheme val="minor"/>
    </font>
    <font>
      <sz val="11"/>
      <name val="ＭＳ Ｐ明朝"/>
      <family val="1"/>
      <charset val="128"/>
    </font>
    <font>
      <sz val="10.5"/>
      <name val="ＭＳ Ｐゴシック"/>
      <family val="3"/>
      <charset val="128"/>
    </font>
    <font>
      <u/>
      <sz val="11"/>
      <name val="ＭＳ Ｐゴシック"/>
      <family val="3"/>
      <charset val="128"/>
    </font>
  </fonts>
  <fills count="4">
    <fill>
      <patternFill patternType="none"/>
    </fill>
    <fill>
      <patternFill patternType="gray125"/>
    </fill>
    <fill>
      <patternFill patternType="gray06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5" fillId="0" borderId="0"/>
  </cellStyleXfs>
  <cellXfs count="202">
    <xf numFmtId="0" fontId="0" fillId="0" borderId="0" xfId="0">
      <alignment vertical="center"/>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left" vertical="top"/>
      <protection locked="0"/>
    </xf>
    <xf numFmtId="0" fontId="6" fillId="2" borderId="2"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14" xfId="0" applyFont="1" applyFill="1" applyBorder="1" applyAlignment="1" applyProtection="1">
      <alignment vertical="center" wrapText="1"/>
      <protection locked="0"/>
    </xf>
    <xf numFmtId="0" fontId="7" fillId="0" borderId="0" xfId="0" applyFont="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0" borderId="0" xfId="0" applyFont="1" applyAlignment="1" applyProtection="1">
      <alignment horizontal="right" vertical="center"/>
      <protection locked="0"/>
    </xf>
    <xf numFmtId="0" fontId="6" fillId="0" borderId="0" xfId="0" applyFont="1" applyAlignment="1">
      <alignment horizontal="left" vertical="center"/>
    </xf>
    <xf numFmtId="0" fontId="7"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Border="1" applyAlignment="1" applyProtection="1">
      <alignment horizontal="right" vertical="center"/>
      <protection locked="0"/>
    </xf>
    <xf numFmtId="0" fontId="9" fillId="0" borderId="2" xfId="0" applyFont="1" applyBorder="1" applyAlignment="1" applyProtection="1">
      <alignment horizontal="left" vertical="center"/>
      <protection locked="0"/>
    </xf>
    <xf numFmtId="49" fontId="10" fillId="0" borderId="2" xfId="1" applyNumberFormat="1" applyFont="1" applyFill="1" applyBorder="1" applyAlignment="1" applyProtection="1">
      <alignment vertical="center"/>
      <protection locked="0"/>
    </xf>
    <xf numFmtId="0" fontId="11" fillId="0" borderId="0" xfId="0" applyFont="1" applyAlignment="1" applyProtection="1">
      <alignment horizontal="left" vertical="center"/>
      <protection locked="0"/>
    </xf>
    <xf numFmtId="0" fontId="9" fillId="0" borderId="0" xfId="0" applyFont="1" applyAlignment="1" applyProtection="1">
      <alignment horizontal="right" vertical="center"/>
      <protection locked="0"/>
    </xf>
    <xf numFmtId="0" fontId="6" fillId="0" borderId="1" xfId="0" applyFont="1" applyFill="1" applyBorder="1" applyAlignment="1" applyProtection="1">
      <alignment vertical="center" shrinkToFit="1"/>
      <protection locked="0"/>
    </xf>
    <xf numFmtId="0" fontId="9" fillId="0" borderId="0" xfId="0" applyFont="1" applyBorder="1" applyAlignment="1" applyProtection="1">
      <alignment horizontal="left" vertical="center"/>
      <protection locked="0"/>
    </xf>
    <xf numFmtId="0" fontId="12" fillId="0" borderId="0" xfId="0" applyFont="1" applyAlignment="1" applyProtection="1">
      <alignment vertical="top"/>
      <protection locked="0"/>
    </xf>
    <xf numFmtId="0" fontId="12" fillId="0" borderId="0" xfId="0" applyFont="1" applyFill="1" applyAlignment="1" applyProtection="1">
      <alignment vertical="top"/>
      <protection locked="0"/>
    </xf>
    <xf numFmtId="0" fontId="13" fillId="0" borderId="0" xfId="0" applyFont="1" applyFill="1" applyAlignment="1" applyProtection="1">
      <alignment horizontal="left" vertical="top"/>
      <protection locked="0"/>
    </xf>
    <xf numFmtId="0" fontId="14" fillId="0" borderId="0" xfId="0" applyFont="1" applyAlignment="1" applyProtection="1">
      <alignment vertical="top"/>
      <protection locked="0"/>
    </xf>
    <xf numFmtId="0" fontId="8" fillId="0" borderId="0" xfId="0" applyFont="1" applyBorder="1" applyAlignment="1" applyProtection="1">
      <alignment horizontal="center" vertical="center"/>
      <protection locked="0"/>
    </xf>
    <xf numFmtId="0" fontId="15" fillId="0" borderId="0" xfId="0" applyFont="1" applyBorder="1" applyAlignment="1" applyProtection="1">
      <alignment horizontal="left" vertical="center" indent="1" shrinkToFit="1"/>
      <protection locked="0"/>
    </xf>
    <xf numFmtId="0" fontId="10" fillId="0" borderId="0" xfId="0" applyFont="1" applyAlignment="1" applyProtection="1">
      <alignment vertical="distributed" wrapText="1"/>
      <protection locked="0"/>
    </xf>
    <xf numFmtId="0" fontId="10" fillId="0" borderId="0" xfId="0" applyFont="1" applyAlignment="1" applyProtection="1">
      <alignment vertical="distributed"/>
      <protection locked="0"/>
    </xf>
    <xf numFmtId="0" fontId="10" fillId="0" borderId="0" xfId="0" applyFont="1" applyFill="1" applyAlignment="1" applyProtection="1">
      <alignment vertical="distributed"/>
      <protection locked="0"/>
    </xf>
    <xf numFmtId="0" fontId="16" fillId="0" borderId="0" xfId="0" applyFont="1" applyAlignment="1" applyProtection="1">
      <alignment vertical="center"/>
      <protection locked="0"/>
    </xf>
    <xf numFmtId="0" fontId="11" fillId="0" borderId="0" xfId="0" applyFont="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indent="1"/>
      <protection locked="0"/>
    </xf>
    <xf numFmtId="0" fontId="6" fillId="2" borderId="2" xfId="0" applyFont="1" applyFill="1" applyBorder="1" applyAlignment="1" applyProtection="1">
      <alignment horizontal="left" vertical="center" indent="1"/>
      <protection locked="0"/>
    </xf>
    <xf numFmtId="0" fontId="6" fillId="2" borderId="4" xfId="0" applyFont="1" applyFill="1" applyBorder="1" applyAlignment="1" applyProtection="1">
      <alignment horizontal="left" vertical="center" indent="1"/>
      <protection locked="0"/>
    </xf>
    <xf numFmtId="0" fontId="6" fillId="0" borderId="3" xfId="0" applyFont="1" applyFill="1" applyBorder="1" applyAlignment="1" applyProtection="1">
      <alignment horizontal="right" vertical="center"/>
      <protection locked="0"/>
    </xf>
    <xf numFmtId="3" fontId="6" fillId="0" borderId="2" xfId="0" applyNumberFormat="1"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2" borderId="13" xfId="0" applyFont="1" applyFill="1" applyBorder="1" applyAlignment="1" applyProtection="1">
      <alignment horizontal="left" vertical="center" indent="1"/>
      <protection locked="0"/>
    </xf>
    <xf numFmtId="0" fontId="6" fillId="2" borderId="12" xfId="0" applyFont="1" applyFill="1" applyBorder="1" applyAlignment="1" applyProtection="1">
      <alignment horizontal="left" vertical="center" indent="1"/>
      <protection locked="0"/>
    </xf>
    <xf numFmtId="0" fontId="6" fillId="2" borderId="5"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locked="0"/>
    </xf>
    <xf numFmtId="3" fontId="6" fillId="0" borderId="12" xfId="0" applyNumberFormat="1"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6" fillId="0" borderId="5" xfId="0" applyFont="1" applyFill="1" applyBorder="1" applyAlignment="1" applyProtection="1">
      <alignment vertical="center"/>
      <protection locked="0"/>
    </xf>
    <xf numFmtId="0" fontId="6" fillId="2" borderId="8"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9" xfId="0" applyFont="1" applyFill="1" applyBorder="1" applyAlignment="1" applyProtection="1">
      <alignment horizontal="left" vertical="center" indent="1"/>
      <protection locked="0"/>
    </xf>
    <xf numFmtId="0" fontId="6" fillId="0" borderId="6" xfId="0" applyFont="1" applyFill="1" applyBorder="1" applyAlignment="1" applyProtection="1">
      <alignment horizontal="right" vertical="center"/>
      <protection locked="0"/>
    </xf>
    <xf numFmtId="3" fontId="6" fillId="0" borderId="1" xfId="0" applyNumberFormat="1"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7" xfId="0"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9" fillId="0" borderId="13"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right" vertical="center"/>
      <protection locked="0"/>
    </xf>
    <xf numFmtId="38" fontId="6" fillId="3" borderId="1" xfId="1" applyFont="1" applyFill="1" applyBorder="1" applyAlignment="1" applyProtection="1">
      <alignment vertical="center" wrapText="1"/>
    </xf>
    <xf numFmtId="0" fontId="6" fillId="0" borderId="1" xfId="0" applyFont="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2" borderId="5" xfId="0" applyFont="1" applyFill="1" applyBorder="1" applyAlignment="1" applyProtection="1">
      <alignment vertical="center"/>
      <protection locked="0"/>
    </xf>
    <xf numFmtId="0" fontId="9" fillId="0" borderId="8" xfId="0" applyFont="1" applyBorder="1" applyAlignment="1" applyProtection="1">
      <alignment vertical="top"/>
      <protection locked="0"/>
    </xf>
    <xf numFmtId="0" fontId="9" fillId="0" borderId="0" xfId="0" applyFont="1" applyBorder="1" applyAlignment="1" applyProtection="1">
      <alignment vertical="top"/>
      <protection locked="0"/>
    </xf>
    <xf numFmtId="0" fontId="6" fillId="0" borderId="5"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3" fontId="6" fillId="3" borderId="1" xfId="0" applyNumberFormat="1" applyFont="1" applyFill="1" applyBorder="1" applyAlignment="1" applyProtection="1">
      <alignment vertical="center"/>
    </xf>
    <xf numFmtId="0" fontId="6" fillId="2" borderId="11" xfId="0" applyFont="1" applyFill="1" applyBorder="1" applyAlignment="1" applyProtection="1">
      <alignment horizontal="center" vertical="center"/>
      <protection locked="0"/>
    </xf>
    <xf numFmtId="0" fontId="14" fillId="0" borderId="8"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6" fillId="2" borderId="6" xfId="0" applyFont="1" applyFill="1" applyBorder="1" applyAlignment="1" applyProtection="1">
      <alignment horizontal="left" vertical="center" indent="1"/>
      <protection locked="0"/>
    </xf>
    <xf numFmtId="0" fontId="6" fillId="2" borderId="1" xfId="0" applyFont="1" applyFill="1" applyBorder="1" applyAlignment="1" applyProtection="1">
      <alignment horizontal="left" vertical="center" indent="1"/>
      <protection locked="0"/>
    </xf>
    <xf numFmtId="0" fontId="6" fillId="2" borderId="7" xfId="0" applyFont="1" applyFill="1" applyBorder="1" applyAlignment="1" applyProtection="1">
      <alignment vertical="center"/>
      <protection locked="0"/>
    </xf>
    <xf numFmtId="0" fontId="6" fillId="2" borderId="14" xfId="0" applyFont="1" applyFill="1" applyBorder="1" applyAlignment="1" applyProtection="1">
      <alignment horizontal="center" vertical="center"/>
      <protection locked="0"/>
    </xf>
    <xf numFmtId="38" fontId="6" fillId="3" borderId="1" xfId="1" applyFont="1" applyFill="1" applyBorder="1" applyAlignment="1" applyProtection="1">
      <alignment vertical="center"/>
    </xf>
    <xf numFmtId="0" fontId="6" fillId="2" borderId="1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38" fontId="6" fillId="0" borderId="1" xfId="1" applyFont="1" applyBorder="1" applyAlignment="1" applyProtection="1">
      <alignment vertical="center"/>
      <protection locked="0"/>
    </xf>
    <xf numFmtId="0" fontId="6" fillId="0" borderId="9"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2" borderId="13"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0" borderId="8" xfId="0"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2" borderId="6"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0" borderId="7" xfId="0" applyFont="1" applyFill="1" applyBorder="1" applyAlignment="1" applyProtection="1">
      <alignment vertical="center"/>
      <protection locked="0"/>
    </xf>
    <xf numFmtId="0" fontId="17" fillId="0" borderId="0" xfId="0" applyFont="1" applyAlignment="1" applyProtection="1">
      <alignment horizontal="left" vertical="center"/>
      <protection locked="0"/>
    </xf>
    <xf numFmtId="0" fontId="6" fillId="0" borderId="0" xfId="0" applyFont="1" applyFill="1" applyAlignment="1" applyProtection="1">
      <alignment horizontal="left" vertical="center"/>
      <protection locked="0"/>
    </xf>
    <xf numFmtId="0" fontId="14" fillId="0" borderId="0" xfId="0" applyFont="1" applyProtection="1">
      <alignment vertical="center"/>
      <protection locked="0"/>
    </xf>
    <xf numFmtId="0" fontId="6" fillId="0" borderId="0" xfId="0" applyFont="1" applyFill="1" applyBorder="1" applyAlignment="1" applyProtection="1">
      <alignment vertical="center"/>
      <protection locked="0"/>
    </xf>
    <xf numFmtId="0" fontId="8" fillId="0" borderId="0" xfId="0" applyFont="1" applyProtection="1">
      <alignment vertical="center"/>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2" xfId="0" applyFont="1" applyFill="1" applyBorder="1" applyAlignment="1" applyProtection="1">
      <alignment vertical="center"/>
      <protection locked="0"/>
    </xf>
    <xf numFmtId="0" fontId="6" fillId="2" borderId="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3"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9" fillId="0" borderId="15" xfId="0" applyFont="1" applyBorder="1" applyAlignment="1" applyProtection="1">
      <alignment horizontal="left" vertical="center"/>
      <protection locked="0"/>
    </xf>
    <xf numFmtId="0" fontId="9" fillId="0" borderId="13" xfId="0" applyFont="1" applyFill="1" applyBorder="1" applyAlignment="1" applyProtection="1">
      <alignment vertical="center"/>
      <protection locked="0"/>
    </xf>
    <xf numFmtId="0" fontId="9" fillId="0" borderId="12" xfId="0" applyFont="1" applyBorder="1" applyAlignment="1" applyProtection="1">
      <alignment horizontal="left" vertical="center"/>
      <protection locked="0"/>
    </xf>
    <xf numFmtId="0" fontId="9" fillId="0" borderId="5" xfId="0" applyFont="1" applyFill="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12" xfId="0" applyFont="1" applyBorder="1" applyAlignment="1" applyProtection="1">
      <alignment horizontal="left" vertical="center" wrapText="1"/>
      <protection locked="0"/>
    </xf>
    <xf numFmtId="0" fontId="9" fillId="0" borderId="5" xfId="0" applyFont="1" applyFill="1" applyBorder="1" applyAlignment="1" applyProtection="1">
      <alignment horizontal="left" vertical="center"/>
      <protection locked="0"/>
    </xf>
    <xf numFmtId="176" fontId="6" fillId="0" borderId="6" xfId="0" applyNumberFormat="1" applyFont="1" applyBorder="1" applyAlignment="1" applyProtection="1">
      <alignment horizontal="right" vertical="center"/>
      <protection locked="0"/>
    </xf>
    <xf numFmtId="176" fontId="6" fillId="0" borderId="7" xfId="0" applyNumberFormat="1" applyFont="1" applyBorder="1" applyAlignment="1" applyProtection="1">
      <alignment vertical="center"/>
      <protection locked="0"/>
    </xf>
    <xf numFmtId="3" fontId="6" fillId="0" borderId="1" xfId="0" applyNumberFormat="1" applyFont="1" applyBorder="1" applyAlignment="1" applyProtection="1">
      <alignment vertical="center"/>
      <protection locked="0"/>
    </xf>
    <xf numFmtId="0" fontId="6" fillId="0" borderId="7" xfId="0" applyFont="1" applyFill="1" applyBorder="1" applyAlignment="1" applyProtection="1">
      <alignment horizontal="center" vertical="center"/>
      <protection locked="0"/>
    </xf>
    <xf numFmtId="0" fontId="6" fillId="0" borderId="7" xfId="0" applyFont="1" applyFill="1" applyBorder="1" applyAlignment="1" applyProtection="1">
      <alignment horizontal="left" vertical="center"/>
      <protection locked="0"/>
    </xf>
    <xf numFmtId="0" fontId="6" fillId="0" borderId="6"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6" fillId="2" borderId="14" xfId="0" applyFont="1" applyFill="1" applyBorder="1" applyAlignment="1" applyProtection="1">
      <alignment horizontal="left" vertical="center" wrapText="1" indent="1"/>
      <protection locked="0"/>
    </xf>
    <xf numFmtId="0" fontId="6" fillId="2" borderId="14" xfId="0" applyFont="1" applyFill="1" applyBorder="1" applyAlignment="1" applyProtection="1">
      <alignment horizontal="left" vertical="center" indent="1"/>
      <protection locked="0"/>
    </xf>
    <xf numFmtId="0" fontId="6" fillId="0" borderId="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2" xfId="0" applyFont="1" applyBorder="1" applyAlignment="1" applyProtection="1">
      <alignment horizontal="right" vertical="center"/>
      <protection locked="0"/>
    </xf>
    <xf numFmtId="3" fontId="6" fillId="0" borderId="2" xfId="0" applyNumberFormat="1" applyFont="1" applyBorder="1" applyAlignment="1" applyProtection="1">
      <alignment vertical="center"/>
      <protection locked="0"/>
    </xf>
    <xf numFmtId="0" fontId="6" fillId="0" borderId="4"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177" fontId="6" fillId="3" borderId="2" xfId="1" applyNumberFormat="1" applyFont="1" applyFill="1" applyBorder="1" applyAlignment="1" applyProtection="1">
      <alignment vertical="center"/>
    </xf>
    <xf numFmtId="0" fontId="8" fillId="0" borderId="0" xfId="0" applyFont="1" applyAlignment="1" applyProtection="1">
      <alignment vertical="center"/>
      <protection locked="0"/>
    </xf>
    <xf numFmtId="0" fontId="8" fillId="0" borderId="12" xfId="0" applyFont="1" applyBorder="1" applyAlignment="1" applyProtection="1">
      <alignment horizontal="right" vertical="center"/>
      <protection locked="0"/>
    </xf>
    <xf numFmtId="0" fontId="6" fillId="0" borderId="0" xfId="0" applyNumberFormat="1" applyFont="1" applyFill="1" applyAlignment="1" applyProtection="1">
      <alignment horizontal="center" vertical="center"/>
      <protection locked="0"/>
    </xf>
    <xf numFmtId="0" fontId="1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Fill="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4" xfId="0" applyFont="1" applyBorder="1" applyAlignment="1" applyProtection="1">
      <alignment vertical="center"/>
      <protection locked="0"/>
    </xf>
    <xf numFmtId="0" fontId="21" fillId="0" borderId="0" xfId="0" applyFont="1">
      <alignment vertical="center"/>
    </xf>
    <xf numFmtId="0" fontId="6" fillId="0" borderId="0" xfId="2" applyFont="1" applyAlignment="1">
      <alignment vertical="center"/>
    </xf>
    <xf numFmtId="0" fontId="7" fillId="0" borderId="1" xfId="2" applyFont="1" applyBorder="1" applyAlignment="1">
      <alignment vertical="center" wrapText="1"/>
    </xf>
    <xf numFmtId="0" fontId="7" fillId="0" borderId="0" xfId="2" applyFont="1" applyBorder="1" applyAlignment="1">
      <alignment vertical="center" wrapText="1"/>
    </xf>
    <xf numFmtId="0" fontId="7" fillId="0" borderId="0" xfId="2" applyFont="1" applyAlignment="1">
      <alignment vertical="center" wrapText="1"/>
    </xf>
    <xf numFmtId="0" fontId="21" fillId="0" borderId="0" xfId="2" applyFont="1" applyAlignment="1">
      <alignment vertical="center"/>
    </xf>
    <xf numFmtId="0" fontId="22" fillId="0" borderId="0" xfId="2" applyFont="1" applyAlignment="1">
      <alignment vertical="center"/>
    </xf>
    <xf numFmtId="0" fontId="6" fillId="0" borderId="3" xfId="2" applyFont="1" applyBorder="1" applyAlignment="1">
      <alignment horizontal="center" vertical="center" wrapText="1"/>
    </xf>
    <xf numFmtId="0" fontId="6" fillId="0" borderId="14" xfId="2" applyFont="1" applyBorder="1" applyAlignment="1">
      <alignment horizontal="left" vertical="center" wrapText="1"/>
    </xf>
    <xf numFmtId="0" fontId="6" fillId="0" borderId="3" xfId="2" applyFont="1" applyBorder="1" applyAlignment="1">
      <alignment vertical="center" wrapText="1"/>
    </xf>
    <xf numFmtId="0" fontId="6" fillId="0" borderId="2" xfId="2" applyFont="1" applyBorder="1" applyAlignment="1">
      <alignment horizontal="left" vertical="center" wrapText="1" indent="1"/>
    </xf>
    <xf numFmtId="0" fontId="6" fillId="0" borderId="4" xfId="2" applyFont="1" applyBorder="1" applyAlignment="1">
      <alignment horizontal="left" vertical="center" wrapText="1" indent="1"/>
    </xf>
    <xf numFmtId="0" fontId="6" fillId="0" borderId="3" xfId="2" applyFont="1" applyBorder="1" applyAlignment="1">
      <alignment vertical="center"/>
    </xf>
    <xf numFmtId="0" fontId="6" fillId="0" borderId="2" xfId="2" applyFont="1" applyBorder="1" applyAlignment="1">
      <alignment vertical="center"/>
    </xf>
    <xf numFmtId="0" fontId="6" fillId="0" borderId="4" xfId="2" applyFont="1" applyBorder="1" applyAlignment="1">
      <alignment vertical="center" shrinkToFit="1"/>
    </xf>
    <xf numFmtId="0" fontId="6" fillId="0" borderId="3" xfId="2" applyFont="1" applyBorder="1" applyAlignment="1">
      <alignment horizontal="left" vertical="top" wrapText="1"/>
    </xf>
    <xf numFmtId="0" fontId="6" fillId="0" borderId="2" xfId="2" applyFont="1" applyBorder="1" applyAlignment="1">
      <alignment horizontal="center" vertical="center" wrapText="1"/>
    </xf>
    <xf numFmtId="0" fontId="6" fillId="0" borderId="4" xfId="2" applyFont="1" applyBorder="1" applyAlignment="1">
      <alignment horizontal="left" vertical="top"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7" fillId="0" borderId="0" xfId="0" applyFont="1" applyAlignment="1" applyProtection="1">
      <alignment horizontal="left" vertical="center" wrapText="1"/>
      <protection locked="0"/>
    </xf>
    <xf numFmtId="0" fontId="7" fillId="0" borderId="0" xfId="0" applyNumberFormat="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NumberFormat="1" applyFont="1" applyFill="1" applyAlignment="1" applyProtection="1">
      <alignment horizontal="left" vertical="top" wrapText="1"/>
      <protection locked="0"/>
    </xf>
    <xf numFmtId="0" fontId="23" fillId="0" borderId="0" xfId="0" applyFont="1" applyAlignment="1" applyProtection="1">
      <alignment horizontal="distributed" vertical="center" wrapText="1"/>
      <protection locked="0"/>
    </xf>
    <xf numFmtId="0" fontId="24"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cellXfs>
  <cellStyles count="3">
    <cellStyle name="桁区切り" xfId="1" builtinId="6"/>
    <cellStyle name="標準" xfId="0" builtinId="0"/>
    <cellStyle name="標準 2" xfId="2" xr:uid="{00000000-0005-0000-0000-000002000000}"/>
  </cellStyles>
  <dxfs count="15">
    <dxf>
      <fill>
        <patternFill>
          <bgColor rgb="FF00B0F0"/>
        </patternFill>
      </fill>
    </dxf>
    <dxf>
      <fill>
        <patternFill>
          <bgColor rgb="FF00B0F0"/>
        </patternFill>
      </fill>
    </dxf>
    <dxf>
      <fill>
        <patternFill>
          <bgColor rgb="FF00B0F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499984740745262"/>
        </patternFill>
      </fill>
    </dxf>
    <dxf>
      <fill>
        <patternFill>
          <bgColor rgb="FF00B0F0"/>
        </patternFill>
      </fill>
    </dxf>
    <dxf>
      <fill>
        <patternFill>
          <bgColor theme="0" tint="-0.499984740745262"/>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10" lockText="1" noThreeD="1"/>
</file>

<file path=xl/ctrlProps/ctrlProp2.xml><?xml version="1.0" encoding="utf-8"?>
<formControlPr xmlns="http://schemas.microsoft.com/office/spreadsheetml/2009/9/main" objectType="CheckBox" fmlaLink="D11" lockText="1" noThreeD="1"/>
</file>

<file path=xl/ctrlProps/ctrlProp3.xml><?xml version="1.0" encoding="utf-8"?>
<formControlPr xmlns="http://schemas.microsoft.com/office/spreadsheetml/2009/9/main" objectType="CheckBox" fmlaLink="D10" lockText="1" noThreeD="1"/>
</file>

<file path=xl/drawings/drawing1.xml><?xml version="1.0" encoding="utf-8"?>
<xdr:wsDr xmlns:xdr="http://schemas.openxmlformats.org/drawingml/2006/spreadsheetDrawing" xmlns:a="http://schemas.openxmlformats.org/drawingml/2006/main">
  <xdr:twoCellAnchor>
    <xdr:from>
      <xdr:col>2</xdr:col>
      <xdr:colOff>179917</xdr:colOff>
      <xdr:row>8</xdr:row>
      <xdr:rowOff>47625</xdr:rowOff>
    </xdr:from>
    <xdr:to>
      <xdr:col>10</xdr:col>
      <xdr:colOff>152400</xdr:colOff>
      <xdr:row>11</xdr:row>
      <xdr:rowOff>50650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9967" y="1762125"/>
          <a:ext cx="2839508" cy="76502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10</xdr:col>
      <xdr:colOff>251691</xdr:colOff>
      <xdr:row>9</xdr:row>
      <xdr:rowOff>127483</xdr:rowOff>
    </xdr:from>
    <xdr:ext cx="2519122"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18766" y="1975333"/>
          <a:ext cx="251912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に係る報告書　（７月報告）</a:t>
          </a:r>
          <a:endParaRPr kumimoji="1" lang="en-US" altLang="ja-JP" sz="1400"/>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9</xdr:row>
          <xdr:rowOff>19050</xdr:rowOff>
        </xdr:from>
        <xdr:to>
          <xdr:col>4</xdr:col>
          <xdr:colOff>47625</xdr:colOff>
          <xdr:row>9</xdr:row>
          <xdr:rowOff>295275</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19050</xdr:rowOff>
        </xdr:from>
        <xdr:to>
          <xdr:col>4</xdr:col>
          <xdr:colOff>47625</xdr:colOff>
          <xdr:row>10</xdr:row>
          <xdr:rowOff>295275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171450</xdr:rowOff>
        </xdr:from>
        <xdr:to>
          <xdr:col>16</xdr:col>
          <xdr:colOff>209550</xdr:colOff>
          <xdr:row>67</xdr:row>
          <xdr:rowOff>400050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7"/>
  <sheetViews>
    <sheetView tabSelected="1" view="pageBreakPreview" zoomScaleNormal="100" zoomScaleSheetLayoutView="100" workbookViewId="0"/>
  </sheetViews>
  <sheetFormatPr defaultColWidth="9" defaultRowHeight="13.5"/>
  <cols>
    <col min="1" max="2" width="2.625" style="11" customWidth="1"/>
    <col min="3" max="3" width="3.375" style="11" customWidth="1"/>
    <col min="4" max="4" width="3.5" style="11" customWidth="1"/>
    <col min="5" max="5" width="3.75" style="11" customWidth="1"/>
    <col min="6" max="6" width="4.625" style="11" customWidth="1"/>
    <col min="7" max="7" width="2.625" style="12" customWidth="1"/>
    <col min="8" max="8" width="13.75" style="11" customWidth="1"/>
    <col min="9" max="9" width="3.375" style="12" customWidth="1"/>
    <col min="10" max="10" width="2.625" style="12" customWidth="1"/>
    <col min="11" max="11" width="15.75" style="11" customWidth="1"/>
    <col min="12" max="12" width="3.25" style="12" customWidth="1"/>
    <col min="13" max="13" width="2.625" style="12" customWidth="1"/>
    <col min="14" max="14" width="13.375" style="11" customWidth="1"/>
    <col min="15" max="15" width="3.625" style="12" customWidth="1"/>
    <col min="16" max="16" width="2.625" style="12" customWidth="1"/>
    <col min="17" max="17" width="13.375" style="11" customWidth="1"/>
    <col min="18" max="18" width="7.625" style="12" customWidth="1"/>
    <col min="19" max="19" width="9.625" style="11" customWidth="1"/>
    <col min="20" max="22" width="9" style="11"/>
    <col min="23" max="23" width="9" style="11" hidden="1" customWidth="1"/>
    <col min="24" max="16384" width="9" style="11"/>
  </cols>
  <sheetData>
    <row r="1" spans="1:23" ht="15" customHeight="1">
      <c r="N1" s="13"/>
      <c r="Q1" s="13"/>
    </row>
    <row r="2" spans="1:23" ht="15" customHeight="1">
      <c r="A2" s="14" t="s">
        <v>72</v>
      </c>
      <c r="N2" s="15"/>
      <c r="Q2" s="15"/>
    </row>
    <row r="3" spans="1:23" s="16" customFormat="1" ht="22.5" customHeight="1">
      <c r="G3" s="17"/>
      <c r="I3" s="17"/>
      <c r="J3" s="17"/>
      <c r="K3" s="18" t="s">
        <v>43</v>
      </c>
      <c r="L3" s="19"/>
      <c r="M3" s="19"/>
      <c r="N3" s="19"/>
      <c r="O3" s="20"/>
      <c r="P3" s="20"/>
      <c r="Q3" s="21"/>
      <c r="R3" s="17"/>
      <c r="W3" s="16" t="s">
        <v>56</v>
      </c>
    </row>
    <row r="4" spans="1:23" s="16" customFormat="1" ht="22.5" customHeight="1">
      <c r="G4" s="17"/>
      <c r="I4" s="17"/>
      <c r="J4" s="17"/>
      <c r="K4" s="22" t="s">
        <v>44</v>
      </c>
      <c r="L4" s="23"/>
      <c r="M4" s="23"/>
      <c r="N4" s="23"/>
      <c r="O4" s="17"/>
      <c r="P4" s="17"/>
      <c r="Q4" s="21"/>
      <c r="R4" s="17"/>
      <c r="W4" s="16" t="s">
        <v>57</v>
      </c>
    </row>
    <row r="5" spans="1:23" s="16" customFormat="1" ht="13.5" customHeight="1">
      <c r="G5" s="17"/>
      <c r="I5" s="17"/>
      <c r="J5" s="17"/>
      <c r="K5" s="24" t="s">
        <v>45</v>
      </c>
      <c r="L5" s="17"/>
      <c r="M5" s="17"/>
      <c r="O5" s="17"/>
      <c r="P5" s="17"/>
      <c r="Q5" s="25"/>
      <c r="R5" s="17"/>
      <c r="W5" s="16" t="s">
        <v>58</v>
      </c>
    </row>
    <row r="6" spans="1:23" s="16" customFormat="1" ht="22.5" customHeight="1">
      <c r="G6" s="17"/>
      <c r="I6" s="17"/>
      <c r="J6" s="17"/>
      <c r="K6" s="18" t="s">
        <v>46</v>
      </c>
      <c r="L6" s="26"/>
      <c r="M6" s="26"/>
      <c r="N6" s="26"/>
      <c r="O6" s="26"/>
      <c r="P6" s="26"/>
      <c r="Q6" s="26"/>
      <c r="R6" s="26"/>
      <c r="W6" s="16" t="s">
        <v>59</v>
      </c>
    </row>
    <row r="7" spans="1:23" s="16" customFormat="1" ht="8.25" customHeight="1">
      <c r="G7" s="17"/>
      <c r="I7" s="17"/>
      <c r="J7" s="17"/>
      <c r="K7" s="27"/>
      <c r="L7" s="17"/>
      <c r="M7" s="17"/>
      <c r="N7" s="27"/>
      <c r="O7" s="17"/>
      <c r="P7" s="17"/>
      <c r="Q7" s="21"/>
      <c r="R7" s="17"/>
      <c r="W7" s="16" t="s">
        <v>60</v>
      </c>
    </row>
    <row r="8" spans="1:23" s="16" customFormat="1" ht="8.25" customHeight="1">
      <c r="B8" s="28"/>
      <c r="C8" s="28"/>
      <c r="E8" s="28"/>
      <c r="F8" s="28"/>
      <c r="G8" s="29"/>
      <c r="H8" s="28"/>
      <c r="I8" s="29"/>
      <c r="J8" s="29"/>
      <c r="K8" s="30"/>
      <c r="L8" s="29"/>
      <c r="M8" s="29"/>
      <c r="N8" s="30"/>
      <c r="O8" s="29"/>
      <c r="P8" s="29"/>
      <c r="Q8" s="30"/>
      <c r="R8" s="29"/>
      <c r="W8" s="16" t="s">
        <v>61</v>
      </c>
    </row>
    <row r="9" spans="1:23" ht="12.75" customHeight="1">
      <c r="A9" s="3"/>
      <c r="D9" s="31"/>
      <c r="W9" s="11" t="s">
        <v>63</v>
      </c>
    </row>
    <row r="10" spans="1:23" ht="24.75" customHeight="1">
      <c r="A10" s="3"/>
      <c r="D10" s="32"/>
      <c r="E10" s="33" t="s">
        <v>62</v>
      </c>
      <c r="F10" s="33"/>
      <c r="G10" s="33"/>
      <c r="H10" s="33"/>
      <c r="I10" s="33"/>
      <c r="J10" s="33"/>
    </row>
    <row r="11" spans="1:23" ht="24.75" customHeight="1">
      <c r="A11" s="34"/>
      <c r="B11" s="35"/>
      <c r="C11" s="35"/>
      <c r="D11" s="32"/>
      <c r="E11" s="33" t="s">
        <v>65</v>
      </c>
      <c r="F11" s="33"/>
      <c r="G11" s="33"/>
      <c r="H11" s="33"/>
      <c r="I11" s="33"/>
      <c r="J11" s="33"/>
      <c r="K11" s="35"/>
      <c r="L11" s="35"/>
      <c r="M11" s="35"/>
      <c r="N11" s="35"/>
      <c r="O11" s="35"/>
      <c r="P11" s="35"/>
      <c r="Q11" s="35"/>
      <c r="R11" s="36"/>
    </row>
    <row r="12" spans="1:23" ht="15" customHeight="1">
      <c r="A12" s="34"/>
      <c r="B12" s="35"/>
      <c r="C12" s="35"/>
      <c r="D12" s="37" t="s">
        <v>64</v>
      </c>
      <c r="E12" s="35"/>
      <c r="G12" s="36"/>
      <c r="I12" s="36"/>
      <c r="J12" s="36"/>
      <c r="K12" s="35"/>
      <c r="L12" s="36"/>
      <c r="M12" s="36"/>
      <c r="N12" s="35"/>
      <c r="O12" s="36"/>
      <c r="P12" s="36"/>
      <c r="Q12" s="35"/>
      <c r="R12" s="36"/>
    </row>
    <row r="13" spans="1:23" ht="8.25" customHeight="1">
      <c r="A13" s="34"/>
      <c r="B13" s="35"/>
      <c r="C13" s="35"/>
      <c r="D13" s="35"/>
      <c r="E13" s="35"/>
      <c r="F13" s="38"/>
      <c r="G13" s="36"/>
      <c r="I13" s="36"/>
      <c r="J13" s="36"/>
      <c r="L13" s="36"/>
      <c r="M13" s="36"/>
      <c r="N13" s="35"/>
      <c r="O13" s="36"/>
      <c r="P13" s="36"/>
      <c r="Q13" s="35"/>
      <c r="R13" s="36"/>
    </row>
    <row r="14" spans="1:23" s="3" customFormat="1" ht="20.100000000000001" customHeight="1">
      <c r="A14" s="1" t="s">
        <v>77</v>
      </c>
      <c r="B14" s="1"/>
      <c r="C14" s="1"/>
      <c r="D14" s="1"/>
      <c r="E14" s="1"/>
      <c r="F14" s="1"/>
      <c r="G14" s="39"/>
      <c r="H14" s="1"/>
      <c r="I14" s="39"/>
      <c r="J14" s="39"/>
      <c r="K14" s="2"/>
      <c r="L14" s="39"/>
      <c r="M14" s="39"/>
      <c r="N14" s="2"/>
      <c r="O14" s="39"/>
      <c r="P14" s="39"/>
      <c r="Q14" s="2"/>
      <c r="R14" s="39"/>
      <c r="S14" s="2"/>
    </row>
    <row r="15" spans="1:23" s="3" customFormat="1" ht="35.1" customHeight="1">
      <c r="B15" s="40" t="s">
        <v>0</v>
      </c>
      <c r="C15" s="41"/>
      <c r="D15" s="41"/>
      <c r="E15" s="41"/>
      <c r="F15" s="41"/>
      <c r="G15" s="41"/>
      <c r="H15" s="41"/>
      <c r="I15" s="41"/>
      <c r="J15" s="41"/>
      <c r="K15" s="41"/>
      <c r="L15" s="42"/>
      <c r="M15" s="43" t="s">
        <v>47</v>
      </c>
      <c r="N15" s="44"/>
      <c r="O15" s="44"/>
      <c r="P15" s="44"/>
      <c r="Q15" s="45" t="s">
        <v>55</v>
      </c>
      <c r="R15" s="46"/>
    </row>
    <row r="16" spans="1:23" s="3" customFormat="1" ht="9.9499999999999993" customHeight="1">
      <c r="B16" s="1"/>
      <c r="C16" s="1"/>
      <c r="D16" s="1"/>
      <c r="E16" s="1"/>
      <c r="F16" s="1"/>
      <c r="G16" s="39"/>
      <c r="H16" s="1"/>
      <c r="I16" s="39"/>
      <c r="J16" s="39"/>
      <c r="K16" s="1"/>
      <c r="L16" s="39"/>
      <c r="M16" s="39"/>
      <c r="N16" s="47"/>
      <c r="O16" s="39"/>
      <c r="P16" s="39"/>
      <c r="Q16" s="47"/>
      <c r="R16" s="39"/>
      <c r="S16" s="47"/>
      <c r="T16" s="2"/>
    </row>
    <row r="17" spans="1:26" s="3" customFormat="1" ht="15" customHeight="1">
      <c r="B17" s="48" t="s">
        <v>13</v>
      </c>
      <c r="C17" s="49"/>
      <c r="D17" s="49"/>
      <c r="E17" s="49"/>
      <c r="F17" s="49"/>
      <c r="G17" s="49"/>
      <c r="H17" s="49"/>
      <c r="I17" s="49"/>
      <c r="J17" s="49"/>
      <c r="K17" s="49"/>
      <c r="L17" s="50"/>
      <c r="M17" s="51" t="s">
        <v>47</v>
      </c>
      <c r="N17" s="52"/>
      <c r="O17" s="52"/>
      <c r="P17" s="52"/>
      <c r="Q17" s="53" t="s">
        <v>48</v>
      </c>
      <c r="R17" s="54"/>
    </row>
    <row r="18" spans="1:26" s="3" customFormat="1" ht="20.100000000000001" customHeight="1">
      <c r="B18" s="55"/>
      <c r="C18" s="56"/>
      <c r="D18" s="56"/>
      <c r="E18" s="56"/>
      <c r="F18" s="56"/>
      <c r="G18" s="56"/>
      <c r="H18" s="56"/>
      <c r="I18" s="56"/>
      <c r="J18" s="56"/>
      <c r="K18" s="56"/>
      <c r="L18" s="57"/>
      <c r="M18" s="58"/>
      <c r="N18" s="59"/>
      <c r="O18" s="59"/>
      <c r="P18" s="59"/>
      <c r="Q18" s="60"/>
      <c r="R18" s="61"/>
      <c r="S18" s="62" t="str">
        <f>IF(N17&lt;SUM(N20),"合計診療患者数が死亡患者数より少なくなっています。","")</f>
        <v/>
      </c>
    </row>
    <row r="19" spans="1:26" s="3" customFormat="1" ht="15" customHeight="1">
      <c r="B19" s="63"/>
      <c r="C19" s="48" t="s">
        <v>15</v>
      </c>
      <c r="D19" s="49"/>
      <c r="E19" s="49"/>
      <c r="F19" s="49"/>
      <c r="G19" s="49"/>
      <c r="H19" s="49"/>
      <c r="I19" s="49"/>
      <c r="J19" s="49"/>
      <c r="K19" s="49"/>
      <c r="L19" s="50"/>
      <c r="M19" s="64" t="s">
        <v>6</v>
      </c>
      <c r="N19" s="65"/>
      <c r="O19" s="65"/>
      <c r="P19" s="66"/>
      <c r="Q19" s="66"/>
      <c r="R19" s="67"/>
    </row>
    <row r="20" spans="1:26" s="3" customFormat="1" ht="20.100000000000001" customHeight="1">
      <c r="B20" s="63"/>
      <c r="C20" s="55"/>
      <c r="D20" s="56"/>
      <c r="E20" s="56"/>
      <c r="F20" s="56"/>
      <c r="G20" s="56"/>
      <c r="H20" s="56"/>
      <c r="I20" s="56"/>
      <c r="J20" s="56"/>
      <c r="K20" s="56"/>
      <c r="L20" s="57"/>
      <c r="M20" s="68" t="s">
        <v>47</v>
      </c>
      <c r="N20" s="69" t="str">
        <f>IF(AND(N24="",N26="",N30="",N32=""),"",SUM(N22,N28))</f>
        <v/>
      </c>
      <c r="O20" s="69"/>
      <c r="P20" s="69"/>
      <c r="Q20" s="70" t="s">
        <v>48</v>
      </c>
      <c r="R20" s="71"/>
      <c r="S20" s="62" t="str">
        <f>IF(SUM(N20)&lt;&gt;SUM(N24,N26,N30,N32),"①＋②＋③＋④を確認してください。","")</f>
        <v/>
      </c>
    </row>
    <row r="21" spans="1:26" s="3" customFormat="1" ht="15" customHeight="1">
      <c r="A21" s="1"/>
      <c r="B21" s="63"/>
      <c r="C21" s="63"/>
      <c r="D21" s="48" t="s">
        <v>9</v>
      </c>
      <c r="E21" s="49"/>
      <c r="F21" s="49"/>
      <c r="G21" s="49"/>
      <c r="H21" s="49"/>
      <c r="I21" s="49"/>
      <c r="J21" s="49"/>
      <c r="K21" s="49"/>
      <c r="L21" s="72"/>
      <c r="M21" s="73" t="s">
        <v>4</v>
      </c>
      <c r="N21" s="74"/>
      <c r="O21" s="74"/>
      <c r="P21" s="74"/>
      <c r="Q21" s="74"/>
      <c r="R21" s="75"/>
    </row>
    <row r="22" spans="1:26" s="3" customFormat="1" ht="20.100000000000001" customHeight="1">
      <c r="A22" s="1"/>
      <c r="B22" s="63"/>
      <c r="C22" s="63"/>
      <c r="D22" s="55"/>
      <c r="E22" s="56"/>
      <c r="F22" s="56"/>
      <c r="G22" s="56"/>
      <c r="H22" s="56"/>
      <c r="I22" s="56"/>
      <c r="J22" s="56"/>
      <c r="K22" s="56"/>
      <c r="L22" s="76"/>
      <c r="M22" s="68" t="s">
        <v>47</v>
      </c>
      <c r="N22" s="77" t="str">
        <f>IF(AND(N24="",N26=""),"",SUM(N24,N26))</f>
        <v/>
      </c>
      <c r="O22" s="77"/>
      <c r="P22" s="77"/>
      <c r="Q22" s="70" t="s">
        <v>48</v>
      </c>
      <c r="R22" s="71"/>
      <c r="S22" s="62"/>
    </row>
    <row r="23" spans="1:26" s="3" customFormat="1" ht="15" customHeight="1">
      <c r="A23" s="1"/>
      <c r="B23" s="63"/>
      <c r="C23" s="63"/>
      <c r="D23" s="78"/>
      <c r="E23" s="48" t="s">
        <v>7</v>
      </c>
      <c r="F23" s="49"/>
      <c r="G23" s="49"/>
      <c r="H23" s="49"/>
      <c r="I23" s="49"/>
      <c r="J23" s="49"/>
      <c r="K23" s="49"/>
      <c r="L23" s="72"/>
      <c r="M23" s="73" t="s">
        <v>1</v>
      </c>
      <c r="N23" s="74"/>
      <c r="O23" s="74"/>
      <c r="P23" s="74"/>
      <c r="Q23" s="74"/>
      <c r="R23" s="75"/>
      <c r="S23" s="79"/>
      <c r="T23" s="80"/>
      <c r="U23" s="80"/>
      <c r="V23" s="80"/>
      <c r="W23" s="80"/>
      <c r="X23" s="80"/>
      <c r="Y23" s="80"/>
      <c r="Z23" s="80"/>
    </row>
    <row r="24" spans="1:26" s="3" customFormat="1" ht="20.100000000000001" customHeight="1">
      <c r="A24" s="1"/>
      <c r="B24" s="63"/>
      <c r="C24" s="63"/>
      <c r="D24" s="78"/>
      <c r="E24" s="81"/>
      <c r="F24" s="82"/>
      <c r="G24" s="82"/>
      <c r="H24" s="82"/>
      <c r="I24" s="82"/>
      <c r="J24" s="82"/>
      <c r="K24" s="82"/>
      <c r="L24" s="83"/>
      <c r="M24" s="68" t="s">
        <v>47</v>
      </c>
      <c r="N24" s="59"/>
      <c r="O24" s="59"/>
      <c r="P24" s="59"/>
      <c r="Q24" s="70" t="s">
        <v>48</v>
      </c>
      <c r="R24" s="71"/>
      <c r="S24" s="79"/>
      <c r="T24" s="80"/>
      <c r="U24" s="80"/>
      <c r="V24" s="80"/>
      <c r="W24" s="80"/>
      <c r="X24" s="80"/>
      <c r="Y24" s="80"/>
      <c r="Z24" s="80"/>
    </row>
    <row r="25" spans="1:26" s="3" customFormat="1" ht="15" customHeight="1">
      <c r="A25" s="1"/>
      <c r="B25" s="63"/>
      <c r="C25" s="63"/>
      <c r="D25" s="84"/>
      <c r="E25" s="48" t="s">
        <v>8</v>
      </c>
      <c r="F25" s="49"/>
      <c r="G25" s="49"/>
      <c r="H25" s="49"/>
      <c r="I25" s="49"/>
      <c r="J25" s="49"/>
      <c r="K25" s="49"/>
      <c r="L25" s="72"/>
      <c r="M25" s="73" t="s">
        <v>2</v>
      </c>
      <c r="N25" s="74"/>
      <c r="O25" s="74"/>
      <c r="P25" s="74"/>
      <c r="Q25" s="74"/>
      <c r="R25" s="75"/>
      <c r="S25" s="62" t="str">
        <f>IF(SUM(N22)&lt;&gt;SUM(N24,N26),"①＋②を確認してください。","")</f>
        <v/>
      </c>
    </row>
    <row r="26" spans="1:26" s="3" customFormat="1" ht="20.100000000000001" customHeight="1">
      <c r="A26" s="1"/>
      <c r="B26" s="63"/>
      <c r="C26" s="63"/>
      <c r="D26" s="84"/>
      <c r="E26" s="81"/>
      <c r="F26" s="82"/>
      <c r="G26" s="82"/>
      <c r="H26" s="82"/>
      <c r="I26" s="82"/>
      <c r="J26" s="82"/>
      <c r="K26" s="82"/>
      <c r="L26" s="83"/>
      <c r="M26" s="68" t="s">
        <v>47</v>
      </c>
      <c r="N26" s="59"/>
      <c r="O26" s="59"/>
      <c r="P26" s="59"/>
      <c r="Q26" s="70" t="s">
        <v>48</v>
      </c>
      <c r="R26" s="71"/>
    </row>
    <row r="27" spans="1:26" s="3" customFormat="1" ht="15" customHeight="1">
      <c r="A27" s="1"/>
      <c r="B27" s="63"/>
      <c r="C27" s="63"/>
      <c r="D27" s="48" t="s">
        <v>14</v>
      </c>
      <c r="E27" s="49"/>
      <c r="F27" s="49"/>
      <c r="G27" s="49"/>
      <c r="H27" s="49"/>
      <c r="I27" s="49"/>
      <c r="J27" s="49"/>
      <c r="K27" s="49"/>
      <c r="L27" s="72"/>
      <c r="M27" s="73" t="s">
        <v>5</v>
      </c>
      <c r="N27" s="74"/>
      <c r="O27" s="74"/>
      <c r="P27" s="74"/>
      <c r="Q27" s="74"/>
      <c r="R27" s="75"/>
    </row>
    <row r="28" spans="1:26" s="3" customFormat="1" ht="20.100000000000001" customHeight="1">
      <c r="A28" s="1"/>
      <c r="B28" s="63"/>
      <c r="C28" s="63"/>
      <c r="D28" s="55"/>
      <c r="E28" s="56"/>
      <c r="F28" s="56"/>
      <c r="G28" s="56"/>
      <c r="H28" s="56"/>
      <c r="I28" s="56"/>
      <c r="J28" s="56"/>
      <c r="K28" s="56"/>
      <c r="L28" s="76"/>
      <c r="M28" s="68" t="s">
        <v>47</v>
      </c>
      <c r="N28" s="85" t="str">
        <f>IF(AND(N30="",N32=""),"",SUM(N30,N32))</f>
        <v/>
      </c>
      <c r="O28" s="85"/>
      <c r="P28" s="85"/>
      <c r="Q28" s="70" t="s">
        <v>48</v>
      </c>
      <c r="R28" s="71"/>
      <c r="S28" s="62" t="str">
        <f>IF(SUM(N28)&lt;&gt;SUM(N30,N32),"③＋④を確認してください。","")</f>
        <v/>
      </c>
    </row>
    <row r="29" spans="1:26" s="3" customFormat="1" ht="15" customHeight="1">
      <c r="A29" s="1"/>
      <c r="B29" s="86"/>
      <c r="C29" s="86"/>
      <c r="D29" s="78"/>
      <c r="E29" s="48" t="s">
        <v>20</v>
      </c>
      <c r="F29" s="49"/>
      <c r="G29" s="49"/>
      <c r="H29" s="49"/>
      <c r="I29" s="49"/>
      <c r="J29" s="49"/>
      <c r="K29" s="49"/>
      <c r="L29" s="72"/>
      <c r="M29" s="73" t="s">
        <v>3</v>
      </c>
      <c r="N29" s="74"/>
      <c r="O29" s="74"/>
      <c r="P29" s="74"/>
      <c r="Q29" s="74"/>
      <c r="R29" s="87"/>
    </row>
    <row r="30" spans="1:26" s="3" customFormat="1" ht="20.100000000000001" customHeight="1">
      <c r="A30" s="1"/>
      <c r="B30" s="86"/>
      <c r="C30" s="86"/>
      <c r="D30" s="78"/>
      <c r="E30" s="81"/>
      <c r="F30" s="82"/>
      <c r="G30" s="82"/>
      <c r="H30" s="82"/>
      <c r="I30" s="82"/>
      <c r="J30" s="82"/>
      <c r="K30" s="82"/>
      <c r="L30" s="83"/>
      <c r="M30" s="68" t="s">
        <v>47</v>
      </c>
      <c r="N30" s="88"/>
      <c r="O30" s="88"/>
      <c r="P30" s="88"/>
      <c r="Q30" s="70" t="s">
        <v>48</v>
      </c>
      <c r="R30" s="71"/>
    </row>
    <row r="31" spans="1:26" s="3" customFormat="1" ht="15" customHeight="1">
      <c r="A31" s="1"/>
      <c r="B31" s="86"/>
      <c r="C31" s="86"/>
      <c r="D31" s="84"/>
      <c r="E31" s="48" t="s">
        <v>21</v>
      </c>
      <c r="F31" s="49"/>
      <c r="G31" s="49"/>
      <c r="H31" s="49"/>
      <c r="I31" s="49"/>
      <c r="J31" s="49"/>
      <c r="K31" s="49"/>
      <c r="L31" s="72"/>
      <c r="M31" s="73" t="s">
        <v>22</v>
      </c>
      <c r="N31" s="74"/>
      <c r="O31" s="74"/>
      <c r="P31" s="74"/>
      <c r="Q31" s="74"/>
      <c r="R31" s="89"/>
    </row>
    <row r="32" spans="1:26" s="3" customFormat="1" ht="20.100000000000001" customHeight="1">
      <c r="A32" s="1"/>
      <c r="B32" s="86"/>
      <c r="C32" s="90"/>
      <c r="D32" s="84"/>
      <c r="E32" s="81"/>
      <c r="F32" s="82"/>
      <c r="G32" s="82"/>
      <c r="H32" s="82"/>
      <c r="I32" s="82"/>
      <c r="J32" s="82"/>
      <c r="K32" s="82"/>
      <c r="L32" s="83"/>
      <c r="M32" s="68" t="s">
        <v>47</v>
      </c>
      <c r="N32" s="91"/>
      <c r="O32" s="91"/>
      <c r="P32" s="91"/>
      <c r="Q32" s="70" t="s">
        <v>48</v>
      </c>
      <c r="R32" s="71"/>
    </row>
    <row r="33" spans="1:26" s="3" customFormat="1" ht="14.25" customHeight="1">
      <c r="A33" s="1"/>
      <c r="B33" s="86"/>
      <c r="C33" s="92" t="s">
        <v>78</v>
      </c>
      <c r="D33" s="93"/>
      <c r="E33" s="93"/>
      <c r="F33" s="93"/>
      <c r="G33" s="93"/>
      <c r="H33" s="93"/>
      <c r="I33" s="93"/>
      <c r="J33" s="93"/>
      <c r="K33" s="93"/>
      <c r="L33" s="94"/>
      <c r="M33" s="95"/>
      <c r="N33" s="96"/>
      <c r="O33" s="96"/>
      <c r="P33" s="96"/>
      <c r="Q33" s="96"/>
      <c r="R33" s="75"/>
    </row>
    <row r="34" spans="1:26" s="3" customFormat="1" ht="40.5" customHeight="1">
      <c r="A34" s="1"/>
      <c r="B34" s="90"/>
      <c r="C34" s="97"/>
      <c r="D34" s="98"/>
      <c r="E34" s="98"/>
      <c r="F34" s="98"/>
      <c r="G34" s="98"/>
      <c r="H34" s="98"/>
      <c r="I34" s="98"/>
      <c r="J34" s="98"/>
      <c r="K34" s="98"/>
      <c r="L34" s="99"/>
      <c r="M34" s="68" t="s">
        <v>47</v>
      </c>
      <c r="N34" s="91"/>
      <c r="O34" s="91"/>
      <c r="P34" s="91"/>
      <c r="Q34" s="70" t="s">
        <v>48</v>
      </c>
      <c r="R34" s="100"/>
      <c r="S34" s="62"/>
    </row>
    <row r="35" spans="1:26" s="3" customFormat="1" ht="20.25" customHeight="1">
      <c r="A35" s="1"/>
      <c r="B35" s="101" t="str">
        <f>IF(AND(N17&lt;&gt;"",OR(N24="",N26="",N30="",N32="",N34="")),"Ⅰ各項目が0のところは空欄ではなく、0の記入をお願いします。","")</f>
        <v/>
      </c>
      <c r="C35" s="2"/>
      <c r="D35" s="2"/>
      <c r="E35" s="2"/>
      <c r="F35" s="2"/>
      <c r="G35" s="102"/>
      <c r="H35" s="2"/>
      <c r="I35" s="102"/>
      <c r="J35" s="102"/>
      <c r="K35" s="2"/>
      <c r="L35" s="103" t="str">
        <f>IF(AND(N17&lt;&gt;"",N34=""),"超重症児又は準超重症児の患者数の入力漏れを確認ください。","")</f>
        <v/>
      </c>
      <c r="M35" s="102"/>
      <c r="N35" s="2"/>
      <c r="O35" s="102"/>
      <c r="P35" s="102"/>
      <c r="Q35" s="2"/>
      <c r="R35" s="104"/>
      <c r="S35" s="80"/>
      <c r="T35" s="80"/>
      <c r="U35" s="80"/>
      <c r="V35" s="80"/>
      <c r="W35" s="80"/>
      <c r="X35" s="80"/>
      <c r="Y35" s="80"/>
      <c r="Z35" s="80"/>
    </row>
    <row r="36" spans="1:26" s="3" customFormat="1" ht="20.100000000000001" customHeight="1">
      <c r="A36" s="2" t="s">
        <v>79</v>
      </c>
      <c r="B36" s="2"/>
      <c r="C36" s="2"/>
      <c r="D36" s="2"/>
      <c r="E36" s="2"/>
      <c r="F36" s="2"/>
      <c r="G36" s="104"/>
      <c r="H36" s="2"/>
      <c r="I36" s="104"/>
      <c r="J36" s="104"/>
      <c r="K36" s="2"/>
      <c r="L36" s="104"/>
      <c r="M36" s="104"/>
      <c r="N36" s="2"/>
      <c r="O36" s="105"/>
      <c r="P36" s="104"/>
      <c r="Q36" s="2"/>
      <c r="R36" s="104"/>
      <c r="S36" s="80"/>
      <c r="T36" s="80"/>
      <c r="U36" s="80"/>
      <c r="V36" s="80"/>
      <c r="W36" s="80"/>
      <c r="X36" s="80"/>
      <c r="Y36" s="80"/>
      <c r="Z36" s="80"/>
    </row>
    <row r="37" spans="1:26" s="3" customFormat="1" ht="15" customHeight="1">
      <c r="B37" s="106" t="s">
        <v>10</v>
      </c>
      <c r="C37" s="107"/>
      <c r="D37" s="107"/>
      <c r="E37" s="107"/>
      <c r="F37" s="107"/>
      <c r="G37" s="108"/>
      <c r="H37" s="108"/>
      <c r="I37" s="108"/>
      <c r="J37" s="5"/>
      <c r="K37" s="5"/>
      <c r="L37" s="5"/>
      <c r="M37" s="5"/>
      <c r="N37" s="5"/>
      <c r="O37" s="5"/>
      <c r="P37" s="108"/>
      <c r="Q37" s="108"/>
      <c r="R37" s="6"/>
    </row>
    <row r="38" spans="1:26" s="3" customFormat="1" ht="15" customHeight="1">
      <c r="A38" s="1"/>
      <c r="B38" s="109"/>
      <c r="C38" s="110"/>
      <c r="D38" s="110"/>
      <c r="E38" s="110"/>
      <c r="F38" s="110"/>
      <c r="G38" s="84" t="s">
        <v>16</v>
      </c>
      <c r="H38" s="84"/>
      <c r="I38" s="111"/>
      <c r="J38" s="112"/>
      <c r="K38" s="113"/>
      <c r="L38" s="114"/>
      <c r="M38" s="115" t="s">
        <v>17</v>
      </c>
      <c r="N38" s="116"/>
      <c r="O38" s="117"/>
      <c r="P38" s="118" t="s">
        <v>18</v>
      </c>
      <c r="Q38" s="118"/>
      <c r="R38" s="118"/>
    </row>
    <row r="39" spans="1:26" s="3" customFormat="1" ht="30" customHeight="1">
      <c r="A39" s="1"/>
      <c r="B39" s="109"/>
      <c r="C39" s="110"/>
      <c r="D39" s="110"/>
      <c r="E39" s="110"/>
      <c r="F39" s="110"/>
      <c r="G39" s="84"/>
      <c r="H39" s="84"/>
      <c r="I39" s="84"/>
      <c r="J39" s="118" t="s">
        <v>67</v>
      </c>
      <c r="K39" s="118"/>
      <c r="L39" s="118"/>
      <c r="M39" s="119"/>
      <c r="N39" s="120"/>
      <c r="O39" s="121"/>
      <c r="P39" s="118"/>
      <c r="Q39" s="118"/>
      <c r="R39" s="118"/>
      <c r="S39" s="62" t="str">
        <f>IF(H41&lt;K41,"(1)往診回数が緊急の往診回数より少なくなっています。","")</f>
        <v/>
      </c>
    </row>
    <row r="40" spans="1:26" s="3" customFormat="1" ht="15" customHeight="1">
      <c r="A40" s="1"/>
      <c r="B40" s="122" t="s">
        <v>11</v>
      </c>
      <c r="C40" s="122"/>
      <c r="D40" s="122"/>
      <c r="E40" s="122"/>
      <c r="F40" s="122"/>
      <c r="G40" s="123" t="s">
        <v>30</v>
      </c>
      <c r="H40" s="124"/>
      <c r="I40" s="125"/>
      <c r="J40" s="123"/>
      <c r="K40" s="126"/>
      <c r="L40" s="125"/>
      <c r="M40" s="123" t="s">
        <v>31</v>
      </c>
      <c r="N40" s="127"/>
      <c r="O40" s="125"/>
      <c r="P40" s="123" t="s">
        <v>32</v>
      </c>
      <c r="Q40" s="124"/>
      <c r="R40" s="128"/>
    </row>
    <row r="41" spans="1:26" s="3" customFormat="1" ht="25.5" customHeight="1">
      <c r="B41" s="129" t="s">
        <v>47</v>
      </c>
      <c r="C41" s="77" t="str">
        <f>IF(AND(H41="",N41="",Q41=""),"",SUM(H41,N41,Q41))</f>
        <v/>
      </c>
      <c r="D41" s="77"/>
      <c r="E41" s="77"/>
      <c r="F41" s="130" t="s">
        <v>51</v>
      </c>
      <c r="G41" s="68" t="s">
        <v>49</v>
      </c>
      <c r="H41" s="131"/>
      <c r="I41" s="132" t="s">
        <v>50</v>
      </c>
      <c r="J41" s="68" t="s">
        <v>49</v>
      </c>
      <c r="K41" s="131"/>
      <c r="L41" s="133" t="s">
        <v>50</v>
      </c>
      <c r="M41" s="68" t="s">
        <v>49</v>
      </c>
      <c r="N41" s="131"/>
      <c r="O41" s="133" t="s">
        <v>51</v>
      </c>
      <c r="P41" s="134" t="s">
        <v>49</v>
      </c>
      <c r="Q41" s="131"/>
      <c r="R41" s="100" t="s">
        <v>51</v>
      </c>
      <c r="S41" s="62"/>
    </row>
    <row r="42" spans="1:26" s="3" customFormat="1" ht="21.75" customHeight="1">
      <c r="B42" s="62" t="str">
        <f>IF(AND(SUM(C41)&lt;&gt;SUM(H41,N41,Q41)),"①＋②＋③を確認してください。","")</f>
        <v/>
      </c>
      <c r="G42" s="102"/>
      <c r="I42" s="102"/>
      <c r="J42" s="135" t="str">
        <f>IF(AND(H41&lt;&gt;"",K41=""),"（１）のうち緊急の往診の回数を入力してください。","")</f>
        <v/>
      </c>
      <c r="L42" s="102"/>
      <c r="M42" s="102"/>
      <c r="O42" s="102"/>
      <c r="P42" s="102"/>
      <c r="R42" s="102"/>
      <c r="S42" s="80"/>
      <c r="T42" s="80"/>
      <c r="U42" s="80"/>
      <c r="V42" s="80"/>
      <c r="W42" s="80"/>
      <c r="X42" s="80"/>
      <c r="Y42" s="80"/>
      <c r="Z42" s="80"/>
    </row>
    <row r="43" spans="1:26" s="3" customFormat="1" ht="20.100000000000001" customHeight="1">
      <c r="A43" s="3" t="s">
        <v>80</v>
      </c>
      <c r="G43" s="102"/>
      <c r="I43" s="102"/>
      <c r="J43" s="102"/>
      <c r="L43" s="102"/>
      <c r="M43" s="102"/>
      <c r="O43" s="102"/>
      <c r="P43" s="102"/>
      <c r="R43" s="102"/>
      <c r="S43" s="80"/>
      <c r="T43" s="80"/>
      <c r="U43" s="80"/>
      <c r="V43" s="80"/>
      <c r="W43" s="80"/>
      <c r="X43" s="80"/>
      <c r="Y43" s="80"/>
      <c r="Z43" s="80"/>
    </row>
    <row r="44" spans="1:26" s="3" customFormat="1" ht="33" customHeight="1">
      <c r="B44" s="136" t="s">
        <v>53</v>
      </c>
      <c r="C44" s="137"/>
      <c r="D44" s="137"/>
      <c r="E44" s="137"/>
      <c r="F44" s="137"/>
      <c r="G44" s="137"/>
      <c r="H44" s="137"/>
      <c r="I44" s="137"/>
      <c r="J44" s="137"/>
      <c r="K44" s="137"/>
      <c r="L44" s="138" t="s">
        <v>54</v>
      </c>
      <c r="M44" s="139"/>
      <c r="N44" s="139"/>
      <c r="O44" s="139"/>
      <c r="P44" s="140" t="s">
        <v>47</v>
      </c>
      <c r="Q44" s="141"/>
      <c r="R44" s="142" t="s">
        <v>48</v>
      </c>
      <c r="S44" s="62" t="str">
        <f>IF(AND(Q44="",OR(Q45&lt;&gt;"",Q46&lt;&gt;"")),"①を入力してください。","")</f>
        <v/>
      </c>
    </row>
    <row r="45" spans="1:26" s="3" customFormat="1" ht="30" customHeight="1">
      <c r="B45" s="137" t="s">
        <v>25</v>
      </c>
      <c r="C45" s="137"/>
      <c r="D45" s="137"/>
      <c r="E45" s="137"/>
      <c r="F45" s="137"/>
      <c r="G45" s="137"/>
      <c r="H45" s="137"/>
      <c r="I45" s="137"/>
      <c r="J45" s="137"/>
      <c r="K45" s="137"/>
      <c r="L45" s="143"/>
      <c r="M45" s="144"/>
      <c r="N45" s="144"/>
      <c r="O45" s="144"/>
      <c r="P45" s="140" t="s">
        <v>47</v>
      </c>
      <c r="Q45" s="141"/>
      <c r="R45" s="142" t="s">
        <v>48</v>
      </c>
      <c r="S45" s="62" t="str">
        <f>IF(AND(Q45="",OR(Q44&lt;&gt;"",Q46&lt;&gt;"")),"②を入力してください。","")</f>
        <v/>
      </c>
    </row>
    <row r="46" spans="1:26" s="3" customFormat="1" ht="30" customHeight="1">
      <c r="B46" s="137" t="s">
        <v>26</v>
      </c>
      <c r="C46" s="137"/>
      <c r="D46" s="137"/>
      <c r="E46" s="137"/>
      <c r="F46" s="137"/>
      <c r="G46" s="137"/>
      <c r="H46" s="137"/>
      <c r="I46" s="137"/>
      <c r="J46" s="137"/>
      <c r="K46" s="137"/>
      <c r="L46" s="143"/>
      <c r="M46" s="144"/>
      <c r="N46" s="144"/>
      <c r="O46" s="144"/>
      <c r="P46" s="140" t="s">
        <v>47</v>
      </c>
      <c r="Q46" s="145" t="str">
        <f>IF(ISERROR(ROUNDDOWN(Q45/Q44*100,1)),"",ROUNDDOWN(Q45/Q44*100,1))</f>
        <v/>
      </c>
      <c r="R46" s="142" t="s">
        <v>52</v>
      </c>
      <c r="S46" s="62" t="str">
        <f>IF(ISERROR(ROUNDDOWN(Q45/Q44*100,1)),"",IF(Q46&lt;&gt;ROUNDDOWN(Q45/Q44*100,1),"②／①を確認してください。",""))</f>
        <v/>
      </c>
    </row>
    <row r="47" spans="1:26" s="3" customFormat="1" ht="21.75" customHeight="1">
      <c r="B47" s="146"/>
      <c r="G47" s="102"/>
      <c r="I47" s="102"/>
      <c r="J47" s="102"/>
      <c r="K47" s="147" t="str">
        <f>IF(AND(Q46&lt;&gt;"",Q46&gt;=95),"Ⅲの③が９５％以上の場合は、Ⅳ（１）（２）の記入が必要です。","")</f>
        <v/>
      </c>
      <c r="L47" s="147"/>
      <c r="M47" s="147"/>
      <c r="N47" s="147"/>
      <c r="O47" s="147"/>
      <c r="P47" s="147"/>
      <c r="Q47" s="147"/>
      <c r="R47" s="147"/>
    </row>
    <row r="48" spans="1:26" s="3" customFormat="1" ht="15" customHeight="1">
      <c r="G48" s="102"/>
      <c r="I48" s="102"/>
      <c r="J48" s="102"/>
      <c r="L48" s="148" t="str">
        <f>IF($L$4=0,"",$L$4)</f>
        <v/>
      </c>
      <c r="M48" s="148"/>
      <c r="N48" s="148"/>
      <c r="O48" s="102"/>
      <c r="P48" s="102"/>
      <c r="R48" s="102"/>
    </row>
    <row r="49" spans="1:18" s="3" customFormat="1" ht="19.5" customHeight="1">
      <c r="A49" s="3" t="s">
        <v>40</v>
      </c>
      <c r="G49" s="102"/>
      <c r="I49" s="102"/>
      <c r="J49" s="102"/>
      <c r="L49" s="102"/>
      <c r="M49" s="102"/>
      <c r="O49" s="102"/>
      <c r="P49" s="102"/>
      <c r="R49" s="102"/>
    </row>
    <row r="50" spans="1:18" s="3" customFormat="1" ht="19.5" customHeight="1">
      <c r="A50" s="149" t="s">
        <v>81</v>
      </c>
      <c r="B50" s="150"/>
      <c r="G50" s="151"/>
      <c r="I50" s="151"/>
      <c r="J50" s="151"/>
      <c r="L50" s="151"/>
      <c r="M50" s="151"/>
      <c r="O50" s="151"/>
      <c r="P50" s="151"/>
      <c r="R50" s="102"/>
    </row>
    <row r="51" spans="1:18" s="3" customFormat="1" ht="32.25" customHeight="1">
      <c r="B51" s="10" t="s">
        <v>82</v>
      </c>
      <c r="C51" s="10"/>
      <c r="D51" s="10"/>
      <c r="E51" s="10"/>
      <c r="F51" s="10"/>
      <c r="G51" s="10"/>
      <c r="H51" s="10"/>
      <c r="I51" s="10"/>
      <c r="J51" s="10"/>
      <c r="K51" s="10"/>
      <c r="L51" s="10"/>
      <c r="M51" s="10"/>
      <c r="N51" s="10"/>
      <c r="O51" s="10"/>
      <c r="P51" s="10"/>
      <c r="Q51" s="10"/>
      <c r="R51" s="10"/>
    </row>
    <row r="52" spans="1:18" s="3" customFormat="1" ht="15" customHeight="1">
      <c r="B52" s="78"/>
      <c r="C52" s="78"/>
      <c r="D52" s="111" t="s">
        <v>27</v>
      </c>
      <c r="E52" s="152"/>
      <c r="F52" s="152"/>
      <c r="G52" s="152"/>
      <c r="H52" s="152"/>
      <c r="I52" s="153"/>
      <c r="J52" s="154" t="s">
        <v>28</v>
      </c>
      <c r="K52" s="155"/>
      <c r="L52" s="155"/>
      <c r="M52" s="156"/>
      <c r="N52" s="111" t="s">
        <v>29</v>
      </c>
      <c r="O52" s="152"/>
      <c r="P52" s="152"/>
      <c r="Q52" s="152"/>
      <c r="R52" s="153"/>
    </row>
    <row r="53" spans="1:18" s="3" customFormat="1" ht="18" customHeight="1">
      <c r="B53" s="157"/>
      <c r="C53" s="158" t="s">
        <v>1</v>
      </c>
      <c r="D53" s="159"/>
      <c r="E53" s="160"/>
      <c r="F53" s="160"/>
      <c r="G53" s="160"/>
      <c r="H53" s="160"/>
      <c r="I53" s="161"/>
      <c r="J53" s="162"/>
      <c r="K53" s="163"/>
      <c r="L53" s="163"/>
      <c r="M53" s="164"/>
      <c r="N53" s="165"/>
      <c r="O53" s="166"/>
      <c r="P53" s="166"/>
      <c r="Q53" s="166"/>
      <c r="R53" s="167"/>
    </row>
    <row r="54" spans="1:18" s="3" customFormat="1" ht="18" customHeight="1">
      <c r="B54" s="63"/>
      <c r="C54" s="158" t="s">
        <v>2</v>
      </c>
      <c r="D54" s="159"/>
      <c r="E54" s="160"/>
      <c r="F54" s="160"/>
      <c r="G54" s="160"/>
      <c r="H54" s="160"/>
      <c r="I54" s="161"/>
      <c r="J54" s="162"/>
      <c r="K54" s="163"/>
      <c r="L54" s="163"/>
      <c r="M54" s="164"/>
      <c r="N54" s="159"/>
      <c r="O54" s="160"/>
      <c r="P54" s="160"/>
      <c r="Q54" s="160"/>
      <c r="R54" s="161"/>
    </row>
    <row r="55" spans="1:18" s="3" customFormat="1" ht="18" customHeight="1">
      <c r="B55" s="63"/>
      <c r="C55" s="158" t="s">
        <v>3</v>
      </c>
      <c r="D55" s="159"/>
      <c r="E55" s="160"/>
      <c r="F55" s="160"/>
      <c r="G55" s="160"/>
      <c r="H55" s="160"/>
      <c r="I55" s="161"/>
      <c r="J55" s="162"/>
      <c r="K55" s="163"/>
      <c r="L55" s="163"/>
      <c r="M55" s="164"/>
      <c r="N55" s="165"/>
      <c r="O55" s="166"/>
      <c r="P55" s="166"/>
      <c r="Q55" s="166"/>
      <c r="R55" s="167"/>
    </row>
    <row r="56" spans="1:18" s="3" customFormat="1" ht="18" customHeight="1">
      <c r="B56" s="63"/>
      <c r="C56" s="158" t="s">
        <v>22</v>
      </c>
      <c r="D56" s="159"/>
      <c r="E56" s="160"/>
      <c r="F56" s="160"/>
      <c r="G56" s="160"/>
      <c r="H56" s="160"/>
      <c r="I56" s="161"/>
      <c r="J56" s="162"/>
      <c r="K56" s="163"/>
      <c r="L56" s="163"/>
      <c r="M56" s="164"/>
      <c r="N56" s="165"/>
      <c r="O56" s="166"/>
      <c r="P56" s="166"/>
      <c r="Q56" s="166"/>
      <c r="R56" s="167"/>
    </row>
    <row r="57" spans="1:18" s="3" customFormat="1" ht="18" customHeight="1">
      <c r="B57" s="78"/>
      <c r="C57" s="158" t="s">
        <v>33</v>
      </c>
      <c r="D57" s="159"/>
      <c r="E57" s="160"/>
      <c r="F57" s="160"/>
      <c r="G57" s="160"/>
      <c r="H57" s="160"/>
      <c r="I57" s="161"/>
      <c r="J57" s="162"/>
      <c r="K57" s="163"/>
      <c r="L57" s="163"/>
      <c r="M57" s="164"/>
      <c r="N57" s="165"/>
      <c r="O57" s="166"/>
      <c r="P57" s="166"/>
      <c r="Q57" s="166"/>
      <c r="R57" s="167"/>
    </row>
    <row r="58" spans="1:18" s="3" customFormat="1" ht="19.5" customHeight="1">
      <c r="B58" s="7" t="s">
        <v>83</v>
      </c>
      <c r="C58" s="8"/>
      <c r="D58" s="8"/>
      <c r="E58" s="8"/>
      <c r="F58" s="8"/>
      <c r="G58" s="8"/>
      <c r="H58" s="8"/>
      <c r="I58" s="8"/>
      <c r="J58" s="8"/>
      <c r="K58" s="8"/>
      <c r="L58" s="8"/>
      <c r="M58" s="8"/>
      <c r="N58" s="8"/>
      <c r="O58" s="8"/>
      <c r="P58" s="8"/>
      <c r="Q58" s="8"/>
      <c r="R58" s="9"/>
    </row>
    <row r="59" spans="1:18" s="3" customFormat="1" ht="18" customHeight="1">
      <c r="B59" s="157"/>
      <c r="C59" s="158" t="s">
        <v>1</v>
      </c>
      <c r="D59" s="7" t="s">
        <v>35</v>
      </c>
      <c r="E59" s="8"/>
      <c r="F59" s="8"/>
      <c r="G59" s="8"/>
      <c r="H59" s="8"/>
      <c r="I59" s="8"/>
      <c r="J59" s="8"/>
      <c r="K59" s="8"/>
      <c r="L59" s="8"/>
      <c r="M59" s="8"/>
      <c r="N59" s="8"/>
      <c r="O59" s="8"/>
      <c r="P59" s="9"/>
      <c r="Q59" s="168"/>
      <c r="R59" s="46" t="s">
        <v>34</v>
      </c>
    </row>
    <row r="60" spans="1:18" s="3" customFormat="1" ht="18" customHeight="1">
      <c r="B60" s="63"/>
      <c r="C60" s="158" t="s">
        <v>2</v>
      </c>
      <c r="D60" s="7" t="s">
        <v>36</v>
      </c>
      <c r="E60" s="8"/>
      <c r="F60" s="8"/>
      <c r="G60" s="8"/>
      <c r="H60" s="8"/>
      <c r="I60" s="8"/>
      <c r="J60" s="8"/>
      <c r="K60" s="8"/>
      <c r="L60" s="8"/>
      <c r="M60" s="8"/>
      <c r="N60" s="8"/>
      <c r="O60" s="8"/>
      <c r="P60" s="9"/>
      <c r="Q60" s="168"/>
      <c r="R60" s="142" t="s">
        <v>34</v>
      </c>
    </row>
    <row r="61" spans="1:18" s="3" customFormat="1" ht="32.25" customHeight="1">
      <c r="B61" s="63"/>
      <c r="C61" s="158" t="s">
        <v>3</v>
      </c>
      <c r="D61" s="169" t="s">
        <v>38</v>
      </c>
      <c r="E61" s="170"/>
      <c r="F61" s="170"/>
      <c r="G61" s="170"/>
      <c r="H61" s="170"/>
      <c r="I61" s="170"/>
      <c r="J61" s="170"/>
      <c r="K61" s="170"/>
      <c r="L61" s="170"/>
      <c r="M61" s="170"/>
      <c r="N61" s="170"/>
      <c r="O61" s="170"/>
      <c r="P61" s="171"/>
      <c r="Q61" s="168"/>
      <c r="R61" s="142" t="s">
        <v>34</v>
      </c>
    </row>
    <row r="62" spans="1:18" s="3" customFormat="1" ht="29.25" customHeight="1">
      <c r="B62" s="63"/>
      <c r="C62" s="158" t="s">
        <v>22</v>
      </c>
      <c r="D62" s="169" t="s">
        <v>37</v>
      </c>
      <c r="E62" s="170"/>
      <c r="F62" s="170"/>
      <c r="G62" s="170"/>
      <c r="H62" s="170"/>
      <c r="I62" s="170"/>
      <c r="J62" s="170"/>
      <c r="K62" s="170"/>
      <c r="L62" s="170"/>
      <c r="M62" s="170"/>
      <c r="N62" s="170"/>
      <c r="O62" s="170"/>
      <c r="P62" s="171"/>
      <c r="Q62" s="168"/>
      <c r="R62" s="172" t="s">
        <v>39</v>
      </c>
    </row>
    <row r="63" spans="1:18" s="3" customFormat="1" ht="45" customHeight="1">
      <c r="B63" s="78"/>
      <c r="C63" s="158" t="s">
        <v>33</v>
      </c>
      <c r="D63" s="169" t="s">
        <v>41</v>
      </c>
      <c r="E63" s="170"/>
      <c r="F63" s="170"/>
      <c r="G63" s="170"/>
      <c r="H63" s="170"/>
      <c r="I63" s="170"/>
      <c r="J63" s="170"/>
      <c r="K63" s="170"/>
      <c r="L63" s="170"/>
      <c r="M63" s="170"/>
      <c r="N63" s="170"/>
      <c r="O63" s="170"/>
      <c r="P63" s="171"/>
      <c r="Q63" s="168"/>
      <c r="R63" s="172" t="s">
        <v>39</v>
      </c>
    </row>
    <row r="64" spans="1:18" ht="15" customHeight="1">
      <c r="B64" s="173"/>
      <c r="C64" s="173"/>
      <c r="D64" s="173"/>
      <c r="E64" s="173"/>
      <c r="F64" s="173"/>
      <c r="G64" s="173"/>
      <c r="H64" s="173"/>
      <c r="I64" s="173"/>
      <c r="J64" s="173"/>
      <c r="K64" s="173"/>
    </row>
    <row r="65" spans="1:18" s="178" customFormat="1" ht="20.100000000000001" customHeight="1">
      <c r="A65" s="174" t="s">
        <v>74</v>
      </c>
      <c r="B65" s="175"/>
      <c r="C65" s="176"/>
      <c r="D65" s="176"/>
      <c r="E65" s="176"/>
      <c r="F65" s="176"/>
      <c r="G65" s="176"/>
      <c r="H65" s="176"/>
      <c r="I65" s="176"/>
      <c r="J65" s="177"/>
      <c r="K65" s="177"/>
      <c r="L65" s="177"/>
      <c r="M65" s="177"/>
      <c r="N65" s="177"/>
      <c r="O65" s="177"/>
      <c r="P65" s="177"/>
      <c r="Q65" s="177"/>
      <c r="R65" s="177"/>
    </row>
    <row r="66" spans="1:18" s="178" customFormat="1" ht="57.75" customHeight="1">
      <c r="A66" s="179"/>
      <c r="B66" s="180">
        <v>1</v>
      </c>
      <c r="C66" s="181" t="s">
        <v>69</v>
      </c>
      <c r="D66" s="181"/>
      <c r="E66" s="181"/>
      <c r="F66" s="181"/>
      <c r="G66" s="181"/>
      <c r="H66" s="181"/>
      <c r="I66" s="181"/>
      <c r="J66" s="181"/>
      <c r="K66" s="181"/>
      <c r="L66" s="181"/>
      <c r="M66" s="181"/>
      <c r="N66" s="181"/>
      <c r="O66" s="181"/>
      <c r="P66" s="182" t="s">
        <v>49</v>
      </c>
      <c r="Q66" s="183"/>
      <c r="R66" s="184" t="s">
        <v>51</v>
      </c>
    </row>
    <row r="67" spans="1:18" s="178" customFormat="1" ht="31.5" customHeight="1">
      <c r="A67" s="179"/>
      <c r="B67" s="180">
        <v>2</v>
      </c>
      <c r="C67" s="181" t="s">
        <v>70</v>
      </c>
      <c r="D67" s="181"/>
      <c r="E67" s="181"/>
      <c r="F67" s="181"/>
      <c r="G67" s="181"/>
      <c r="H67" s="181"/>
      <c r="I67" s="181"/>
      <c r="J67" s="181"/>
      <c r="K67" s="181"/>
      <c r="L67" s="181"/>
      <c r="M67" s="181"/>
      <c r="N67" s="181"/>
      <c r="O67" s="181"/>
      <c r="P67" s="185" t="s">
        <v>49</v>
      </c>
      <c r="Q67" s="186"/>
      <c r="R67" s="187" t="s">
        <v>71</v>
      </c>
    </row>
    <row r="68" spans="1:18" s="178" customFormat="1" ht="42.75" customHeight="1">
      <c r="A68" s="179"/>
      <c r="B68" s="180">
        <v>3</v>
      </c>
      <c r="C68" s="181" t="s">
        <v>75</v>
      </c>
      <c r="D68" s="181"/>
      <c r="E68" s="181"/>
      <c r="F68" s="181"/>
      <c r="G68" s="181"/>
      <c r="H68" s="181"/>
      <c r="I68" s="181"/>
      <c r="J68" s="181"/>
      <c r="K68" s="181"/>
      <c r="L68" s="181"/>
      <c r="M68" s="181"/>
      <c r="N68" s="181"/>
      <c r="O68" s="181"/>
      <c r="P68" s="188"/>
      <c r="Q68" s="189" t="s">
        <v>73</v>
      </c>
      <c r="R68" s="190"/>
    </row>
    <row r="69" spans="1:18" s="178" customFormat="1" ht="42.75" customHeight="1">
      <c r="A69" s="179"/>
      <c r="B69" s="180">
        <v>4</v>
      </c>
      <c r="C69" s="181" t="s">
        <v>76</v>
      </c>
      <c r="D69" s="181"/>
      <c r="E69" s="181"/>
      <c r="F69" s="181"/>
      <c r="G69" s="181"/>
      <c r="H69" s="181"/>
      <c r="I69" s="181"/>
      <c r="J69" s="181"/>
      <c r="K69" s="181"/>
      <c r="L69" s="181"/>
      <c r="M69" s="181"/>
      <c r="N69" s="181"/>
      <c r="O69" s="181"/>
      <c r="P69" s="191" t="s">
        <v>49</v>
      </c>
      <c r="Q69" s="192"/>
      <c r="R69" s="193" t="s">
        <v>51</v>
      </c>
    </row>
    <row r="70" spans="1:18" ht="15" customHeight="1">
      <c r="B70" s="11" t="s">
        <v>12</v>
      </c>
    </row>
    <row r="71" spans="1:18" s="194" customFormat="1" ht="30" customHeight="1">
      <c r="C71" s="195">
        <v>1</v>
      </c>
      <c r="D71" s="195"/>
      <c r="E71" s="196" t="s">
        <v>19</v>
      </c>
      <c r="F71" s="196"/>
      <c r="G71" s="196"/>
      <c r="H71" s="196"/>
      <c r="I71" s="196"/>
      <c r="J71" s="196"/>
      <c r="K71" s="196"/>
      <c r="L71" s="196"/>
      <c r="M71" s="196"/>
      <c r="N71" s="196"/>
      <c r="O71" s="196"/>
      <c r="P71" s="196"/>
      <c r="Q71" s="196"/>
      <c r="R71" s="197"/>
    </row>
    <row r="72" spans="1:18" s="194" customFormat="1" ht="30" customHeight="1">
      <c r="C72" s="195">
        <v>2</v>
      </c>
      <c r="D72" s="195"/>
      <c r="E72" s="196" t="s">
        <v>24</v>
      </c>
      <c r="F72" s="196"/>
      <c r="G72" s="196"/>
      <c r="H72" s="196"/>
      <c r="I72" s="196"/>
      <c r="J72" s="196"/>
      <c r="K72" s="196"/>
      <c r="L72" s="196"/>
      <c r="M72" s="196"/>
      <c r="N72" s="196"/>
      <c r="O72" s="196"/>
      <c r="P72" s="196"/>
      <c r="Q72" s="196"/>
      <c r="R72" s="197"/>
    </row>
    <row r="73" spans="1:18" s="194" customFormat="1" ht="30" customHeight="1">
      <c r="C73" s="195">
        <v>3</v>
      </c>
      <c r="D73" s="195"/>
      <c r="E73" s="196" t="s">
        <v>23</v>
      </c>
      <c r="F73" s="196"/>
      <c r="G73" s="196"/>
      <c r="H73" s="196"/>
      <c r="I73" s="196"/>
      <c r="J73" s="196"/>
      <c r="K73" s="196"/>
      <c r="L73" s="196"/>
      <c r="M73" s="196"/>
      <c r="N73" s="196"/>
      <c r="O73" s="196"/>
      <c r="P73" s="196"/>
      <c r="Q73" s="196"/>
      <c r="R73" s="197"/>
    </row>
    <row r="74" spans="1:18" s="194" customFormat="1" ht="15" customHeight="1">
      <c r="C74" s="195">
        <v>4</v>
      </c>
      <c r="D74" s="195"/>
      <c r="E74" s="198" t="s">
        <v>66</v>
      </c>
      <c r="F74" s="198"/>
      <c r="G74" s="198"/>
      <c r="H74" s="198"/>
      <c r="I74" s="198"/>
      <c r="J74" s="198"/>
      <c r="K74" s="198"/>
      <c r="L74" s="198"/>
      <c r="M74" s="198"/>
      <c r="N74" s="198"/>
      <c r="O74" s="198"/>
      <c r="P74" s="198"/>
      <c r="Q74" s="198"/>
      <c r="R74" s="197"/>
    </row>
    <row r="75" spans="1:18" s="194" customFormat="1" ht="19.5" customHeight="1">
      <c r="C75" s="195">
        <v>5</v>
      </c>
      <c r="D75" s="195"/>
      <c r="E75" s="199" t="s">
        <v>42</v>
      </c>
      <c r="F75" s="200"/>
      <c r="G75" s="200"/>
      <c r="H75" s="200"/>
      <c r="I75" s="200"/>
      <c r="J75" s="200"/>
      <c r="K75" s="200"/>
      <c r="L75" s="200"/>
      <c r="M75" s="200"/>
      <c r="N75" s="200"/>
      <c r="O75" s="200"/>
      <c r="P75" s="200"/>
      <c r="Q75" s="200"/>
      <c r="R75" s="197"/>
    </row>
    <row r="76" spans="1:18" ht="18" customHeight="1">
      <c r="C76" s="11">
        <v>6</v>
      </c>
      <c r="E76" s="201" t="s">
        <v>68</v>
      </c>
      <c r="F76" s="201"/>
      <c r="G76" s="201"/>
      <c r="H76" s="201"/>
      <c r="I76" s="201"/>
      <c r="J76" s="201"/>
      <c r="K76" s="201"/>
      <c r="L76" s="201"/>
      <c r="M76" s="201"/>
      <c r="N76" s="201"/>
      <c r="O76" s="201"/>
      <c r="P76" s="201"/>
      <c r="Q76" s="201"/>
    </row>
    <row r="77" spans="1:18" ht="67.5" customHeight="1">
      <c r="C77" s="4">
        <v>7</v>
      </c>
      <c r="E77" s="196" t="s">
        <v>84</v>
      </c>
      <c r="F77" s="196"/>
      <c r="G77" s="196"/>
      <c r="H77" s="196"/>
      <c r="I77" s="196"/>
      <c r="J77" s="196"/>
      <c r="K77" s="196"/>
      <c r="L77" s="196"/>
      <c r="M77" s="196"/>
      <c r="N77" s="196"/>
      <c r="O77" s="196"/>
      <c r="P77" s="196"/>
      <c r="Q77" s="196"/>
    </row>
  </sheetData>
  <sheetProtection selectLockedCells="1"/>
  <mergeCells count="87">
    <mergeCell ref="P38:R39"/>
    <mergeCell ref="J39:L39"/>
    <mergeCell ref="G38:I39"/>
    <mergeCell ref="B40:F40"/>
    <mergeCell ref="D59:P59"/>
    <mergeCell ref="D55:I55"/>
    <mergeCell ref="L44:O44"/>
    <mergeCell ref="D53:I53"/>
    <mergeCell ref="B37:F39"/>
    <mergeCell ref="C33:L34"/>
    <mergeCell ref="C41:E41"/>
    <mergeCell ref="B44:K44"/>
    <mergeCell ref="M38:O39"/>
    <mergeCell ref="R17:R18"/>
    <mergeCell ref="C19:L20"/>
    <mergeCell ref="C21:C28"/>
    <mergeCell ref="Q17:Q18"/>
    <mergeCell ref="D61:P61"/>
    <mergeCell ref="N53:R53"/>
    <mergeCell ref="B45:K45"/>
    <mergeCell ref="L48:N48"/>
    <mergeCell ref="L46:O46"/>
    <mergeCell ref="N54:R54"/>
    <mergeCell ref="J56:M56"/>
    <mergeCell ref="D54:I54"/>
    <mergeCell ref="N56:R56"/>
    <mergeCell ref="D56:I56"/>
    <mergeCell ref="B52:C52"/>
    <mergeCell ref="D57:I57"/>
    <mergeCell ref="N34:P34"/>
    <mergeCell ref="B46:K46"/>
    <mergeCell ref="D21:K22"/>
    <mergeCell ref="L45:O45"/>
    <mergeCell ref="L3:N3"/>
    <mergeCell ref="N32:P32"/>
    <mergeCell ref="N15:P15"/>
    <mergeCell ref="N24:P24"/>
    <mergeCell ref="N26:P26"/>
    <mergeCell ref="L6:R6"/>
    <mergeCell ref="B15:L15"/>
    <mergeCell ref="L4:N4"/>
    <mergeCell ref="E10:J10"/>
    <mergeCell ref="E11:J11"/>
    <mergeCell ref="E29:K30"/>
    <mergeCell ref="E31:K32"/>
    <mergeCell ref="B17:L18"/>
    <mergeCell ref="B19:B28"/>
    <mergeCell ref="E23:K24"/>
    <mergeCell ref="N30:P30"/>
    <mergeCell ref="N28:P28"/>
    <mergeCell ref="E25:K26"/>
    <mergeCell ref="D23:D26"/>
    <mergeCell ref="M17:M18"/>
    <mergeCell ref="N17:P18"/>
    <mergeCell ref="M19:O19"/>
    <mergeCell ref="N20:P20"/>
    <mergeCell ref="N22:P22"/>
    <mergeCell ref="D27:K28"/>
    <mergeCell ref="D29:D32"/>
    <mergeCell ref="K47:R47"/>
    <mergeCell ref="D52:I52"/>
    <mergeCell ref="J52:M52"/>
    <mergeCell ref="E77:Q77"/>
    <mergeCell ref="E76:Q76"/>
    <mergeCell ref="E75:Q75"/>
    <mergeCell ref="D62:P62"/>
    <mergeCell ref="J54:M54"/>
    <mergeCell ref="N52:R52"/>
    <mergeCell ref="B51:R51"/>
    <mergeCell ref="D60:P60"/>
    <mergeCell ref="C66:O66"/>
    <mergeCell ref="C67:O67"/>
    <mergeCell ref="C68:O68"/>
    <mergeCell ref="C69:O69"/>
    <mergeCell ref="B53:B57"/>
    <mergeCell ref="B59:B63"/>
    <mergeCell ref="E74:Q74"/>
    <mergeCell ref="D63:P63"/>
    <mergeCell ref="J53:M53"/>
    <mergeCell ref="J55:M55"/>
    <mergeCell ref="E73:Q73"/>
    <mergeCell ref="E71:Q71"/>
    <mergeCell ref="E72:Q72"/>
    <mergeCell ref="N57:R57"/>
    <mergeCell ref="N55:R55"/>
    <mergeCell ref="J57:M57"/>
    <mergeCell ref="B58:R58"/>
  </mergeCells>
  <phoneticPr fontId="2"/>
  <conditionalFormatting sqref="N17:P18">
    <cfRule type="expression" dxfId="14" priority="34" stopIfTrue="1">
      <formula>$N$17&lt;SUM($N$20)</formula>
    </cfRule>
  </conditionalFormatting>
  <conditionalFormatting sqref="N20:P20">
    <cfRule type="expression" dxfId="13" priority="29" stopIfTrue="1">
      <formula>SUM($N$20)&lt;&gt;SUM($N$24,$N$26,$N$30,$N$32)</formula>
    </cfRule>
  </conditionalFormatting>
  <conditionalFormatting sqref="N28:P28">
    <cfRule type="expression" dxfId="12" priority="27" stopIfTrue="1">
      <formula>SUM($N$28)&lt;&gt;SUM($N$30,$N$32)</formula>
    </cfRule>
  </conditionalFormatting>
  <conditionalFormatting sqref="Q59:R63 E49:R51 E58:R58 D52 J52:R57 D59:D63 A49:C53 A54:A57 C54:C57 A58:C59 A60:A63 C60:C63">
    <cfRule type="expression" dxfId="11" priority="26" stopIfTrue="1">
      <formula>$Q$46&lt;95</formula>
    </cfRule>
  </conditionalFormatting>
  <conditionalFormatting sqref="H41">
    <cfRule type="expression" dxfId="10" priority="25" stopIfTrue="1">
      <formula>$H$41&lt;$K$41</formula>
    </cfRule>
  </conditionalFormatting>
  <conditionalFormatting sqref="D49:D51 D53:D58">
    <cfRule type="expression" dxfId="9" priority="23" stopIfTrue="1">
      <formula>$Q$46&lt;95</formula>
    </cfRule>
  </conditionalFormatting>
  <conditionalFormatting sqref="C41:E41">
    <cfRule type="expression" dxfId="8" priority="22" stopIfTrue="1">
      <formula>SUM($C$41)&lt;&gt;SUM($H$41,$N$41,$Q$41)</formula>
    </cfRule>
  </conditionalFormatting>
  <conditionalFormatting sqref="Q46">
    <cfRule type="expression" dxfId="7" priority="18" stopIfTrue="1">
      <formula>$Q$46&lt;&gt;ROUNDDOWN($Q$45/$Q$44*100,1)</formula>
    </cfRule>
  </conditionalFormatting>
  <conditionalFormatting sqref="S46">
    <cfRule type="expression" priority="17" stopIfTrue="1">
      <formula>$Q$53&lt;&gt;ROUNDDOWN($Q$51/$Q$52,2)*100</formula>
    </cfRule>
  </conditionalFormatting>
  <conditionalFormatting sqref="Q44">
    <cfRule type="expression" dxfId="6" priority="15" stopIfTrue="1">
      <formula>AND($Q$44="",OR($Q$45&lt;&gt;"",$Q$46&lt;&gt;""))</formula>
    </cfRule>
  </conditionalFormatting>
  <conditionalFormatting sqref="Q45">
    <cfRule type="expression" dxfId="5" priority="13" stopIfTrue="1">
      <formula>AND($Q$45="",OR($Q$44&lt;&gt;"",$Q$46&lt;&gt;""))</formula>
    </cfRule>
  </conditionalFormatting>
  <conditionalFormatting sqref="E10:J10">
    <cfRule type="expression" dxfId="4" priority="11" stopIfTrue="1">
      <formula>$D$10=TRUE</formula>
    </cfRule>
  </conditionalFormatting>
  <conditionalFormatting sqref="E11:J11">
    <cfRule type="expression" dxfId="3" priority="10" stopIfTrue="1">
      <formula>$D$11=TRUE</formula>
    </cfRule>
  </conditionalFormatting>
  <conditionalFormatting sqref="K41">
    <cfRule type="expression" dxfId="2" priority="35" stopIfTrue="1">
      <formula>AND($H$41&lt;&gt;"",$K$41="")</formula>
    </cfRule>
  </conditionalFormatting>
  <conditionalFormatting sqref="N22:P22">
    <cfRule type="expression" dxfId="1" priority="40" stopIfTrue="1">
      <formula>SUM($N$22)&lt;&gt;SUM($N$24,$N$26)</formula>
    </cfRule>
  </conditionalFormatting>
  <conditionalFormatting sqref="N34:P34">
    <cfRule type="expression" dxfId="0" priority="41" stopIfTrue="1">
      <formula>AND($N$17&lt;&gt;"",$N$34="")</formula>
    </cfRule>
  </conditionalFormatting>
  <dataValidations count="4">
    <dataValidation type="custom" imeMode="disabled" operator="equal" allowBlank="1" showInputMessage="1" showErrorMessage="1" errorTitle="桁数が違います。" error="７桁の数字を入力してください。_x000a_数字以外は入力しないでください。_x000a_" sqref="L4:N4" xr:uid="{00000000-0002-0000-0000-000000000000}">
      <formula1>AND(LEN(L4)=7,ISERROR(VALUE(L4))=FALSE)</formula1>
    </dataValidation>
    <dataValidation imeMode="on" allowBlank="1" showInputMessage="1" showErrorMessage="1" sqref="L6:R6" xr:uid="{00000000-0002-0000-0000-000001000000}"/>
    <dataValidation type="list" allowBlank="1" showInputMessage="1" showErrorMessage="1" sqref="L3:N3" xr:uid="{00000000-0002-0000-0000-000002000000}">
      <formula1>$W$2:$W$9</formula1>
    </dataValidation>
    <dataValidation imeMode="off" allowBlank="1" showInputMessage="1" showErrorMessage="1" sqref="N15:P15 N17:P18 N20:P20 N22:P22 N24:P24 N26:P26 N28:P28 N30:P30 N32:P32 N34:P34 C41:E41 H41 K41 N41 Q41 Q44:Q46" xr:uid="{00000000-0002-0000-0000-000003000000}"/>
  </dataValidations>
  <printOptions horizontalCentered="1"/>
  <pageMargins left="0.39370078740157483" right="0.39370078740157483" top="0.27559055118110237" bottom="0.51181102362204722" header="0.11811023622047245" footer="0.31496062992125984"/>
  <pageSetup paperSize="9" scale="91" orientation="portrait" r:id="rId1"/>
  <headerFooter>
    <oddHeader>&amp;L【書類番号29】</oddHead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94" r:id="rId4" name="Check Box 470">
              <controlPr defaultSize="0" autoFill="0" autoLine="0" autoPict="0">
                <anchor moveWithCells="1">
                  <from>
                    <xdr:col>3</xdr:col>
                    <xdr:colOff>38100</xdr:colOff>
                    <xdr:row>9</xdr:row>
                    <xdr:rowOff>19050</xdr:rowOff>
                  </from>
                  <to>
                    <xdr:col>4</xdr:col>
                    <xdr:colOff>47625</xdr:colOff>
                    <xdr:row>9</xdr:row>
                    <xdr:rowOff>295275</xdr:rowOff>
                  </to>
                </anchor>
              </controlPr>
            </control>
          </mc:Choice>
        </mc:AlternateContent>
        <mc:AlternateContent xmlns:mc="http://schemas.openxmlformats.org/markup-compatibility/2006">
          <mc:Choice Requires="x14">
            <control shapeId="1495" r:id="rId5" name="Check Box 471">
              <controlPr defaultSize="0" autoFill="0" autoLine="0" autoPict="0">
                <anchor moveWithCells="1">
                  <from>
                    <xdr:col>3</xdr:col>
                    <xdr:colOff>38100</xdr:colOff>
                    <xdr:row>10</xdr:row>
                    <xdr:rowOff>19050</xdr:rowOff>
                  </from>
                  <to>
                    <xdr:col>4</xdr:col>
                    <xdr:colOff>47625</xdr:colOff>
                    <xdr:row>10</xdr:row>
                    <xdr:rowOff>295275</xdr:rowOff>
                  </to>
                </anchor>
              </controlPr>
            </control>
          </mc:Choice>
        </mc:AlternateContent>
        <mc:AlternateContent xmlns:mc="http://schemas.openxmlformats.org/markup-compatibility/2006">
          <mc:Choice Requires="x14">
            <control shapeId="1560" r:id="rId6" name="Check Box 536">
              <controlPr defaultSize="0" autoFill="0" autoLine="0" autoPict="0">
                <anchor moveWithCells="1">
                  <from>
                    <xdr:col>15</xdr:col>
                    <xdr:colOff>180975</xdr:colOff>
                    <xdr:row>67</xdr:row>
                    <xdr:rowOff>171450</xdr:rowOff>
                  </from>
                  <to>
                    <xdr:col>16</xdr:col>
                    <xdr:colOff>209550</xdr:colOff>
                    <xdr:row>67</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様式11の３</vt:lpstr>
      <vt:lpstr>様式11の３!Print_Area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東 星愛(azuma-seia)</cp:lastModifiedBy>
  <cp:lastPrinted>2023-06-28T02:21:53Z</cp:lastPrinted>
  <dcterms:created xsi:type="dcterms:W3CDTF">2012-02-24T14:09:37Z</dcterms:created>
  <dcterms:modified xsi:type="dcterms:W3CDTF">2023-06-28T02:24:27Z</dcterms:modified>
  <cp:contentStatus/>
</cp:coreProperties>
</file>