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8" documentId="13_ncr:1_{DACEB335-17EE-45CC-A65A-9DF9C77C0C29}" xr6:coauthVersionLast="47" xr6:coauthVersionMax="47" xr10:uidLastSave="{7FC8A5C0-E2D1-46D4-9744-56442D6F2419}"/>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720" tabRatio="809" activeTab="2"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<sst xmlns="http://schemas.openxmlformats.org/spreadsheetml/2006/main" count="3733" uniqueCount="1777">
  <si>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</si>
  <si>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</si>
  <si>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</si>
  <si>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</si>
  <si>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</si>
  <si>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</si>
  <si>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</si>
  <si>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</si>
  <si>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</si>
  <si>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</si>
  <si>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</si>
  <si>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</si>
  <si>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</si>
  <si>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</si>
  <si>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</si>
  <si>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</si>
  <si>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</si>
  <si>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</si>
  <si>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</si>
  <si>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</si>
  <si>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</si>
  <si>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</si>
  <si>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</si>
  <si>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</si>
  <si>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</si>
  <si>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</si>
  <si>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</si>
  <si>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</si>
  <si>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</si>
  <si>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</si>
  <si>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</si>
  <si>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</si>
  <si>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</si>
  <si>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</si>
  <si>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</si>
  <si>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</si>
  <si>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</si>
  <si>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</si>
  <si>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</si>
  <si>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</si>
  <si>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</si>
  <si>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</si>
  <si>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</si>
  <si>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</si>
  <si>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</si>
  <si>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</si>
  <si>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</si>
  <si>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</si>
  <si>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</si>
  <si>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</si>
  <si>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</si>
  <si>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</si>
  <si>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</si>
  <si>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</si>
  <si>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</si>
  <si>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</si>
  <si>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</si>
  <si>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</si>
  <si>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</si>
  <si>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</si>
  <si>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</si>
  <si>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</si>
  <si>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</si>
  <si>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</si>
  <si>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</si>
  <si>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</si>
  <si>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</si>
  <si>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</si>
  <si>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</si>
  <si>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</si>
  <si>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</si>
  <si>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</si>
  <si>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</si>
  <si>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</si>
  <si>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</si>
  <si>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</si>
  <si>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</si>
  <si>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</si>
  <si>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</si>
  <si>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</si>
  <si>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</si>
  <si>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</si>
  <si>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</si>
  <si>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</si>
  <si>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</si>
  <si>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</si>
  <si>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</si>
  <si>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</si>
  <si>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</si>
  <si>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</si>
  <si>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</si>
  <si>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</si>
  <si>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</si>
  <si>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</si>
  <si>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</si>
  <si>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</si>
  <si>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</si>
  <si>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</si>
  <si>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</si>
  <si>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</si>
  <si>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</si>
  <si>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</si>
  <si>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</si>
  <si>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</si>
  <si>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</si>
  <si>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</si>
  <si>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</si>
  <si>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</si>
  <si>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</si>
  <si>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</si>
  <si>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</si>
  <si>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</si>
  <si>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</si>
  <si>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</si>
  <si>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</si>
  <si>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</si>
  <si>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</si>
  <si>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</si>
  <si>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</si>
  <si>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</si>
  <si>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</si>
  <si>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</si>
  <si>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</si>
  <si>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</si>
  <si>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</si>
  <si>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</si>
  <si>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</si>
  <si>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</si>
  <si>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</si>
  <si>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</si>
  <si>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</si>
  <si>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</si>
  <si>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</si>
  <si>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</si>
  <si>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</si>
  <si>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</si>
  <si>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</si>
  <si>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</si>
  <si>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</si>
  <si>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</si>
  <si>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</si>
  <si>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</si>
  <si>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</si>
  <si>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</si>
  <si>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</si>
  <si>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</si>
  <si>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</si>
  <si>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</si>
  <si>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</si>
  <si>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</si>
  <si>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</si>
  <si>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</si>
  <si>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</si>
  <si>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</si>
  <si>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</si>
  <si>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</si>
  <si>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</si>
  <si>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</si>
  <si>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</si>
  <si>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</si>
  <si>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</si>
  <si>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</si>
  <si>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</si>
  <si>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</si>
  <si>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</si>
  <si>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</si>
  <si>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</si>
  <si>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</si>
  <si>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</si>
  <si>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</si>
  <si>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</si>
  <si>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</si>
  <si>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</si>
  <si>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</si>
  <si>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</si>
  <si>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</si>
  <si>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</si>
  <si>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</si>
  <si>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</si>
  <si>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</si>
  <si>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</si>
  <si>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</si>
  <si>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</si>
  <si>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</si>
  <si>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</si>
  <si>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</si>
  <si>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</si>
  <si>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</si>
  <si>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</si>
  <si>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</si>
  <si>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</si>
  <si>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</si>
  <si>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</si>
  <si>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</si>
  <si>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</si>
  <si>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</si>
  <si>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</si>
  <si>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</si>
  <si>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</si>
  <si>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</si>
  <si>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</si>
  <si>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</si>
  <si>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</si>
  <si>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</si>
  <si>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</si>
  <si>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</si>
  <si>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</si>
  <si>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</si>
  <si>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</si>
  <si>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</si>
  <si>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</si>
  <si>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</si>
  <si>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</si>
  <si>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</si>
  <si>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</si>
  <si>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</si>
  <si>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</si>
  <si>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</si>
  <si>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</si>
  <si>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</si>
  <si>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</si>
  <si>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</si>
  <si>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</si>
  <si>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</si>
  <si>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</si>
  <si>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</si>
  <si>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</si>
  <si>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</si>
  <si>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</si>
  <si>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</si>
  <si>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</si>
  <si>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</si>
  <si>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</si>
  <si>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</si>
  <si>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</si>
  <si>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</si>
  <si>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</si>
  <si>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</si>
  <si>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</si>
  <si>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</si>
  <si>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</si>
  <si>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</si>
  <si>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</si>
  <si>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</si>
  <si>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</si>
  <si>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</si>
  <si>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</si>
  <si>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</si>
  <si>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</si>
  <si>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</si>
  <si>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</si>
  <si>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</si>
  <si>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</si>
  <si>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</si>
  <si>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</si>
  <si>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</si>
  <si>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</si>
  <si>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</si>
  <si>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</si>
  <si>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</si>
  <si>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</si>
  <si>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</si>
  <si>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</si>
  <si>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</si>
  <si>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</si>
  <si>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</si>
  <si>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</si>
  <si>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</si>
  <si>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</si>
  <si>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</si>
  <si>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</si>
  <si>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</si>
  <si>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</si>
  <si>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</si>
  <si>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</si>
  <si>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</si>
  <si>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</si>
  <si>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</si>
  <si>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</si>
  <si>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</si>
  <si>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</si>
  <si>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</si>
  <si>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</si>
  <si>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</si>
  <si>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</si>
  <si>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</si>
  <si>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</si>
  <si>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</si>
  <si>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</si>
  <si>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</si>
  <si>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</si>
  <si>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</si>
  <si>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</si>
  <si>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</si>
  <si>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</si>
  <si>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</si>
  <si>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</si>
  <si>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</si>
  <si>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</si>
  <si>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</si>
  <si>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</si>
  <si>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</si>
  <si>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</si>
  <si>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</si>
  <si>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</si>
  <si>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</si>
  <si>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</si>
  <si>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</si>
  <si>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</si>
  <si>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</si>
  <si>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</si>
  <si>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</si>
  <si>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</si>
  <si>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</si>
  <si>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</si>
  <si>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</si>
  <si>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</si>
  <si>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</si>
  <si>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</si>
  <si>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</si>
  <si>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</si>
  <si>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</si>
  <si>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</si>
  <si>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</si>
  <si>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</si>
  <si>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</si>
  <si>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</si>
  <si>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</si>
  <si>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</si>
  <si>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</si>
  <si>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</si>
  <si>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</si>
  <si>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</si>
  <si>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</si>
  <si>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</si>
  <si>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</si>
  <si>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</si>
  <si>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</si>
  <si>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</si>
  <si>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</si>
  <si>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</si>
  <si>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</si>
  <si>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</si>
  <si>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</si>
  <si>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</si>
  <si>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</si>
  <si>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</si>
  <si>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</si>
  <si>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</si>
  <si>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</si>
  <si>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</si>
  <si>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</si>
  <si>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</si>
  <si>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</si>
  <si>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</si>
  <si>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</si>
  <si>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</si>
  <si>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</si>
  <si>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</si>
  <si>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</si>
  <si>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</si>
  <si>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</si>
  <si>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</si>
  <si>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</si>
  <si>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</si>
  <si>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</si>
  <si>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</si>
  <si>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</si>
  <si>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</si>
  <si>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</si>
  <si>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</si>
  <si>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</si>
  <si>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</si>
  <si>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</si>
  <si>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</si>
  <si>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</si>
  <si>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</si>
  <si>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</si>
  <si>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</si>
  <si>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</si>
  <si>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</si>
  <si>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</si>
  <si>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</si>
  <si>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</si>
  <si>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</si>
  <si>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</si>
  <si>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</si>
  <si>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</si>
  <si>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</si>
  <si>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</si>
  <si>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</si>
  <si>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</si>
  <si>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</si>
  <si>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</si>
  <si>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</si>
  <si>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</si>
  <si>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</si>
  <si>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</si>
  <si>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</si>
  <si>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</si>
  <si>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</si>
  <si>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</si>
  <si>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</si>
  <si>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</si>
  <si>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</si>
  <si>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</si>
  <si>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</si>
  <si>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</si>
  <si>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</si>
  <si>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</si>
  <si>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</si>
  <si>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</si>
  <si>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</si>
  <si>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</si>
  <si>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</si>
  <si>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</si>
  <si>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</si>
  <si>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</si>
  <si>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</si>
  <si>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</si>
  <si>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</si>
  <si>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</si>
  <si>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</si>
  <si>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</si>
  <si>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</si>
  <si>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</si>
  <si>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</si>
  <si>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</si>
  <si>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</si>
  <si>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</si>
  <si>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</si>
  <si>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</si>
  <si>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</si>
  <si>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</si>
  <si>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</si>
  <si>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</si>
  <si>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</si>
  <si>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</si>
  <si>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</si>
  <si>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</si>
  <si>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</si>
  <si>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</si>
  <si>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</si>
  <si>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</si>
  <si>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</si>
  <si>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</si>
  <si>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</si>
  <si>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</si>
  <si>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</si>
  <si>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</si>
  <si>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</si>
  <si>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</si>
  <si>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</si>
  <si>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</si>
  <si>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</si>
  <si>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</si>
  <si>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</si>
  <si>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</si>
  <si>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</si>
  <si>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</si>
  <si>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</si>
  <si>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</si>
  <si>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</si>
  <si>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</si>
  <si>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</si>
  <si>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</si>
  <si>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</si>
  <si>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</si>
  <si>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</si>
  <si>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</si>
  <si>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</si>
  <si>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</si>
  <si>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</si>
  <si>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</si>
  <si>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</si>
  <si>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</si>
  <si>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</si>
  <si>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</si>
  <si>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</si>
  <si>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</si>
  <si>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</si>
  <si>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</si>
  <si>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</si>
  <si>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</si>
  <si>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</si>
  <si>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</si>
  <si>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</si>
  <si>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</si>
  <si>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</si>
  <si>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</si>
  <si>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</si>
  <si>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</si>
  <si>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</si>
  <si>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</si>
  <si>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</si>
  <si>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</si>
  <si>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</si>
  <si>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</si>
  <si>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</si>
  <si>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</si>
  <si>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</si>
  <si>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</si>
  <si>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</si>
  <si>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</si>
  <si>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</si>
  <si>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</si>
  <si>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</si>
  <si>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</si>
  <si>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</si>
  <si>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</si>
  <si>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</si>
  <si>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</si>
  <si>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</si>
  <si>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</si>
  <si>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</si>
  <si>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</si>
  <si>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</si>
  <si>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</si>
  <si>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</si>
  <si>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</si>
  <si>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</si>
  <si>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</si>
  <si>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</si>
  <si>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</si>
  <si>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</si>
  <si>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</si>
  <si>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</si>
  <si>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</si>
  <si>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</si>
  <si>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</si>
  <si>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</si>
  <si>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</si>
  <si>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</si>
  <si>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</si>
  <si>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</si>
  <si>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</si>
  <si>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</si>
  <si>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</si>
  <si>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</si>
  <si>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</si>
  <si>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</si>
  <si>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</si>
  <si>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</si>
  <si>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</si>
  <si>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</si>
  <si>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</si>
  <si>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</si>
  <si>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</si>
  <si>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</si>
  <si>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</si>
  <si>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</si>
  <si>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</si>
  <si>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</si>
  <si>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</si>
  <si>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</si>
  <si>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</si>
  <si>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</si>
  <si>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</si>
  <si>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</si>
  <si>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</si>
  <si>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</si>
  <si>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</si>
  <si>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</si>
  <si>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</si>
  <si>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</si>
  <si>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</si>
  <si>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</si>
  <si>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</si>
  <si>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</si>
  <si>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</si>
  <si>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</si>
  <si>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</si>
  <si>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</si>
  <si>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</si>
  <si>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</si>
  <si>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</si>
  <si>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</si>
  <si>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</si>
  <si>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</si>
  <si>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</si>
  <si>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</si>
  <si>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</si>
  <si>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</si>
  <si>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</si>
  <si>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</si>
  <si>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</si>
  <si>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</si>
  <si>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</si>
  <si>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</si>
  <si>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</si>
  <si>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</si>
  <si>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</si>
  <si>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</si>
  <si>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</si>
  <si>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</si>
  <si>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</si>
  <si>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</si>
  <si>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</si>
  <si>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</si>
  <si>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</si>
  <si>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</si>
  <si>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</si>
  <si>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</si>
  <si>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</si>
  <si>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</si>
  <si>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</si>
  <si>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</si>
  <si>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</si>
  <si>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</si>
  <si>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</si>
  <si>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</si>
  <si>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</si>
  <si>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</si>
  <si>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</si>
  <si>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</si>
  <si>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</si>
  <si>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</si>
  <si>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</si>
  <si>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</si>
  <si>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</si>
  <si>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</si>
  <si>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</si>
  <si>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</si>
  <si>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</si>
  <si>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</si>
  <si>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</si>
  <si>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</si>
  <si>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</si>
  <si>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</si>
  <si>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</si>
  <si>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</si>
  <si>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</si>
  <si>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</si>
  <si>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</si>
  <si>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</si>
  <si>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</si>
  <si>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</si>
  <si>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</si>
  <si>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</si>
  <si>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</si>
  <si>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</si>
  <si>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</si>
  <si>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</si>
  <si>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</si>
  <si>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</si>
  <si>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</si>
  <si>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</si>
  <si>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</si>
  <si>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</si>
  <si>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</si>
  <si>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</si>
  <si>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</si>
  <si>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</si>
  <si>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</si>
  <si>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</si>
  <si>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</si>
  <si>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</si>
  <si>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</si>
  <si>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</si>
  <si>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</si>
  <si>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</si>
  <si>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</si>
  <si>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</si>
  <si>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</si>
  <si>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</si>
  <si>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</si>
  <si>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</si>
  <si>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</si>
  <si>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</si>
  <si>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</si>
  <si>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</si>
  <si>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</si>
  <si>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</si>
  <si>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</si>
  <si>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</si>
  <si>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</si>
  <si>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</si>
  <si>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</si>
  <si>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</si>
  <si>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</si>
  <si>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</si>
  <si>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</si>
  <si>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</si>
  <si>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</si>
  <si>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</si>
  <si>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</si>
  <si>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</si>
  <si>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</si>
  <si>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</si>
  <si>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</si>
  <si>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</si>
  <si>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</si>
  <si>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</si>
  <si>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</si>
  <si>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</si>
  <si>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</si>
  <si>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</si>
  <si>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</si>
  <si>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</si>
  <si>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</si>
  <si>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</si>
  <si>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</si>
  <si>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</si>
  <si>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</si>
  <si>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</si>
  <si>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</si>
  <si>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</si>
  <si>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</si>
  <si>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</si>
  <si>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</si>
  <si>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</si>
  <si>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</si>
  <si>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</si>
  <si>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</si>
  <si>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</si>
  <si>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</si>
  <si>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</si>
  <si>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</si>
  <si>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</si>
  <si>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</si>
  <si>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</si>
  <si>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</si>
  <si>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</si>
  <si>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</si>
  <si>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</si>
  <si>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</si>
  <si>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</si>
  <si>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</si>
  <si>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</si>
  <si>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</si>
  <si>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</si>
  <si>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</si>
  <si>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</si>
  <si>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</si>
  <si>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</si>
  <si>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</si>
  <si>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</si>
  <si>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</si>
  <si>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</si>
  <si>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</si>
  <si>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</si>
  <si>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</si>
  <si>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</si>
  <si>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</si>
  <si>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</si>
  <si>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</si>
  <si>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</si>
  <si>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</si>
  <si>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</si>
  <si>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</si>
  <si>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</si>
  <si>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</si>
  <si>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</si>
  <si>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</si>
  <si>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</si>
  <si>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</si>
  <si>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</si>
  <si>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</si>
  <si>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</si>
  <si>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</si>
  <si>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</si>
  <si>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</si>
  <si>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</si>
  <si>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</si>
  <si>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</si>
  <si>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</si>
  <si>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</si>
  <si>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</si>
  <si>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</si>
  <si>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</si>
  <si>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</si>
  <si>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</si>
  <si>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</si>
  <si>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</si>
  <si>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</si>
  <si>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</si>
  <si>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</si>
  <si>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</si>
  <si>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</si>
  <si>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</si>
  <si>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</si>
  <si>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</si>
  <si>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</si>
  <si>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</si>
  <si>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</si>
  <si>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</si>
  <si>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</si>
  <si>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</si>
  <si>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</si>
  <si>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</si>
  <si>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</si>
  <si>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</si>
  <si>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</si>
  <si>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</si>
  <si>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</si>
  <si>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</si>
  <si>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</si>
  <si>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</si>
  <si>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</si>
  <si>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</si>
  <si>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</si>
  <si>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</si>
  <si>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</si>
  <si>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</si>
  <si>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</si>
  <si>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</si>
  <si>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</si>
  <si>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</si>
  <si>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</si>
  <si>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</si>
  <si>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</si>
  <si>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</si>
  <si>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</si>
  <si>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</si>
  <si>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</si>
  <si>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</si>
  <si>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</si>
  <si>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</si>
  <si>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</si>
  <si>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</si>
  <si>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</si>
  <si>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</si>
  <si>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</si>
  <si>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</si>
  <si>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</si>
  <si>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</si>
  <si>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</si>
  <si>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</si>
  <si>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</si>
  <si>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</si>
  <si>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</si>
  <si>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</si>
  <si>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</si>
  <si>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</si>
  <si>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</si>
  <si>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</si>
  <si>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</si>
  <si>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</si>
  <si>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</si>
  <si>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</si>
  <si>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</si>
  <si>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</si>
  <si>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</si>
  <si>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</si>
  <si>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</si>
  <si>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</si>
  <si>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</si>
  <si>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</si>
  <si>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</si>
  <si>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</si>
  <si>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</si>
  <si>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</si>
  <si>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</si>
  <si>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</si>
  <si>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</si>
  <si>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</si>
  <si>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</si>
  <si>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</si>
  <si>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</si>
  <si>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</si>
  <si>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</si>
  <si>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</si>
  <si>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</si>
  <si>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</si>
  <si>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</si>
  <si>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</si>
  <si>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</si>
  <si>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</si>
  <si>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</si>
  <si>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</si>
  <si>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</si>
  <si>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</si>
  <si>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</si>
  <si>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</si>
  <si>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</si>
  <si>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</si>
  <si>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</si>
  <si>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</si>
  <si>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</si>
  <si>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</si>
  <si>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</si>
  <si>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</si>
  <si>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</si>
  <si>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</si>
  <si>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</si>
  <si>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</si>
  <si>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</si>
  <si>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</si>
  <si>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</si>
  <si>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</si>
  <si>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</si>
  <si>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</si>
  <si>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</si>
  <si>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</si>
  <si>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</si>
  <si>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</si>
  <si>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</si>
  <si>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</si>
  <si>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</si>
  <si>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</si>
  <si>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</si>
  <si>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</si>
  <si>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</si>
  <si>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</si>
  <si>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</si>
  <si>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</si>
  <si>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</si>
  <si>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</si>
  <si>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</si>
  <si>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</si>
  <si>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</si>
  <si>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</si>
  <si>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</si>
  <si>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</si>
  <si>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</si>
  <si>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</si>
  <si>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</si>
  <si>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</si>
  <si>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</si>
  <si>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</si>
  <si>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</si>
  <si>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</si>
  <si>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</si>
  <si>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</si>
  <si>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</si>
  <si>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</si>
  <si>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</si>
  <si>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</si>
  <si>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</si>
  <si>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</si>
  <si>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</si>
  <si>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</si>
  <si>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</si>
  <si>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</si>
  <si>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</si>
  <si>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</si>
  <si>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</si>
  <si>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</si>
  <si>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</si>
  <si>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</si>
  <si>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</si>
  <si>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</si>
  <si>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</si>
  <si>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</si>
  <si>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</si>
  <si>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</si>
  <si>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</si>
  <si>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</si>
  <si>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</si>
  <si>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</si>
  <si>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</si>
  <si>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</si>
  <si>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</si>
  <si>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</si>
  <si>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</si>
  <si>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</si>
  <si>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</si>
  <si>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</si>
  <si>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</si>
  <si>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</si>
  <si>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</si>
  <si>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</si>
  <si>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</si>
  <si>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</si>
  <si>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</si>
  <si>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</si>
  <si>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</si>
  <si>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</si>
  <si>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</si>
  <si>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</si>
  <si>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</si>
  <si>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</si>
  <si>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</si>
  <si>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</si>
  <si>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</si>
  <si>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</si>
  <si>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</si>
  <si>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</si>
  <si>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</si>
  <si>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</si>
  <si>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</si>
  <si>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</si>
  <si>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</si>
  <si>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</si>
  <si>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</si>
  <si>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</si>
  <si>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</si>
  <si>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</si>
  <si>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</si>
  <si>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</si>
  <si>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</si>
  <si>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</si>
  <si>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</si>
  <si>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</si>
  <si>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</si>
  <si>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</si>
  <si>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</si>
  <si>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</si>
  <si>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</si>
  <si>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</si>
  <si>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</si>
  <si>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</si>
  <si>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</si>
  <si>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</si>
  <si>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</si>
  <si>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</si>
  <si>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</si>
  <si>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</si>
  <si>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</si>
  <si>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</si>
  <si>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</si>
  <si>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</si>
  <si>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</si>
  <si>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</si>
  <si>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</si>
  <si>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</si>
  <si>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</si>
  <si>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</si>
  <si>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</si>
  <si>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</si>
  <si>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</si>
  <si>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</si>
  <si>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</si>
  <si>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</si>
  <si>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</si>
  <si>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</si>
  <si>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</si>
  <si>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</si>
  <si>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</si>
  <si>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</si>
  <si>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</si>
  <si>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</si>
  <si>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</si>
  <si>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</si>
  <si>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</si>
  <si>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</si>
  <si>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</si>
  <si>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</si>
  <si>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</si>
  <si>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</si>
  <si>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</si>
  <si>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</si>
  <si>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</si>
  <si>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</si>
  <si>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</si>
  <si>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</si>
  <si>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</si>
  <si>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</si>
  <si>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</si>
  <si>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</si>
  <si>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</si>
  <si>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</si>
  <si>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</si>
  <si>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</si>
  <si>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</si>
  <si>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</si>
  <si>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</si>
  <si>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</si>
  <si>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</si>
  <si>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</si>
  <si>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</si>
  <si>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</si>
  <si>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</si>
  <si>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</si>
  <si>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</si>
  <si>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</si>
  <si>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</si>
  <si>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</si>
  <si>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</si>
  <si>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</si>
  <si>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</si>
  <si>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</si>
  <si>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</si>
  <si>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</si>
  <si>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</si>
  <si>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</si>
  <si>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</si>
  <si>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</si>
  <si>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</si>
  <si>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</si>
  <si>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</si>
  <si>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</si>
  <si>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</si>
  <si>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</si>
  <si>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</si>
  <si>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</si>
  <si>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</si>
  <si>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</si>
  <si>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</si>
  <si>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</si>
  <si>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</si>
  <si>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</si>
  <si>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</si>
  <si>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</si>
  <si>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</si>
  <si>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</si>
  <si>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</si>
  <si>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</si>
  <si>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</si>
  <si>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</si>
  <si>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</si>
  <si>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</si>
  <si>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</si>
  <si>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</si>
  <si>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</si>
  <si>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</si>
  <si>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</si>
  <si>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</si>
  <si>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</si>
  <si>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</si>
  <si>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</si>
  <si>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</si>
  <si>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</si>
  <si>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</si>
  <si>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</si>
  <si>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</si>
  <si>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</si>
  <si>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</si>
  <si>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</si>
  <si>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</si>
  <si>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</si>
  <si>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</si>
  <si>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</si>
  <si>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</si>
  <si>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</si>
  <si>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</si>
  <si>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</si>
  <si>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</si>
  <si>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</si>
  <si>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</si>
  <si>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</si>
  <si>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</si>
  <si>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</si>
  <si>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</si>
  <si>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</si>
  <si>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</si>
  <si>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</si>
  <si>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</si>
  <si>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</si>
  <si>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</si>
  <si>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</si>
  <si>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</si>
  <si>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</si>
  <si>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</si>
  <si>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</si>
  <si>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</si>
  <si>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</si>
  <si>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</si>
  <si>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</si>
  <si>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</si>
  <si>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</si>
  <si>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</si>
  <si>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</si>
  <si>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</si>
  <si>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</si>
  <si>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</si>
  <si>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</si>
  <si>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</si>
  <si>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</si>
  <si>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</si>
  <si>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</si>
  <si>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</si>
  <si>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</si>
  <si>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</si>
  <si>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</si>
  <si>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</si>
  <si>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</si>
  <si>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</si>
  <si>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</si>
  <si>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</si>
  <si>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</si>
  <si>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</si>
  <si>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</si>
  <si>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</si>
  <si>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</si>
  <si>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</si>
  <si>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</si>
  <si>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</si>
  <si>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</si>
  <si>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</si>
  <si>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</si>
  <si>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</si>
  <si>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</si>
  <si>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</si>
  <si>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</si>
  <si>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</si>
  <si>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</si>
  <si>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</si>
  <si>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</si>
  <si>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</si>
  <si>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</si>
  <si>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</si>
  <si>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</si>
  <si>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</si>
  <si>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</si>
  <si>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</si>
  <si>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</si>
  <si>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</si>
  <si>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</si>
  <si>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</si>
  <si>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</si>
  <si>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</si>
  <si>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</si>
  <si>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</si>
  <si>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</si>
  <si>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</si>
  <si>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</si>
  <si>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</si>
  <si>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</si>
  <si>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</si>
  <si>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</si>
  <si>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</si>
  <si>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</si>
  <si>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</si>
  <si>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</si>
  <si>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</si>
  <si>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</si>
  <si>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</si>
  <si>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</si>
  <si>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</si>
  <si>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</si>
  <si>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</si>
  <si>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</si>
  <si>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</si>
  <si>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</si>
  <si>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</si>
  <si>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</si>
  <si>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</si>
  <si>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</si>
  <si>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</si>
  <si>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</si>
  <si>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</si>
  <si>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</si>
  <si>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</si>
  <si>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</si>
  <si>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</si>
  <si>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</si>
  <si>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</si>
  <si>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</si>
  <si>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</si>
  <si>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</si>
  <si>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</si>
  <si>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</si>
  <si>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</si>
  <si>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</si>
  <si>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</si>
  <si>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</si>
  <si>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</si>
  <si>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</si>
  <si>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</si>
  <si>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</si>
  <si>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</si>
  <si>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</si>
  <si>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</si>
  <si>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</si>
  <si>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</si>
  <si>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</si>
  <si>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</si>
  <si>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</si>
  <si>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</si>
  <si>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</si>
  <si>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</si>
  <si>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</si>
  <si>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</si>
  <si>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</si>
  <si>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</si>
  <si>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</si>
  <si>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</si>
  <si>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</si>
  <si>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</si>
  <si>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</si>
  <si>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</si>
  <si>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</si>
  <si>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</si>
  <si>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</si>
  <si>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</si>
  <si>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</si>
  <si>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</si>
  <si>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</si>
  <si>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</si>
  <si>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</si>
  <si>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</si>
  <si>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</si>
  <si>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</si>
  <si>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</si>
  <si>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</si>
  <si>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</si>
  <si>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</si>
  <si>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</si>
  <si>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</si>
  <si>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</si>
  <si>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</si>
  <si>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</si>
  <si>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</si>
  <si>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</si>
  <si>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</si>
  <si>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</si>
  <si>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</si>
  <si>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</si>
  <si>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</si>
  <si>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</si>
  <si>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</si>
  <si>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</si>
  <si>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</si>
  <si>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</si>
  <si>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</si>
  <si>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</si>
  <si>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</si>
  <si>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</si>
  <si>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</si>
  <si>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</si>
  <si>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</si>
  <si>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</si>
  <si>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</si>
  <si>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</si>
  <si>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</si>
  <si>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</si>
  <si>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</si>
  <si>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</si>
  <si>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</si>
  <si>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</si>
  <si>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</si>
  <si>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</si>
  <si>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</si>
  <si>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</si>
  <si>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</si>
  <si>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</si>
  <si>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</si>
  <si>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</si>
  <si>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</si>
  <si>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</si>
  <si>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</si>
  <si>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</si>
  <si>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</si>
  <si>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</si>
  <si>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</si>
  <si>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</si>
  <si>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</si>
  <si>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</si>
  <si>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</si>
  <si>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</si>
  <si>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</si>
  <si>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</si>
  <si>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</si>
  <si>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</si>
  <si>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</si>
  <si>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</si>
  <si>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</si>
  <si>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</si>
  <si>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</si>
  <si>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</si>
  <si>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</si>
  <si>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</si>
  <si>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</si>
  <si>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</si>
  <si>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</si>
  <si>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</si>
  <si>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</si>
  <si>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</si>
  <si>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</si>
  <si>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</si>
  <si>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</si>
  <si>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</si>
  <si>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</si>
  <si>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</si>
  <si>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</si>
  <si>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</si>
  <si>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</si>
  <si>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</si>
  <si>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</si>
  <si>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</si>
  <si>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</si>
  <si>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</si>
  <si>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</si>
  <si>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</si>
  <si>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</si>
  <si>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</si>
  <si>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</si>
  <si>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</si>
  <si>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</si>
  <si>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</si>
  <si>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</si>
  <si>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</si>
  <si>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</si>
  <si>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</si>
  <si>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</si>
  <si>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</si>
  <si>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</si>
  <si>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</si>
  <si>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</si>
  <si>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</si>
  <si>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</si>
  <si>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</si>
  <si>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</si>
  <si>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</si>
  <si>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</si>
  <si>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</si>
  <si>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</si>
  <si>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</si>
  <si>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</si>
  <si>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</si>
  <si>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</si>
  <si>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</si>
  <si>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</si>
  <si>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</si>
  <si>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</si>
  <si>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</si>
  <si>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</si>
  <si>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</si>
  <si>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</si>
  <si>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</si>
  <si>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</si>
  <si>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</si>
  <si>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</si>
  <si>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</si>
  <si>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</si>
  <si>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</si>
  <si>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</si>
  <si>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</si>
  <si>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</si>
  <si>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</si>
  <si>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</si>
  <si>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</si>
  <si>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</si>
  <si>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</si>
  <si>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</si>
  <si>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</si>
  <si>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</si>
  <si>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</si>
  <si>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</si>
  <si>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</si>
  <si>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</si>
  <si>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</si>
  <si>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</si>
  <si>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</si>
  <si>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</si>
  <si>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</si>
  <si>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</si>
  <si>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</si>
  <si>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</si>
  <si>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</si>
  <si>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</si>
  <si>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</si>
  <si>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</si>
  <si>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</si>
  <si>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</si>
  <si>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</si>
  <si>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</si>
  <si>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</si>
  <si>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</si>
  <si>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</si>
  <si>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</si>
  <si>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</si>
  <si>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</si>
  <si>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</si>
  <si>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</si>
  <si>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</si>
  <si>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</si>
  <si>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</si>
  <si>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</si>
  <si>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</si>
  <si>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</si>
  <si>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</si>
  <si>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</si>
  <si>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</si>
  <si>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</si>
  <si>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</si>
  <si>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</si>
  <si>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</si>
  <si>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</si>
  <si>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</si>
  <si>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</si>
  <si>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</si>
  <si>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</si>
  <si>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</si>
  <si>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</si>
  <si>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</si>
  <si>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</si>
  <si>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</si>
  <si>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</si>
  <si>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</si>
  <si>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</si>
  <si>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</si>
  <si>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</si>
  <si>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</si>
  <si>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</si>
  <si>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</si>
  <si>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</si>
  <si>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</si>
  <si>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</si>
  <si>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</si>
  <si>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</si>
  <si>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</si>
  <si>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</si>
  <si>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</si>
  <si>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</si>
  <si>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</si>
  <si>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</si>
  <si>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</si>
  <si>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</si>
  <si>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</si>
  <si>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</si>
  <si>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</si>
  <si>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</si>
  <si>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</si>
  <si>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</si>
  <si>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</si>
  <si>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</si>
  <si>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</si>
  <si>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</si>
  <si>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</si>
  <si>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</si>
  <si>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</si>
  <si>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</si>
  <si>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</si>
  <si>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</si>
  <si>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</si>
  <si>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</si>
  <si>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</si>
  <si>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</si>
  <si>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</si>
  <si>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</si>
  <si>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</si>
  <si>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</si>
  <si>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</si>
  <si>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</si>
  <si>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</si>
  <si>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</si>
  <si>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</si>
  <si>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</si>
  <si>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</si>
  <si>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</si>
  <si>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</si>
  <si>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</si>
  <si>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</si>
  <si>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</si>
  <si>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</si>
  <si>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</si>
  <si>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</si>
  <si>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</si>
  <si>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</si>
  <si>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</si>
  <si>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</si>
  <si>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</si>
  <si>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</si>
  <si>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</si>
  <si>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</si>
  <si>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</si>
  <si>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</si>
  <si>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</si>
  <si>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</si>
  <si>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</si>
  <si>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</si>
  <si>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</si>
  <si>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</si>
  <si>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</si>
  <si>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</si>
  <si>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</si>
  <si>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</si>
  <si>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</si>
  <si>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</si>
  <si>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</si>
  <si>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</si>
  <si>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</si>
  <si>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</si>
  <si>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</si>
  <si>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</si>
  <si>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</si>
  <si>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</si>
  <si>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</si>
  <si>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</si>
  <si>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</si>
  <si>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</si>
  <si>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</si>
  <si>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</si>
  <si>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</si>
  <si>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</si>
  <si>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</si>
  <si>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</si>
  <si>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</si>
  <si>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</si>
  <si>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</si>
  <si>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</si>
  <si>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</si>
  <si>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</si>
  <si>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</si>
  <si>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</si>
  <si>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</si>
  <si>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</si>
  <si>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</si>
  <si>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</si>
  <si>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</si>
  <si>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</si>
  <si>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</si>
  <si>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</si>
  <si>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</si>
  <si>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</si>
  <si>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</si>
  <si>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</si>
  <si>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</si>
  <si>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</si>
  <si>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</si>
  <si>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</si>
  <si>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</si>
  <si>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</si>
  <si>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</si>
  <si>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</si>
  <si>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</si>
  <si>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</si>
  <si>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</si>
  <si>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</si>
  <si>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</si>
  <si>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</si>
  <si>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</si>
  <si>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</si>
  <si>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</si>
  <si>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</si>
  <si>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</si>
  <si>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</si>
  <si>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</si>
  <si>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</si>
  <si>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</si>
  <si>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</si>
  <si>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</si>
  <si>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</si>
  <si>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</si>
  <si>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</si>
  <si>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</si>
  <si>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</si>
  <si>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</si>
  <si>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</si>
  <si>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</si>
  <si>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</si>
  <si>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</si>
  <si>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</si>
  <si>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</si>
  <si>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</si>
  <si>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</si>
  <si>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</si>
  <si>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</si>
  <si>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</si>
  <si>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</si>
  <si>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</si>
  <si>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</si>
  <si>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</si>
  <si>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</si>
  <si>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</si>
  <si>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</si>
  <si>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</si>
  <si>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</si>
  <si>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</si>
  <si>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</si>
  <si>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</si>
  <si>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</si>
  <si>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</si>
  <si>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</si>
  <si>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</si>
  <si>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</si>
  <si>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</si>
  <si>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</si>
  <si>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</si>
  <si>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</si>
  <si>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</si>
  <si>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</si>
  <si>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</si>
  <si>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</si>
  <si>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</si>
  <si>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</si>
  <si>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</si>
  <si>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</si>
  <si>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</si>
  <si>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</si>
  <si>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</si>
  <si>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</si>
  <si>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</si>
  <si>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</si>
  <si>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</si>
  <si>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</si>
  <si>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</si>
  <si>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</si>
  <si>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</si>
  <si>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</si>
  <si>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</si>
  <si>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</si>
  <si>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</si>
  <si>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</si>
  <si>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</si>
  <si>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</si>
  <si>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</si>
  <si>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</si>
  <si>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</si>
  <si>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</si>
  <si>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</si>
  <si>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</si>
  <si>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</si>
  <si>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</si>
  <si>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</si>
  <si>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</si>
  <si>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</si>
  <si>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</si>
  <si>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</si>
  <si>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</si>
  <si>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</si>
  <si>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</si>
  <si>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</si>
  <si>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</si>
  <si>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</si>
  <si>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</si>
  <si>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</si>
  <si>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</si>
  <si>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</si>
  <si>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</si>
  <si>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</si>
  <si>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</si>
  <si>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</si>
  <si>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</si>
  <si>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</si>
  <si>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</si>
  <si>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</si>
  <si>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</si>
  <si>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</si>
  <si>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</si>
  <si>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</si>
  <si>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</si>
  <si>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</si>
  <si>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</si>
  <si>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</si>
  <si>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</si>
  <si>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</si>
  <si>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</si>
  <si>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</si>
  <si>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</si>
  <si>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</si>
  <si>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</si>
  <si>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</si>
  <si>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</si>
  <si>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</si>
  <si>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</si>
  <si>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</si>
  <si>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</si>
  <si>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</si>
  <si>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</si>
  <si>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</si>
  <si>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</si>
  <si>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</si>
  <si>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</si>
  <si>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</si>
  <si>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</si>
  <si>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</si>
  <si>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</si>
  <si>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</si>
  <si>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</si>
  <si>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</si>
  <si>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</si>
  <si>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</si>
  <si>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</si>
  <si>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</si>
  <si>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</si>
  <si>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</si>
  <si>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</si>
  <si>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</si>
  <si>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</si>
  <si>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</si>
  <si>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</si>
  <si>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</si>
  <si>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</si>
  <si>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</si>
  <si>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</si>
  <si>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</si>
  <si>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</si>
  <si>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</si>
  <si>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</si>
  <si>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</si>
  <si>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</si>
  <si>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</si>
  <si>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</si>
  <si>
    <t>四国厚生支局長</t>
    <rPh sb="0" eb="2">
      <t>シコク</t>
    </rPh>
    <rPh sb="2" eb="4">
      <t>コウセイ</t>
    </rPh>
    <rPh sb="4" eb="6">
      <t>シキョク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</si>
</sst>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checked="Checked"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checked="Checked"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checked="Checked"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9</xdr:row>
      <xdr:rowOff>209550</xdr:rowOff>
    </xdr:from>
    <xdr:to>
      <xdr:col>35</xdr:col>
      <xdr:colOff>219074</xdr:colOff>
      <xdr:row>12</xdr:row>
      <xdr:rowOff>295276</xdr:rowOff>
    </xdr:to>
    <xdr:sp macro="" textlink="">
      <xdr:nvSpPr>
        <xdr:cNvPr id="5" name="四角形: 角を丸くする 4">
          <a:extLst>
            <a:ext uri="{FF2B5EF4-FFF2-40B4-BE49-F238E27FC236}">
              <a16:creationId xmlns:a16="http://schemas.microsoft.com/office/drawing/2014/main" id="{3E0C3249-2582-4720-A70B-7E4E3736DD47}"/>
            </a:ext>
          </a:extLst>
        </xdr:cNvPr>
        <xdr:cNvSpPr/>
      </xdr:nvSpPr>
      <xdr:spPr>
        <a:xfrm>
          <a:off x="4848225" y="2857500"/>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twoCellAnchor>
    <xdr:from>
      <xdr:col>0</xdr:col>
      <xdr:colOff>76200</xdr:colOff>
      <xdr:row>13</xdr:row>
      <xdr:rowOff>161925</xdr:rowOff>
    </xdr:from>
    <xdr:to>
      <xdr:col>4</xdr:col>
      <xdr:colOff>200024</xdr:colOff>
      <xdr:row>18</xdr:row>
      <xdr:rowOff>38100</xdr:rowOff>
    </xdr:to>
    <xdr:sp macro="" textlink="">
      <xdr:nvSpPr>
        <xdr:cNvPr id="6" name="四角形: 角を丸くする 5">
          <a:extLst>
            <a:ext uri="{FF2B5EF4-FFF2-40B4-BE49-F238E27FC236}">
              <a16:creationId xmlns:a16="http://schemas.microsoft.com/office/drawing/2014/main" id="{97BD81EA-B754-4E10-BF11-98B2D3FD68F5}"/>
            </a:ext>
          </a:extLst>
        </xdr:cNvPr>
        <xdr:cNvSpPr/>
      </xdr:nvSpPr>
      <xdr:spPr>
        <a:xfrm>
          <a:off x="76200" y="3943350"/>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114300</xdr:rowOff>
    </xdr:from>
    <xdr:to>
      <xdr:col>4</xdr:col>
      <xdr:colOff>190499</xdr:colOff>
      <xdr:row>12</xdr:row>
      <xdr:rowOff>304800</xdr:rowOff>
    </xdr:to>
    <xdr:sp macro="" textlink="">
      <xdr:nvSpPr>
        <xdr:cNvPr id="5" name="四角形: 角を丸くする 4">
          <a:extLst>
            <a:ext uri="{FF2B5EF4-FFF2-40B4-BE49-F238E27FC236}">
              <a16:creationId xmlns:a16="http://schemas.microsoft.com/office/drawing/2014/main" id="{C8A58741-B05A-4424-B775-1A0E7762F5EA}"/>
            </a:ext>
          </a:extLst>
        </xdr:cNvPr>
        <xdr:cNvSpPr/>
      </xdr:nvSpPr>
      <xdr:spPr>
        <a:xfrm>
          <a:off x="66675" y="2257425"/>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twoCellAnchor>
    <xdr:from>
      <xdr:col>20</xdr:col>
      <xdr:colOff>57150</xdr:colOff>
      <xdr:row>5</xdr:row>
      <xdr:rowOff>190500</xdr:rowOff>
    </xdr:from>
    <xdr:to>
      <xdr:col>43</xdr:col>
      <xdr:colOff>123824</xdr:colOff>
      <xdr:row>8</xdr:row>
      <xdr:rowOff>276226</xdr:rowOff>
    </xdr:to>
    <xdr:sp macro="" textlink="">
      <xdr:nvSpPr>
        <xdr:cNvPr id="7" name="四角形: 角を丸くする 6">
          <a:extLst>
            <a:ext uri="{FF2B5EF4-FFF2-40B4-BE49-F238E27FC236}">
              <a16:creationId xmlns:a16="http://schemas.microsoft.com/office/drawing/2014/main" id="{43BF5F1B-5CEB-4C7D-8D3B-8CCC9C59C916}"/>
            </a:ext>
          </a:extLst>
        </xdr:cNvPr>
        <xdr:cNvSpPr/>
      </xdr:nvSpPr>
      <xdr:spPr>
        <a:xfrm>
          <a:off x="5581650" y="1514475"/>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E10" sqref="E10:H10"/>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1775</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t="s">
        <v>1776</v>
      </c>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D18" sqref="D18"/>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1</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c r="AK15" s="170">
        <v>1</v>
      </c>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83fjLCbmLdiP3p8Ba3+uU3hJ/54LfR/sG5yGXDaGGo69fCWCJ0+U5n9950gJoMZh5is/EnyJM5wJ01QEp0Ni8A==" saltValue="0DfUZ6TwxniHdbQAFFv0Z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BA14" sqref="BA14"/>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K10" s="184">
        <v>1</v>
      </c>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519"/>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UvOmkugfL6ejtQbKKo5Qn8OwhHStnXmTiftH4xKaoFI05Xb8sdTUqt1ulgRAZHTdtyPkdg3NBQhsfwTHmYjQeQ==" saltValue="uxy0cHYnAj60uWdDcMS8tw=="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5" sqref="AK5"/>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v>7</v>
      </c>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6"/>
      <c r="AC40" s="626"/>
      <c r="AD40" s="626"/>
      <c r="AE40" s="626"/>
      <c r="AF40" s="62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7">
        <f>AB35</f>
        <v>0</v>
      </c>
      <c r="AC41" s="627"/>
      <c r="AD41" s="627"/>
      <c r="AE41" s="627"/>
      <c r="AF41" s="627"/>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89"/>
      <c r="AC42" s="589"/>
      <c r="AD42" s="589"/>
      <c r="AE42" s="589"/>
      <c r="AF42" s="589"/>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4"/>
      <c r="AC43" s="624"/>
      <c r="AD43" s="624"/>
      <c r="AE43" s="624"/>
      <c r="AF43" s="624"/>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3">
        <f>AB40-SUM(AB42:AF43)</f>
        <v>0</v>
      </c>
      <c r="AC44" s="623"/>
      <c r="AD44" s="623"/>
      <c r="AE44" s="623"/>
      <c r="AF44" s="623"/>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5">
        <f>SUM(AB78,AB87,AB96,AB105,AB114)</f>
        <v>0</v>
      </c>
      <c r="AC69" s="625"/>
      <c r="AD69" s="625"/>
      <c r="AE69" s="625"/>
      <c r="AF69" s="625"/>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3">
        <f t="shared" ref="AB70:AB74" si="0">SUM(AB79,AB88,AB97,AB106,AB115)</f>
        <v>0</v>
      </c>
      <c r="AC70" s="613"/>
      <c r="AD70" s="613"/>
      <c r="AE70" s="613"/>
      <c r="AF70" s="613"/>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613">
        <f t="shared" si="0"/>
        <v>0</v>
      </c>
      <c r="AC71" s="613"/>
      <c r="AD71" s="613"/>
      <c r="AE71" s="613"/>
      <c r="AF71" s="613"/>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622">
        <f>AB71-AB70</f>
        <v>0</v>
      </c>
      <c r="AC72" s="622"/>
      <c r="AD72" s="622"/>
      <c r="AE72" s="622"/>
      <c r="AF72" s="622"/>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3">
        <f t="shared" si="0"/>
        <v>0</v>
      </c>
      <c r="AC73" s="613"/>
      <c r="AD73" s="613"/>
      <c r="AE73" s="613"/>
      <c r="AF73" s="613"/>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7">
        <f t="shared" si="0"/>
        <v>0</v>
      </c>
      <c r="AC74" s="587"/>
      <c r="AD74" s="587"/>
      <c r="AE74" s="587"/>
      <c r="AF74" s="587"/>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4">
        <f>IFERROR(AB74/AB70*100,0)</f>
        <v>0</v>
      </c>
      <c r="AC75" s="614"/>
      <c r="AD75" s="614"/>
      <c r="AE75" s="614"/>
      <c r="AF75" s="614"/>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90"/>
      <c r="AC78" s="590"/>
      <c r="AD78" s="590"/>
      <c r="AE78" s="590"/>
      <c r="AF78" s="590"/>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9"/>
      <c r="AC79" s="589"/>
      <c r="AD79" s="589"/>
      <c r="AE79" s="589"/>
      <c r="AF79" s="589"/>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593"/>
      <c r="AC80" s="593"/>
      <c r="AD80" s="593"/>
      <c r="AE80" s="593"/>
      <c r="AF80" s="593"/>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594">
        <f>AB80-AB79</f>
        <v>0</v>
      </c>
      <c r="AC81" s="594"/>
      <c r="AD81" s="594"/>
      <c r="AE81" s="594"/>
      <c r="AF81" s="594"/>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9"/>
      <c r="AC82" s="589"/>
      <c r="AD82" s="589"/>
      <c r="AE82" s="589"/>
      <c r="AF82" s="589"/>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7">
        <f>AB81-AB82</f>
        <v>0</v>
      </c>
      <c r="AC83" s="587"/>
      <c r="AD83" s="587"/>
      <c r="AE83" s="587"/>
      <c r="AF83" s="587"/>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1">
        <f>IFERROR(AB83/AB79*100,0)</f>
        <v>0</v>
      </c>
      <c r="AC84" s="591"/>
      <c r="AD84" s="591"/>
      <c r="AE84" s="591"/>
      <c r="AF84" s="591"/>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8"/>
      <c r="AB86" s="588"/>
      <c r="AC86" s="588"/>
      <c r="AD86" s="588"/>
      <c r="AE86" s="588"/>
      <c r="AF86" s="588"/>
      <c r="AG86" s="588"/>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90"/>
      <c r="AC87" s="590"/>
      <c r="AD87" s="590"/>
      <c r="AE87" s="590"/>
      <c r="AF87" s="590"/>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9"/>
      <c r="AC88" s="589"/>
      <c r="AD88" s="589"/>
      <c r="AE88" s="589"/>
      <c r="AF88" s="589"/>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593"/>
      <c r="AC89" s="593"/>
      <c r="AD89" s="593"/>
      <c r="AE89" s="593"/>
      <c r="AF89" s="593"/>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9"/>
      <c r="AC91" s="589"/>
      <c r="AD91" s="589"/>
      <c r="AE91" s="589"/>
      <c r="AF91" s="589"/>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1">
        <f>IFERROR(AB92/AB88*100,0)</f>
        <v>0</v>
      </c>
      <c r="AC93" s="591"/>
      <c r="AD93" s="591"/>
      <c r="AE93" s="591"/>
      <c r="AF93" s="591"/>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8"/>
      <c r="AB95" s="588"/>
      <c r="AC95" s="588"/>
      <c r="AD95" s="588"/>
      <c r="AE95" s="588"/>
      <c r="AF95" s="588"/>
      <c r="AG95" s="588"/>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90"/>
      <c r="AC96" s="590"/>
      <c r="AD96" s="590"/>
      <c r="AE96" s="590"/>
      <c r="AF96" s="590"/>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9"/>
      <c r="AC97" s="589"/>
      <c r="AD97" s="589"/>
      <c r="AE97" s="589"/>
      <c r="AF97" s="589"/>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5" ht="16.350000000000001" customHeight="1"/>
    <row r="104" spans="1:35" ht="16.350000000000001" customHeight="1" thickBot="1">
      <c r="A104" s="592" t="s">
        <v>317</v>
      </c>
      <c r="B104" s="592"/>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90"/>
      <c r="AC105" s="590"/>
      <c r="AD105" s="590"/>
      <c r="AE105" s="590"/>
      <c r="AF105" s="590"/>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9"/>
      <c r="AC106" s="589"/>
      <c r="AD106" s="589"/>
      <c r="AE106" s="589"/>
      <c r="AF106" s="589"/>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90"/>
      <c r="AC114" s="590"/>
      <c r="AD114" s="590"/>
      <c r="AE114" s="590"/>
      <c r="AF114" s="590"/>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9"/>
      <c r="AC115" s="589"/>
      <c r="AD115" s="589"/>
      <c r="AE115" s="589"/>
      <c r="AF115" s="589"/>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4"/>
      <c r="AB123" s="584"/>
      <c r="AC123" s="584"/>
      <c r="AD123" s="584"/>
      <c r="AE123" s="584"/>
      <c r="AF123" s="584"/>
      <c r="AG123" s="584"/>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5"/>
      <c r="AC124" s="585"/>
      <c r="AD124" s="585"/>
      <c r="AE124" s="585"/>
      <c r="AF124" s="585"/>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6"/>
      <c r="AC125" s="586"/>
      <c r="AD125" s="586"/>
      <c r="AE125" s="586"/>
      <c r="AF125" s="586"/>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6"/>
      <c r="AC126" s="586"/>
      <c r="AD126" s="586"/>
      <c r="AE126" s="586"/>
      <c r="AF126" s="586"/>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0"/>
      <c r="AC127" s="600"/>
      <c r="AD127" s="600"/>
      <c r="AE127" s="600"/>
      <c r="AF127" s="600"/>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6"/>
      <c r="AC128" s="586"/>
      <c r="AD128" s="586"/>
      <c r="AE128" s="586"/>
      <c r="AF128" s="586"/>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9">
        <f>AB127-AB125</f>
        <v>0</v>
      </c>
      <c r="AC129" s="599"/>
      <c r="AD129" s="599"/>
      <c r="AE129" s="599"/>
      <c r="AF129" s="599"/>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9">
        <f>AB128-AB126</f>
        <v>0</v>
      </c>
      <c r="AC130" s="599"/>
      <c r="AD130" s="599"/>
      <c r="AE130" s="599"/>
      <c r="AF130" s="599"/>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6"/>
      <c r="AC131" s="586"/>
      <c r="AD131" s="586"/>
      <c r="AE131" s="586"/>
      <c r="AF131" s="586"/>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7">
        <f>AB130-AB131</f>
        <v>0</v>
      </c>
      <c r="AC132" s="587"/>
      <c r="AD132" s="587"/>
      <c r="AE132" s="587"/>
      <c r="AF132" s="587"/>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1">
        <f>IFERROR(AB132/AB126*100,0)</f>
        <v>0</v>
      </c>
      <c r="AC133" s="591"/>
      <c r="AD133" s="591"/>
      <c r="AE133" s="591"/>
      <c r="AF133" s="591"/>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4"/>
      <c r="AB135" s="584"/>
      <c r="AC135" s="584"/>
      <c r="AD135" s="584"/>
      <c r="AE135" s="584"/>
      <c r="AF135" s="584"/>
      <c r="AG135" s="584"/>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5"/>
      <c r="AC136" s="585"/>
      <c r="AD136" s="585"/>
      <c r="AE136" s="585"/>
      <c r="AF136" s="585"/>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6"/>
      <c r="AC137" s="586"/>
      <c r="AD137" s="586"/>
      <c r="AE137" s="586"/>
      <c r="AF137" s="586"/>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6"/>
      <c r="AC138" s="586"/>
      <c r="AD138" s="586"/>
      <c r="AE138" s="586"/>
      <c r="AF138" s="586"/>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0"/>
      <c r="AC139" s="600"/>
      <c r="AD139" s="600"/>
      <c r="AE139" s="600"/>
      <c r="AF139" s="600"/>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6"/>
      <c r="AC140" s="586"/>
      <c r="AD140" s="586"/>
      <c r="AE140" s="586"/>
      <c r="AF140" s="586"/>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9">
        <f>AB139-AB137</f>
        <v>0</v>
      </c>
      <c r="AC141" s="599"/>
      <c r="AD141" s="599"/>
      <c r="AE141" s="599"/>
      <c r="AF141" s="599"/>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9">
        <f>AB140-AB138</f>
        <v>0</v>
      </c>
      <c r="AC142" s="599"/>
      <c r="AD142" s="599"/>
      <c r="AE142" s="599"/>
      <c r="AF142" s="599"/>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6"/>
      <c r="AC143" s="586"/>
      <c r="AD143" s="586"/>
      <c r="AE143" s="586"/>
      <c r="AF143" s="586"/>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7">
        <f>AB142-AB143</f>
        <v>0</v>
      </c>
      <c r="AC144" s="587"/>
      <c r="AD144" s="587"/>
      <c r="AE144" s="587"/>
      <c r="AF144" s="587"/>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1">
        <f>IFERROR(AB144/AB138*100,0)</f>
        <v>0</v>
      </c>
      <c r="AC145" s="591"/>
      <c r="AD145" s="591"/>
      <c r="AE145" s="591"/>
      <c r="AF145" s="591"/>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6" t="s">
        <v>335</v>
      </c>
      <c r="B156" s="596"/>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105"/>
      <c r="AI156" s="199"/>
    </row>
    <row r="157" spans="1:36" ht="15" customHeight="1">
      <c r="A157" s="596"/>
      <c r="B157" s="596"/>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105"/>
      <c r="AI157" s="199"/>
    </row>
    <row r="158" spans="1:36" ht="15" customHeight="1">
      <c r="A158" s="3"/>
      <c r="B158" s="3"/>
      <c r="C158" s="3" t="s">
        <v>15</v>
      </c>
      <c r="D158" s="3"/>
      <c r="E158" s="597"/>
      <c r="F158" s="597"/>
      <c r="G158" s="3" t="s">
        <v>16</v>
      </c>
      <c r="H158" s="597"/>
      <c r="I158" s="597"/>
      <c r="J158" s="3" t="s">
        <v>264</v>
      </c>
      <c r="K158" s="597"/>
      <c r="L158" s="597"/>
      <c r="M158" s="3" t="s">
        <v>18</v>
      </c>
      <c r="N158" s="3"/>
      <c r="O158" s="3"/>
      <c r="P158" s="3" t="s">
        <v>336</v>
      </c>
      <c r="Q158" s="3"/>
      <c r="R158" s="3"/>
      <c r="S158" s="3"/>
      <c r="T158" s="598"/>
      <c r="U158" s="598"/>
      <c r="V158" s="598"/>
      <c r="W158" s="598"/>
      <c r="X158" s="598"/>
      <c r="Y158" s="598"/>
      <c r="Z158" s="598"/>
      <c r="AA158" s="598"/>
      <c r="AB158" s="598"/>
      <c r="AC158" s="598"/>
      <c r="AD158" s="598"/>
      <c r="AE158" s="598"/>
      <c r="AF158" s="598"/>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S3" sqref="S3"/>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v>7</v>
      </c>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51"/>
      <c r="D16" s="651"/>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S3" sqref="S3"/>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v>7</v>
      </c>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51"/>
      <c r="D16" s="651"/>
      <c r="E16" s="609">
        <v>7</v>
      </c>
      <c r="F16" s="609"/>
      <c r="G16" s="20"/>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15"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149999999999999"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51"/>
      <c r="D13" s="651"/>
      <c r="E13" s="670">
        <f>IF('別添_計画書（病院及び有床診療所）'!E16=0,"",'別添_計画書（病院及び有床診療所）'!E16)</f>
        <v>7</v>
      </c>
      <c r="F13" s="670"/>
      <c r="G13" s="20" t="s">
        <v>16</v>
      </c>
      <c r="H13" s="670">
        <f>IF('別添_計画書（病院及び有床診療所）'!H16=0,"",'別添_計画書（病院及び有床診療所）'!H16)</f>
        <v>4</v>
      </c>
      <c r="I13" s="670"/>
      <c r="J13" s="20" t="s">
        <v>264</v>
      </c>
      <c r="K13" s="20"/>
      <c r="L13" s="20" t="s">
        <v>265</v>
      </c>
      <c r="M13" s="20" t="s">
        <v>15</v>
      </c>
      <c r="N13" s="20"/>
      <c r="O13" s="670">
        <f>IF('別添_計画書（病院及び有床診療所）'!O16=0,"",'別添_計画書（病院及び有床診療所）'!O16)</f>
        <v>8</v>
      </c>
      <c r="P13" s="670"/>
      <c r="Q13" s="20" t="s">
        <v>16</v>
      </c>
      <c r="R13" s="670">
        <f>IF('別添_計画書（病院及び有床診療所）'!R16=0,"",'別添_計画書（病院及び有床診療所）'!R16)</f>
        <v>3</v>
      </c>
      <c r="S13" s="670"/>
      <c r="T13" s="21" t="s">
        <v>264</v>
      </c>
      <c r="V13" s="671">
        <f>'別添_計画書（病院及び有床診療所）'!V16</f>
        <v>12</v>
      </c>
      <c r="W13" s="671"/>
      <c r="X13" s="671"/>
      <c r="Y13" s="672"/>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51"/>
      <c r="D16" s="651"/>
      <c r="E16" s="670">
        <f>IF('別添_計画書（病院及び有床診療所）'!E21=0,"",'別添_計画書（病院及び有床診療所）'!E21)</f>
        <v>7</v>
      </c>
      <c r="F16" s="670"/>
      <c r="G16" s="20" t="s">
        <v>16</v>
      </c>
      <c r="H16" s="670">
        <f>IF('別添_計画書（病院及び有床診療所）'!H21=0,"",'別添_計画書（病院及び有床診療所）'!H21)</f>
        <v>4</v>
      </c>
      <c r="I16" s="670"/>
      <c r="J16" s="20" t="s">
        <v>264</v>
      </c>
      <c r="K16" s="20"/>
      <c r="L16" s="20" t="s">
        <v>265</v>
      </c>
      <c r="M16" s="20" t="s">
        <v>15</v>
      </c>
      <c r="N16" s="20"/>
      <c r="O16" s="609"/>
      <c r="P16" s="609"/>
      <c r="Q16" s="20" t="s">
        <v>16</v>
      </c>
      <c r="R16" s="609"/>
      <c r="S16" s="609"/>
      <c r="T16" s="21" t="s">
        <v>264</v>
      </c>
      <c r="V16" s="671" t="str">
        <f>IFERROR(IF(E16=O16,R16-H16+1,IF(O16-E16=1,12-H16+1+R16,IF(O16-E16=2,12-H16+1+R16+12,"エラー"))),1)</f>
        <v>エラー</v>
      </c>
      <c r="W16" s="671"/>
      <c r="X16" s="671"/>
      <c r="Y16" s="672"/>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149999999999999"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149999999999999" hidden="1" customHeight="1" outlineLevel="1">
      <c r="A21" s="430"/>
      <c r="B21" s="431" t="s">
        <v>395</v>
      </c>
      <c r="C21" s="432" t="s">
        <v>15</v>
      </c>
      <c r="D21" s="687">
        <f>IF('別添_計画書（病院及び有床診療所）'!E21=0,"",'別添_計画書（病院及び有床診療所）'!E21)</f>
        <v>7</v>
      </c>
      <c r="E21" s="687"/>
      <c r="F21" s="433" t="s">
        <v>16</v>
      </c>
      <c r="G21" s="687">
        <f>IF('別添_計画書（病院及び有床診療所）'!H21=0,"",'別添_計画書（病院及び有床診療所）'!H21)</f>
        <v>4</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149999999999999"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149999999999999"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149999999999999"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149999999999999"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149999999999999" hidden="1" customHeight="1" outlineLevel="1">
      <c r="A27" s="430"/>
      <c r="B27" s="431" t="s">
        <v>395</v>
      </c>
      <c r="C27" s="432" t="s">
        <v>15</v>
      </c>
      <c r="D27" s="687">
        <f>IF(D21="","",D21)</f>
        <v>7</v>
      </c>
      <c r="E27" s="687"/>
      <c r="F27" s="433" t="s">
        <v>16</v>
      </c>
      <c r="G27" s="687">
        <f>IF(G21="","",G21)</f>
        <v>4</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149999999999999"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149999999999999"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149999999999999"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149999999999999"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149999999999999" hidden="1" customHeight="1" outlineLevel="1">
      <c r="A34" s="430"/>
      <c r="B34" s="431" t="s">
        <v>395</v>
      </c>
      <c r="C34" s="432" t="s">
        <v>15</v>
      </c>
      <c r="D34" s="687">
        <f>IF(D21="","",D21)</f>
        <v>7</v>
      </c>
      <c r="E34" s="687"/>
      <c r="F34" s="433" t="s">
        <v>16</v>
      </c>
      <c r="G34" s="687">
        <f>IF(G21="","",G21)</f>
        <v>4</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149999999999999"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149999999999999"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149999999999999"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'別添_計画書（病院及び有床診療所）'!AB69</f>
        <v>0</v>
      </c>
      <c r="AC87" s="708"/>
      <c r="AD87" s="708"/>
      <c r="AE87" s="708"/>
      <c r="AF87" s="708"/>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'別添_計画書（病院及び有床診療所）'!AB70</f>
        <v>0</v>
      </c>
      <c r="AC88" s="643"/>
      <c r="AD88" s="643"/>
      <c r="AE88" s="643"/>
      <c r="AF88" s="643"/>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'別添_計画書（病院及び有床診療所）'!AB78</f>
        <v>0</v>
      </c>
      <c r="AC96" s="708"/>
      <c r="AD96" s="708"/>
      <c r="AE96" s="708"/>
      <c r="AF96" s="708"/>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'別添_計画書（病院及び有床診療所）'!AB79</f>
        <v>0</v>
      </c>
      <c r="AC97" s="643"/>
      <c r="AD97" s="643"/>
      <c r="AE97" s="643"/>
      <c r="AF97" s="643"/>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'別添_計画書（病院及び有床診療所）'!AB87</f>
        <v>0</v>
      </c>
      <c r="AC105" s="708"/>
      <c r="AD105" s="708"/>
      <c r="AE105" s="708"/>
      <c r="AF105" s="708"/>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'別添_計画書（病院及び有床診療所）'!AB88</f>
        <v>0</v>
      </c>
      <c r="AC106" s="643"/>
      <c r="AD106" s="643"/>
      <c r="AE106" s="643"/>
      <c r="AF106" s="643"/>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'別添_計画書（病院及び有床診療所）'!AB96</f>
        <v>0</v>
      </c>
      <c r="AC114" s="708"/>
      <c r="AD114" s="708"/>
      <c r="AE114" s="708"/>
      <c r="AF114" s="708"/>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'別添_計画書（病院及び有床診療所）'!AB97</f>
        <v>0</v>
      </c>
      <c r="AC115" s="643"/>
      <c r="AD115" s="643"/>
      <c r="AE115" s="643"/>
      <c r="AF115" s="643"/>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'別添_計画書（病院及び有床診療所）'!AB105</f>
        <v>0</v>
      </c>
      <c r="AC123" s="708"/>
      <c r="AD123" s="708"/>
      <c r="AE123" s="708"/>
      <c r="AF123" s="708"/>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'別添_計画書（病院及び有床診療所）'!AB106</f>
        <v>0</v>
      </c>
      <c r="AC124" s="643"/>
      <c r="AD124" s="643"/>
      <c r="AE124" s="643"/>
      <c r="AF124" s="643"/>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'別添_計画書（病院及び有床診療所）'!AB114</f>
        <v>0</v>
      </c>
      <c r="AC132" s="708"/>
      <c r="AD132" s="708"/>
      <c r="AE132" s="708"/>
      <c r="AF132" s="708"/>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'別添_計画書（病院及び有床診療所）'!AB115</f>
        <v>0</v>
      </c>
      <c r="AC133" s="643"/>
      <c r="AD133" s="643"/>
      <c r="AE133" s="643"/>
      <c r="AF133" s="643"/>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'別添_計画書（病院及び有床診療所）'!AB124</f>
        <v>0</v>
      </c>
      <c r="AC142" s="708"/>
      <c r="AD142" s="708"/>
      <c r="AE142" s="708"/>
      <c r="AF142" s="708"/>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'別添_計画書（病院及び有床診療所）'!AB125</f>
        <v>0</v>
      </c>
      <c r="AC143" s="695"/>
      <c r="AD143" s="695"/>
      <c r="AE143" s="695"/>
      <c r="AF143" s="695"/>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'別添_計画書（病院及び有床診療所）'!AB126</f>
        <v>0</v>
      </c>
      <c r="AC144" s="643"/>
      <c r="AD144" s="643"/>
      <c r="AE144" s="643"/>
      <c r="AF144" s="643"/>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'別添_計画書（病院及び有床診療所）'!AB136</f>
        <v>0</v>
      </c>
      <c r="AC154" s="708"/>
      <c r="AD154" s="708"/>
      <c r="AE154" s="708"/>
      <c r="AF154" s="708"/>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'別添_計画書（病院及び有床診療所）'!AB137</f>
        <v>0</v>
      </c>
      <c r="AC155" s="627"/>
      <c r="AD155" s="627"/>
      <c r="AE155" s="627"/>
      <c r="AF155" s="627"/>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'別添_計画書（病院及び有床診療所）'!AB138</f>
        <v>0</v>
      </c>
      <c r="AC156" s="643"/>
      <c r="AD156" s="643"/>
      <c r="AE156" s="643"/>
      <c r="AF156" s="643"/>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50"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716">
        <f>IF('（別添）_計画書（無床診療所及びⅡを算定する有床診療所）'!E16=0,"",'（別添）_計画書（無床診療所及びⅡを算定する有床診療所）'!E16)</f>
        <v>7</v>
      </c>
      <c r="F12" s="716"/>
      <c r="G12" s="20" t="s">
        <v>16</v>
      </c>
      <c r="H12" s="716">
        <f>IF('（別添）_計画書（無床診療所及びⅡを算定する有床診療所）'!H16=0,"",'（別添）_計画書（無床診療所及びⅡを算定する有床診療所）'!H16)</f>
        <v>4</v>
      </c>
      <c r="I12" s="716"/>
      <c r="J12" s="20" t="s">
        <v>264</v>
      </c>
      <c r="K12" s="20"/>
      <c r="L12" s="20" t="s">
        <v>265</v>
      </c>
      <c r="M12" s="20" t="s">
        <v>15</v>
      </c>
      <c r="N12" s="20"/>
      <c r="O12" s="716">
        <f>IF('（別添）_計画書（無床診療所及びⅡを算定する有床診療所）'!O16=0,"",'（別添）_計画書（無床診療所及びⅡを算定する有床診療所）'!O16)</f>
        <v>8</v>
      </c>
      <c r="P12" s="716"/>
      <c r="Q12" s="20" t="s">
        <v>16</v>
      </c>
      <c r="R12" s="716">
        <f>IF('（別添）_計画書（無床診療所及びⅡを算定する有床診療所）'!R16=0,"",'（別添）_計画書（無床診療所及びⅡを算定する有床診療所）'!R16)</f>
        <v>3</v>
      </c>
      <c r="S12" s="716"/>
      <c r="T12" s="21" t="s">
        <v>264</v>
      </c>
      <c r="V12" s="717">
        <f>'（別添）_計画書（無床診療所及びⅡを算定する有床診療所）'!V16</f>
        <v>12</v>
      </c>
      <c r="W12" s="717"/>
      <c r="X12" s="717"/>
      <c r="Y12" s="718"/>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716">
        <f>IF('（別添）_計画書（無床診療所及びⅡを算定する有床診療所）'!E21=0,"",'（別添）_計画書（無床診療所及びⅡを算定する有床診療所）'!E21)</f>
        <v>7</v>
      </c>
      <c r="F15" s="716"/>
      <c r="G15" s="20" t="s">
        <v>16</v>
      </c>
      <c r="H15" s="716">
        <f>IF('（別添）_計画書（無床診療所及びⅡを算定する有床診療所）'!H21=0,"",'（別添）_計画書（無床診療所及びⅡを算定する有床診療所）'!H21)</f>
        <v>4</v>
      </c>
      <c r="I15" s="716"/>
      <c r="J15" s="20" t="s">
        <v>264</v>
      </c>
      <c r="K15" s="20"/>
      <c r="L15" s="20" t="s">
        <v>265</v>
      </c>
      <c r="M15" s="20" t="s">
        <v>15</v>
      </c>
      <c r="N15" s="20"/>
      <c r="O15" s="609"/>
      <c r="P15" s="609"/>
      <c r="Q15" s="20" t="s">
        <v>16</v>
      </c>
      <c r="R15" s="609"/>
      <c r="S15" s="609"/>
      <c r="T15" s="21" t="s">
        <v>264</v>
      </c>
      <c r="V15" s="717" t="str">
        <f>IFERROR(IF(E15=O15,R15-H15+1,IF(O15-E15=1,12-H15+1+R15,IF(O15-E15=2,12-H15+1+R15+12,"エラー"))),1)</f>
        <v>エラー</v>
      </c>
      <c r="W15" s="717"/>
      <c r="X15" s="717"/>
      <c r="Y15" s="718"/>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149999999999999"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670">
        <f>IF('（別添）_計画書（歯科診療所及びⅡを算定する有床診療所）'!E16=0,"",'（別添）_計画書（歯科診療所及びⅡを算定する有床診療所）'!E16)</f>
        <v>7</v>
      </c>
      <c r="F12" s="670"/>
      <c r="G12" s="20" t="s">
        <v>16</v>
      </c>
      <c r="H12" s="670">
        <f>IF('（別添）_計画書（歯科診療所及びⅡを算定する有床診療所）'!H16=0,"",'（別添）_計画書（歯科診療所及びⅡを算定する有床診療所）'!H16)</f>
        <v>4</v>
      </c>
      <c r="I12" s="670"/>
      <c r="J12" s="20" t="s">
        <v>264</v>
      </c>
      <c r="K12" s="20"/>
      <c r="L12" s="20" t="s">
        <v>265</v>
      </c>
      <c r="M12" s="20" t="s">
        <v>15</v>
      </c>
      <c r="N12" s="20"/>
      <c r="O12" s="670">
        <f>IF('（別添）_計画書（歯科診療所及びⅡを算定する有床診療所）'!O16=0,"",'（別添）_計画書（歯科診療所及びⅡを算定する有床診療所）'!O16)</f>
        <v>8</v>
      </c>
      <c r="P12" s="670"/>
      <c r="Q12" s="20" t="s">
        <v>16</v>
      </c>
      <c r="R12" s="670">
        <f>IF('（別添）_計画書（歯科診療所及びⅡを算定する有床診療所）'!R16=0,"",'（別添）_計画書（歯科診療所及びⅡを算定する有床診療所）'!R16)</f>
        <v>3</v>
      </c>
      <c r="S12" s="670"/>
      <c r="T12" s="21" t="s">
        <v>264</v>
      </c>
      <c r="V12" s="603">
        <f>'（別添）_計画書（歯科診療所及びⅡを算定する有床診療所）'!V16</f>
        <v>12</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670">
        <f>IF('（別添）_計画書（歯科診療所及びⅡを算定する有床診療所）'!E21=0,"",'（別添）_計画書（歯科診療所及びⅡを算定する有床診療所）'!E21)</f>
        <v>7</v>
      </c>
      <c r="F15" s="670"/>
      <c r="G15" s="20" t="s">
        <v>16</v>
      </c>
      <c r="H15" s="670">
        <f>IF('（別添）_計画書（歯科診療所及びⅡを算定する有床診療所）'!H21=0,"",'（別添）_計画書（歯科診療所及びⅡを算定する有床診療所）'!H21)</f>
        <v>4</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0</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1</v>
      </c>
      <c r="V2" s="188" t="b">
        <f>+'様式96_外来・在宅ベースアップ評価料（Ⅱ）'!$AK$16</f>
        <v>0</v>
      </c>
      <c r="W2" s="188" t="b">
        <f>+'様式96_外来・在宅ベースアップ評価料（Ⅱ）'!$AK$17</f>
        <v>0</v>
      </c>
      <c r="X2" s="188">
        <f>+'様式96_外来・在宅ベースアップ評価料（Ⅱ）'!$AK$15</f>
        <v>1</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1</v>
      </c>
      <c r="AC2" s="189">
        <f>+'様式96_外来・在宅ベースアップ評価料（Ⅱ）'!$M$47</f>
        <v>0</v>
      </c>
      <c r="AD2" s="190">
        <f>+'様式96_外来・在宅ベースアップ評価料（Ⅱ）'!$Z$47</f>
        <v>0</v>
      </c>
      <c r="AE2" s="188">
        <f>+'様式96_外来・在宅ベースアップ評価料（Ⅱ）'!$AK$15</f>
        <v>1</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1</v>
      </c>
      <c r="BQ2" s="188" t="b">
        <f>+様式97_入院ベースアップ評価料!$AK$28</f>
        <v>0</v>
      </c>
      <c r="BR2" s="188">
        <f>+様式97_入院ベースアップ評価料!$AK$10</f>
        <v>1</v>
      </c>
      <c r="BS2" s="190">
        <f>+様式97_入院ベースアップ評価料!$M$37</f>
        <v>0</v>
      </c>
      <c r="BT2" s="190">
        <f>+様式97_入院ベースアップ評価料!$Z$37</f>
        <v>0</v>
      </c>
      <c r="BU2" s="188">
        <f>+様式97_入院ベースアップ評価料!$AK$10</f>
        <v>1</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7</v>
      </c>
      <c r="DD2" s="188">
        <f>+'別添_計画書（病院及び有床診療所）'!$H$16</f>
        <v>4</v>
      </c>
      <c r="DE2" s="188">
        <f>+'別添_計画書（病院及び有床診療所）'!$O$16</f>
        <v>8</v>
      </c>
      <c r="DF2" s="188">
        <f>+'別添_計画書（病院及び有床診療所）'!$R$16</f>
        <v>3</v>
      </c>
      <c r="DG2" s="188">
        <f>+'別添_計画書（病院及び有床診療所）'!$V$16</f>
        <v>12</v>
      </c>
      <c r="DH2" s="188">
        <f>+'別添_計画書（病院及び有床診療所）'!$E$21</f>
        <v>7</v>
      </c>
      <c r="DI2" s="188">
        <f>+'別添_計画書（病院及び有床診療所）'!$H$21</f>
        <v>4</v>
      </c>
      <c r="DJ2" s="188">
        <f>+'別添_計画書（病院及び有床診療所）'!$O$21</f>
        <v>8</v>
      </c>
      <c r="DK2" s="188">
        <f>+'別添_計画書（病院及び有床診療所）'!$R$21</f>
        <v>3</v>
      </c>
      <c r="DL2" s="188">
        <f>+'別添_計画書（病院及び有床診療所）'!$V$21</f>
        <v>12</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7</v>
      </c>
      <c r="GY2" s="188">
        <f>+'（別添）_計画書（無床診療所及びⅡを算定する有床診療所）'!$H$16</f>
        <v>4</v>
      </c>
      <c r="GZ2" s="188">
        <f>+'（別添）_計画書（無床診療所及びⅡを算定する有床診療所）'!$O$16</f>
        <v>8</v>
      </c>
      <c r="HA2" s="188">
        <f>+'（別添）_計画書（無床診療所及びⅡを算定する有床診療所）'!$R$16</f>
        <v>3</v>
      </c>
      <c r="HB2" s="188">
        <f>+'（別添）_計画書（無床診療所及びⅡを算定する有床診療所）'!$V$16</f>
        <v>12</v>
      </c>
      <c r="HC2" s="188">
        <f>+'（別添）_計画書（無床診療所及びⅡを算定する有床診療所）'!$E$21</f>
        <v>7</v>
      </c>
      <c r="HD2" s="188">
        <f>+'（別添）_計画書（無床診療所及びⅡを算定する有床診療所）'!$H$21</f>
        <v>4</v>
      </c>
      <c r="HE2" s="188">
        <f>+'（別添）_計画書（無床診療所及びⅡを算定する有床診療所）'!$O$21</f>
        <v>8</v>
      </c>
      <c r="HF2" s="188">
        <f>+'（別添）_計画書（無床診療所及びⅡを算定する有床診療所）'!$R$21</f>
        <v>3</v>
      </c>
      <c r="HG2" s="188">
        <f>+'（別添）_計画書（無床診療所及びⅡを算定する有床診療所）'!$V$21</f>
        <v>12</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7</v>
      </c>
      <c r="KQ2" s="188">
        <f>+'（別添）_計画書（歯科診療所及びⅡを算定する有床診療所）'!$H$16</f>
        <v>4</v>
      </c>
      <c r="KR2" s="188">
        <f>+'（別添）_計画書（歯科診療所及びⅡを算定する有床診療所）'!$O$16</f>
        <v>8</v>
      </c>
      <c r="KS2" s="188">
        <f>+'（別添）_計画書（歯科診療所及びⅡを算定する有床診療所）'!$R$16</f>
        <v>3</v>
      </c>
      <c r="KT2" s="188">
        <f>+'（別添）_計画書（歯科診療所及びⅡを算定する有床診療所）'!$V$16</f>
        <v>12</v>
      </c>
      <c r="KU2" s="188">
        <f>+'（別添）_計画書（歯科診療所及びⅡを算定する有床診療所）'!$E$21</f>
        <v>7</v>
      </c>
      <c r="KV2" s="188">
        <f>+'（別添）_計画書（歯科診療所及びⅡを算定する有床診療所）'!$H$21</f>
        <v>4</v>
      </c>
      <c r="KW2" s="188">
        <f>+'（別添）_計画書（歯科診療所及びⅡを算定する有床診療所）'!$O$21</f>
        <v>8</v>
      </c>
      <c r="KX2" s="188">
        <f>+'（別添）_計画書（歯科診療所及びⅡを算定する有床診療所）'!$R$21</f>
        <v>3</v>
      </c>
      <c r="KY2" s="188">
        <f>+'（別添）_計画書（歯科診療所及びⅡを算定する有床診療所）'!$V$21</f>
        <v>12</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f>+'（別添）_実績報告書（病院及び有床診療所）'!$E$13</f>
        <v>7</v>
      </c>
      <c r="OI2" s="188">
        <f>+'（別添）_実績報告書（病院及び有床診療所）'!$H$13</f>
        <v>4</v>
      </c>
      <c r="OJ2" s="188">
        <f>+'（別添）_実績報告書（病院及び有床診療所）'!$O$13</f>
        <v>8</v>
      </c>
      <c r="OK2" s="188">
        <f>+'（別添）_実績報告書（病院及び有床診療所）'!$R$13</f>
        <v>3</v>
      </c>
      <c r="OL2" s="188">
        <f>+'（別添）_実績報告書（病院及び有床診療所）'!$V$13</f>
        <v>12</v>
      </c>
      <c r="OM2" s="188">
        <f>+'（別添）_実績報告書（病院及び有床診療所）'!$E$16</f>
        <v>7</v>
      </c>
      <c r="ON2" s="188">
        <f>+'（別添）_実績報告書（病院及び有床診療所）'!$H$16</f>
        <v>4</v>
      </c>
      <c r="OO2" s="188">
        <f>+'（別添）_実績報告書（病院及び有床診療所）'!$O$16</f>
        <v>0</v>
      </c>
      <c r="OP2" s="188">
        <f>+'（別添）_実績報告書（病院及び有床診療所）'!$R$16</f>
        <v>0</v>
      </c>
      <c r="OQ2" s="188" t="str">
        <f>+'（別添）_実績報告書（病院及び有床診療所）'!$V$16</f>
        <v>エラー</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f>'（別添）実績報告書（診療所）'!E12</f>
        <v>7</v>
      </c>
      <c r="TC2" s="188">
        <f>'（別添）実績報告書（診療所）'!H12</f>
        <v>4</v>
      </c>
      <c r="TD2" s="188">
        <f>'（別添）実績報告書（診療所）'!O12</f>
        <v>8</v>
      </c>
      <c r="TE2" s="188">
        <f>'（別添）実績報告書（診療所）'!$R$12</f>
        <v>3</v>
      </c>
      <c r="TF2" s="188">
        <f>'（別添）実績報告書（診療所）'!$V$12</f>
        <v>12</v>
      </c>
      <c r="TG2" s="188">
        <f>+'（別添）実績報告書（診療所）'!$E$15</f>
        <v>7</v>
      </c>
      <c r="TH2" s="188">
        <f>+'（別添）実績報告書（診療所）'!$H$15</f>
        <v>4</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f>+'（別添）_実績報告書（歯科診療所及びⅡを算定する有床診療所）'!$E$12</f>
        <v>7</v>
      </c>
      <c r="YD2" s="188">
        <f>+'（別添）_実績報告書（歯科診療所及びⅡを算定する有床診療所）'!$H$12</f>
        <v>4</v>
      </c>
      <c r="YE2" s="188">
        <f>+'（別添）_実績報告書（歯科診療所及びⅡを算定する有床診療所）'!$O$12</f>
        <v>8</v>
      </c>
      <c r="YF2" s="188">
        <f>+'（別添）_実績報告書（歯科診療所及びⅡを算定する有床診療所）'!$R$12</f>
        <v>3</v>
      </c>
      <c r="YG2" s="188">
        <f>+'（別添）_実績報告書（歯科診療所及びⅡを算定する有床診療所）'!$V$12</f>
        <v>12</v>
      </c>
      <c r="YH2" s="188">
        <f>+'（別添）_実績報告書（歯科診療所及びⅡを算定する有床診療所）'!$E$15</f>
        <v>7</v>
      </c>
      <c r="YI2" s="188">
        <f>+'（別添）_実績報告書（歯科診療所及びⅡを算定する有床診療所）'!$H$15</f>
        <v>4</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0</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 ds:uri="4ef8c843-fbb2-4444-8b11-8eb5722191a5"/>
    <ds:schemaRef ds:uri="85e6e18b-26c1-4122-9e79-e6c53ac26d53"/>
    <ds:schemaRef ds:uri="c722abcf-5081-49ae-8e94-2af0c04637a8"/>
  </ds:schemaRefs>
</ds:datastoreItem>
</file>

<file path=customXml/itemProps2.xml><?xml version="1.0" encoding="utf-8"?>
<ds:datastoreItem xmlns:ds="http://schemas.openxmlformats.org/officeDocument/2006/customXml" ds:itemID="{AC21F5E0-753B-4052-953D-312C274E2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5135400</vt:r8>
  </property>
</Properties>
</file>