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13_ncr:1_{BBBF1298-4CEF-4773-BB41-A6C510E80214}" xr6:coauthVersionLast="47" xr6:coauthVersionMax="47" xr10:uidLastSave="{00000000-0000-0000-0000-000000000000}"/>
  <bookViews>
    <workbookView xWindow="28680" yWindow="-120" windowWidth="29040" windowHeight="15840" xr2:uid="{00000000-000D-0000-FFFF-FFFF00000000}"/>
  </bookViews>
  <sheets>
    <sheet name="様式93の３_実績報告書" sheetId="3" r:id="rId1"/>
    <sheet name="リスト" sheetId="5" state="hidden" r:id="rId2"/>
  </sheets>
  <definedNames>
    <definedName name="_xlnm.Print_Area" localSheetId="0">様式93の３_実績報告書!$A$1:$AG$88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2" i="5" l="1"/>
  <c r="AC10" i="3"/>
  <c r="J168" i="5" l="1"/>
  <c r="J160" i="5"/>
  <c r="J120" i="5"/>
  <c r="J88" i="5"/>
  <c r="J64" i="5"/>
  <c r="J26" i="5"/>
  <c r="J167" i="5"/>
  <c r="J127" i="5"/>
  <c r="J95" i="5"/>
  <c r="J79" i="5"/>
  <c r="J35" i="5"/>
  <c r="J166" i="5"/>
  <c r="J126" i="5"/>
  <c r="J110" i="5"/>
  <c r="J94" i="5"/>
  <c r="J78" i="5"/>
  <c r="J62" i="5"/>
  <c r="J54" i="5"/>
  <c r="J34" i="5"/>
  <c r="J13" i="5"/>
  <c r="J165" i="5"/>
  <c r="J157"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64" i="5"/>
  <c r="J156" i="5"/>
  <c r="J148" i="5"/>
  <c r="J140" i="5"/>
  <c r="J132" i="5"/>
  <c r="J124" i="5"/>
  <c r="J116" i="5"/>
  <c r="J108" i="5"/>
  <c r="J100" i="5"/>
  <c r="J92" i="5"/>
  <c r="J84" i="5"/>
  <c r="J76" i="5"/>
  <c r="J68" i="5"/>
  <c r="J60" i="5"/>
  <c r="J52" i="5"/>
  <c r="J42" i="5"/>
  <c r="J32" i="5"/>
  <c r="J21" i="5"/>
  <c r="J10" i="5"/>
  <c r="J131" i="5"/>
  <c r="J99" i="5"/>
  <c r="J59" i="5"/>
  <c r="J31" i="5"/>
  <c r="J19" i="5"/>
  <c r="J9" i="5"/>
  <c r="J144" i="5"/>
  <c r="J104" i="5"/>
  <c r="J72" i="5"/>
  <c r="J16" i="5"/>
  <c r="J143" i="5"/>
  <c r="J103" i="5"/>
  <c r="J63" i="5"/>
  <c r="J47" i="5"/>
  <c r="J158" i="5"/>
  <c r="J134" i="5"/>
  <c r="J155" i="5"/>
  <c r="J139" i="5"/>
  <c r="J115" i="5"/>
  <c r="J91" i="5"/>
  <c r="J75" i="5"/>
  <c r="J51" i="5"/>
  <c r="J4" i="5"/>
  <c r="J162" i="5"/>
  <c r="J154" i="5"/>
  <c r="J146" i="5"/>
  <c r="J138" i="5"/>
  <c r="J130" i="5"/>
  <c r="J122" i="5"/>
  <c r="J114" i="5"/>
  <c r="J106" i="5"/>
  <c r="J98" i="5"/>
  <c r="J90" i="5"/>
  <c r="J82" i="5"/>
  <c r="J74" i="5"/>
  <c r="J66" i="5"/>
  <c r="J58" i="5"/>
  <c r="J50" i="5"/>
  <c r="J40" i="5"/>
  <c r="J29" i="5"/>
  <c r="J18" i="5"/>
  <c r="J8" i="5"/>
  <c r="J152" i="5"/>
  <c r="J128" i="5"/>
  <c r="J96" i="5"/>
  <c r="J56" i="5"/>
  <c r="J37" i="5"/>
  <c r="J159" i="5"/>
  <c r="J135" i="5"/>
  <c r="J111" i="5"/>
  <c r="J71" i="5"/>
  <c r="J15" i="5"/>
  <c r="J142" i="5"/>
  <c r="J163" i="5"/>
  <c r="J147" i="5"/>
  <c r="J123" i="5"/>
  <c r="J107" i="5"/>
  <c r="J83" i="5"/>
  <c r="J67" i="5"/>
  <c r="J41" i="5"/>
  <c r="J5" i="5"/>
  <c r="J161"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AC20" i="3" l="1"/>
  <c r="AC13" i="3"/>
  <c r="AC26" i="3" s="1"/>
  <c r="AC12" i="3"/>
  <c r="AC25" i="3" s="1"/>
  <c r="AC11" i="3"/>
  <c r="AC24" i="3" s="1"/>
  <c r="AC23" i="3"/>
  <c r="AC27" i="3" s="1"/>
  <c r="AC33" i="3" s="1"/>
  <c r="AC32" i="3" l="1"/>
  <c r="AC54" i="3" s="1"/>
  <c r="AC55" i="3" s="1"/>
  <c r="AC40" i="3" l="1"/>
  <c r="AC41" i="3" s="1"/>
  <c r="F38" i="5" l="1"/>
  <c r="G160" i="5" l="1"/>
  <c r="G144" i="5"/>
  <c r="G128" i="5"/>
  <c r="G166" i="5"/>
  <c r="G158" i="5"/>
  <c r="G150" i="5"/>
  <c r="G142" i="5"/>
  <c r="G134" i="5"/>
  <c r="G124" i="5"/>
  <c r="G162" i="5"/>
  <c r="G154" i="5"/>
  <c r="G146" i="5"/>
  <c r="G138" i="5"/>
  <c r="G130" i="5"/>
  <c r="G152" i="5"/>
  <c r="G136" i="5"/>
  <c r="G164" i="5"/>
  <c r="G156" i="5"/>
  <c r="G148" i="5"/>
  <c r="G140" i="5"/>
  <c r="G132" i="5"/>
  <c r="F168" i="5"/>
  <c r="H168" i="5" s="1"/>
  <c r="I168" i="5" s="1"/>
  <c r="F166" i="5"/>
  <c r="F164" i="5"/>
  <c r="F162" i="5"/>
  <c r="F160" i="5"/>
  <c r="F158" i="5"/>
  <c r="F156" i="5"/>
  <c r="F154" i="5"/>
  <c r="F152" i="5"/>
  <c r="F150" i="5"/>
  <c r="F148" i="5"/>
  <c r="F146" i="5"/>
  <c r="F144" i="5"/>
  <c r="H144" i="5" s="1"/>
  <c r="I144" i="5" s="1"/>
  <c r="F142" i="5"/>
  <c r="F140" i="5"/>
  <c r="H140" i="5" s="1"/>
  <c r="I140" i="5" s="1"/>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67" i="5"/>
  <c r="G165" i="5"/>
  <c r="G163" i="5"/>
  <c r="G161" i="5"/>
  <c r="G159" i="5"/>
  <c r="G157" i="5"/>
  <c r="G155" i="5"/>
  <c r="G153"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4" i="5"/>
  <c r="F5"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67" i="5"/>
  <c r="F165" i="5"/>
  <c r="F163" i="5"/>
  <c r="H163" i="5" s="1"/>
  <c r="I163" i="5" s="1"/>
  <c r="F161" i="5"/>
  <c r="F159" i="5"/>
  <c r="H159" i="5" s="1"/>
  <c r="I159" i="5" s="1"/>
  <c r="F157" i="5"/>
  <c r="F155" i="5"/>
  <c r="F153" i="5"/>
  <c r="F151" i="5"/>
  <c r="H151" i="5" s="1"/>
  <c r="I151" i="5" s="1"/>
  <c r="F149" i="5"/>
  <c r="F147" i="5"/>
  <c r="H147" i="5" s="1"/>
  <c r="I147" i="5" s="1"/>
  <c r="F145" i="5"/>
  <c r="F143" i="5"/>
  <c r="F141" i="5"/>
  <c r="F139" i="5"/>
  <c r="H139" i="5" s="1"/>
  <c r="I139" i="5" s="1"/>
  <c r="F137" i="5"/>
  <c r="F135" i="5"/>
  <c r="H135" i="5" s="1"/>
  <c r="I135" i="5" s="1"/>
  <c r="F133" i="5"/>
  <c r="F131" i="5"/>
  <c r="F129" i="5"/>
  <c r="F125" i="5"/>
  <c r="G118" i="5"/>
  <c r="G111" i="5"/>
  <c r="G104" i="5"/>
  <c r="G97" i="5"/>
  <c r="F90" i="5"/>
  <c r="F83" i="5"/>
  <c r="F76" i="5"/>
  <c r="F69" i="5"/>
  <c r="F62" i="5"/>
  <c r="F56" i="5"/>
  <c r="G49" i="5"/>
  <c r="G36" i="5"/>
  <c r="H128" i="5" l="1"/>
  <c r="I128" i="5" s="1"/>
  <c r="H138" i="5"/>
  <c r="I138" i="5" s="1"/>
  <c r="H124" i="5"/>
  <c r="I124" i="5" s="1"/>
  <c r="H125" i="5"/>
  <c r="I125" i="5" s="1"/>
  <c r="H41" i="5"/>
  <c r="I41" i="5" s="1"/>
  <c r="H131" i="5"/>
  <c r="I131" i="5" s="1"/>
  <c r="H143" i="5"/>
  <c r="I143" i="5" s="1"/>
  <c r="H155" i="5"/>
  <c r="I155" i="5" s="1"/>
  <c r="H167" i="5"/>
  <c r="I167" i="5" s="1"/>
  <c r="H160" i="5"/>
  <c r="I160" i="5" s="1"/>
  <c r="H142" i="5"/>
  <c r="I142" i="5" s="1"/>
  <c r="H94" i="5"/>
  <c r="I94" i="5" s="1"/>
  <c r="H69" i="5"/>
  <c r="I69" i="5" s="1"/>
  <c r="H132" i="5"/>
  <c r="I132" i="5" s="1"/>
  <c r="H164" i="5"/>
  <c r="I164" i="5" s="1"/>
  <c r="H113" i="5"/>
  <c r="I113" i="5" s="1"/>
  <c r="H81" i="5"/>
  <c r="I81" i="5" s="1"/>
  <c r="H65" i="5"/>
  <c r="I65" i="5" s="1"/>
  <c r="H70" i="5"/>
  <c r="I70" i="5" s="1"/>
  <c r="H102" i="5"/>
  <c r="I102" i="5" s="1"/>
  <c r="H150" i="5"/>
  <c r="I150" i="5" s="1"/>
  <c r="H158" i="5"/>
  <c r="I158" i="5" s="1"/>
  <c r="H130" i="5"/>
  <c r="I130" i="5" s="1"/>
  <c r="H162" i="5"/>
  <c r="I162" i="5" s="1"/>
  <c r="H68" i="5"/>
  <c r="I68" i="5" s="1"/>
  <c r="H90" i="5"/>
  <c r="I90" i="5" s="1"/>
  <c r="H166" i="5"/>
  <c r="I166"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54" i="5"/>
  <c r="I154" i="5" s="1"/>
  <c r="H112" i="5"/>
  <c r="I112" i="5" s="1"/>
  <c r="H122" i="5"/>
  <c r="I122" i="5" s="1"/>
  <c r="H114" i="5"/>
  <c r="I114" i="5" s="1"/>
  <c r="H82" i="5"/>
  <c r="I82" i="5" s="1"/>
  <c r="H116" i="5"/>
  <c r="I116" i="5" s="1"/>
  <c r="H100" i="5"/>
  <c r="I100" i="5" s="1"/>
  <c r="H106" i="5"/>
  <c r="I106" i="5" s="1"/>
  <c r="H74" i="5"/>
  <c r="I74" i="5" s="1"/>
  <c r="H148" i="5"/>
  <c r="I148" i="5" s="1"/>
  <c r="H156" i="5"/>
  <c r="I156"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4" i="5"/>
  <c r="I4" i="5" s="1"/>
  <c r="H59" i="5"/>
  <c r="I59" i="5" s="1"/>
  <c r="H86" i="5"/>
  <c r="I86" i="5" s="1"/>
  <c r="H96" i="5"/>
  <c r="I96" i="5" s="1"/>
  <c r="H133" i="5"/>
  <c r="I133" i="5" s="1"/>
  <c r="H141" i="5"/>
  <c r="I141" i="5" s="1"/>
  <c r="H149" i="5"/>
  <c r="I149" i="5" s="1"/>
  <c r="H157" i="5"/>
  <c r="I157" i="5" s="1"/>
  <c r="H165" i="5"/>
  <c r="I165"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61" i="5"/>
  <c r="I161"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P26" i="3" l="1"/>
  <c r="M26" i="3"/>
  <c r="G26" i="3"/>
  <c r="D26" i="3"/>
  <c r="P19" i="3"/>
  <c r="M19" i="3"/>
  <c r="G19" i="3"/>
  <c r="D19" i="3"/>
  <c r="P25" i="3" l="1"/>
  <c r="M25" i="3"/>
  <c r="G25" i="3"/>
  <c r="D25" i="3"/>
  <c r="P24" i="3"/>
  <c r="M24" i="3"/>
  <c r="G24" i="3"/>
  <c r="D24" i="3"/>
  <c r="P18" i="3"/>
  <c r="M18" i="3"/>
  <c r="G18" i="3"/>
  <c r="D18" i="3"/>
  <c r="P17" i="3"/>
  <c r="M17" i="3"/>
  <c r="G17" i="3"/>
  <c r="D17" i="3"/>
  <c r="P23" i="3" l="1"/>
  <c r="M23" i="3"/>
  <c r="G23" i="3"/>
  <c r="D23" i="3"/>
  <c r="P16" i="3"/>
  <c r="M16" i="3"/>
  <c r="G16" i="3"/>
  <c r="D16" i="3"/>
</calcChain>
</file>

<file path=xl/sharedStrings.xml><?xml version="1.0" encoding="utf-8"?>
<sst xmlns="http://schemas.openxmlformats.org/spreadsheetml/2006/main" count="531" uniqueCount="249">
  <si>
    <t>（基本給又は決まって毎月支払われる手当による引上げ分）</t>
  </si>
  <si>
    <t>点</t>
    <rPh sb="0" eb="1">
      <t>テン</t>
    </rPh>
    <phoneticPr fontId="1"/>
  </si>
  <si>
    <t>日</t>
    <rPh sb="0" eb="1">
      <t>ニチ</t>
    </rPh>
    <phoneticPr fontId="1"/>
  </si>
  <si>
    <t>円</t>
    <rPh sb="0" eb="1">
      <t>エン</t>
    </rPh>
    <phoneticPr fontId="1"/>
  </si>
  <si>
    <t>人</t>
    <rPh sb="0" eb="1">
      <t>ニン</t>
    </rPh>
    <phoneticPr fontId="1"/>
  </si>
  <si>
    <t>％</t>
    <phoneticPr fontId="1"/>
  </si>
  <si>
    <t>令和</t>
    <rPh sb="0" eb="2">
      <t>レイワ</t>
    </rPh>
    <phoneticPr fontId="1"/>
  </si>
  <si>
    <t>年</t>
    <rPh sb="0" eb="1">
      <t>ネン</t>
    </rPh>
    <phoneticPr fontId="1"/>
  </si>
  <si>
    <t>月</t>
    <rPh sb="0" eb="1">
      <t>ガツ</t>
    </rPh>
    <phoneticPr fontId="1"/>
  </si>
  <si>
    <t>～　</t>
    <phoneticPr fontId="1"/>
  </si>
  <si>
    <t>本計画書の記載内容に虚偽が無いことを証明するとともに、記載内容を証明する資料を適切に保管</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</si>
  <si>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していることを誓約します。</t>
    <rPh sb="7" eb="9">
      <t>セイヤク</t>
    </rPh>
    <phoneticPr fontId="1"/>
  </si>
  <si>
    <t>【記載上の注意】</t>
    <rPh sb="1" eb="3">
      <t>キサイ</t>
    </rPh>
    <rPh sb="3" eb="4">
      <t>ジョウ</t>
    </rPh>
    <rPh sb="5" eb="7">
      <t>チュウイ</t>
    </rPh>
    <phoneticPr fontId="1"/>
  </si>
  <si>
    <t>Ⅱ．賃金改善の実績額</t>
    <rPh sb="2" eb="4">
      <t>チンギン</t>
    </rPh>
    <rPh sb="4" eb="6">
      <t>カイゼン</t>
    </rPh>
    <rPh sb="7" eb="9">
      <t>ジッセキ</t>
    </rPh>
    <rPh sb="9" eb="10">
      <t>ガク</t>
    </rPh>
    <phoneticPr fontId="1"/>
  </si>
  <si>
    <t>算定期間</t>
    <rPh sb="0" eb="2">
      <t>サンテイ</t>
    </rPh>
    <rPh sb="2" eb="4">
      <t>キカン</t>
    </rPh>
    <phoneticPr fontId="1"/>
  </si>
  <si>
    <t>～</t>
    <phoneticPr fontId="1"/>
  </si>
  <si>
    <t>令和　</t>
    <rPh sb="0" eb="2">
      <t>レイワ</t>
    </rPh>
    <phoneticPr fontId="1"/>
  </si>
  <si>
    <t>点数</t>
    <rPh sb="0" eb="2">
      <t>テンスウ</t>
    </rPh>
    <phoneticPr fontId="1"/>
  </si>
  <si>
    <t>a</t>
    <phoneticPr fontId="1"/>
  </si>
  <si>
    <t>b</t>
    <phoneticPr fontId="1"/>
  </si>
  <si>
    <t>実績額</t>
    <rPh sb="0" eb="3">
      <t>ジッセキガク</t>
    </rPh>
    <phoneticPr fontId="1"/>
  </si>
  <si>
    <t>計</t>
    <rPh sb="0" eb="1">
      <t>ケイ</t>
    </rPh>
    <phoneticPr fontId="1"/>
  </si>
  <si>
    <t>円</t>
    <rPh sb="0" eb="1">
      <t>エン</t>
    </rPh>
    <phoneticPr fontId="1"/>
  </si>
  <si>
    <t>⑥賃金改善の実績額（④－⑤）</t>
    <rPh sb="1" eb="3">
      <t>チンギン</t>
    </rPh>
    <rPh sb="3" eb="5">
      <t>カイゼン</t>
    </rPh>
    <rPh sb="6" eb="8">
      <t>ジッセキ</t>
    </rPh>
    <rPh sb="8" eb="9">
      <t>ガク</t>
    </rPh>
    <phoneticPr fontId="1"/>
  </si>
  <si>
    <t>Ⅰ．看護職員処遇改善評価料の実績額</t>
    <rPh sb="2" eb="4">
      <t>カンゴ</t>
    </rPh>
    <rPh sb="4" eb="6">
      <t>ショクイン</t>
    </rPh>
    <rPh sb="6" eb="8">
      <t>ショグウ</t>
    </rPh>
    <rPh sb="8" eb="10">
      <t>カイゼン</t>
    </rPh>
    <rPh sb="10" eb="12">
      <t>ヒョウカ</t>
    </rPh>
    <rPh sb="12" eb="13">
      <t>リョウ</t>
    </rPh>
    <rPh sb="14" eb="16">
      <t>ジッセキ</t>
    </rPh>
    <rPh sb="16" eb="17">
      <t>ガク</t>
    </rPh>
    <phoneticPr fontId="1"/>
  </si>
  <si>
    <t>点数の区分</t>
    <rPh sb="0" eb="2">
      <t>テンスウ</t>
    </rPh>
    <rPh sb="3" eb="5">
      <t>クブン</t>
    </rPh>
    <phoneticPr fontId="1"/>
  </si>
  <si>
    <t>b</t>
    <phoneticPr fontId="1"/>
  </si>
  <si>
    <t>c</t>
    <phoneticPr fontId="1"/>
  </si>
  <si>
    <t>d</t>
    <phoneticPr fontId="1"/>
  </si>
  <si>
    <t>c</t>
    <phoneticPr fontId="1"/>
  </si>
  <si>
    <t>Ⅴ．賃金改善実施期間</t>
    <rPh sb="2" eb="4">
      <t>チンギン</t>
    </rPh>
    <rPh sb="4" eb="6">
      <t>カイゼン</t>
    </rPh>
    <rPh sb="6" eb="8">
      <t>ジッシ</t>
    </rPh>
    <rPh sb="8" eb="10">
      <t>キカン</t>
    </rPh>
    <phoneticPr fontId="1"/>
  </si>
  <si>
    <t>②算定回数</t>
    <rPh sb="1" eb="3">
      <t>サンテイ</t>
    </rPh>
    <rPh sb="3" eb="5">
      <t>カイスウ</t>
    </rPh>
    <phoneticPr fontId="1"/>
  </si>
  <si>
    <t>回</t>
    <rPh sb="0" eb="1">
      <t>カイ</t>
    </rPh>
    <phoneticPr fontId="1"/>
  </si>
  <si>
    <t>算定回数</t>
    <rPh sb="0" eb="2">
      <t>サンテイ</t>
    </rPh>
    <rPh sb="2" eb="4">
      <t>カイスウ</t>
    </rPh>
    <phoneticPr fontId="1"/>
  </si>
  <si>
    <t>③本評価料による収入の実績額</t>
    <rPh sb="1" eb="2">
      <t>ホン</t>
    </rPh>
    <rPh sb="2" eb="4">
      <t>ヒョウカ</t>
    </rPh>
    <rPh sb="4" eb="5">
      <t>リョウ</t>
    </rPh>
    <rPh sb="8" eb="10">
      <t>シュウニュウ</t>
    </rPh>
    <rPh sb="11" eb="13">
      <t>ジッセキ</t>
    </rPh>
    <rPh sb="13" eb="14">
      <t>ガク</t>
    </rPh>
    <phoneticPr fontId="1"/>
  </si>
  <si>
    <t>①本評価料の区分</t>
    <rPh sb="1" eb="2">
      <t>ホン</t>
    </rPh>
    <rPh sb="2" eb="4">
      <t>ヒョウカ</t>
    </rPh>
    <rPh sb="4" eb="5">
      <t>リョウ</t>
    </rPh>
    <rPh sb="6" eb="8">
      <t>クブン</t>
    </rPh>
    <phoneticPr fontId="1"/>
  </si>
  <si>
    <t>④賃金改善実施期間において賃金の改善措置が実施された対象職員の賃金総額</t>
    <rPh sb="1" eb="3">
      <t>チンギン</t>
    </rPh>
    <rPh sb="3" eb="5">
      <t>カイゼン</t>
    </rPh>
    <rPh sb="5" eb="7">
      <t>ジッシ</t>
    </rPh>
    <rPh sb="7" eb="9">
      <t>キカン</t>
    </rPh>
    <rPh sb="13" eb="15">
      <t>チンギン</t>
    </rPh>
    <rPh sb="16" eb="18">
      <t>カイゼン</t>
    </rPh>
    <rPh sb="18" eb="20">
      <t>ソチ</t>
    </rPh>
    <rPh sb="21" eb="23">
      <t>ジッシ</t>
    </rPh>
    <rPh sb="26" eb="28">
      <t>タイショウ</t>
    </rPh>
    <rPh sb="28" eb="30">
      <t>ショクイン</t>
    </rPh>
    <rPh sb="31" eb="33">
      <t>チンギン</t>
    </rPh>
    <rPh sb="33" eb="35">
      <t>ソウガク</t>
    </rPh>
    <phoneticPr fontId="1"/>
  </si>
  <si>
    <t>⑤本評価料の改善措置が実施されなかった場合の当該措置の対象職員の賃金総額</t>
    <rPh sb="1" eb="2">
      <t>ホン</t>
    </rPh>
    <rPh sb="2" eb="4">
      <t>ヒョウカ</t>
    </rPh>
    <rPh sb="4" eb="5">
      <t>リョウ</t>
    </rPh>
    <rPh sb="6" eb="8">
      <t>カイゼン</t>
    </rPh>
    <rPh sb="8" eb="10">
      <t>ソチ</t>
    </rPh>
    <rPh sb="11" eb="13">
      <t>ジッシ</t>
    </rPh>
    <rPh sb="19" eb="21">
      <t>バアイ</t>
    </rPh>
    <rPh sb="22" eb="24">
      <t>トウガイ</t>
    </rPh>
    <rPh sb="24" eb="26">
      <t>ソチ</t>
    </rPh>
    <rPh sb="27" eb="29">
      <t>タイショウ</t>
    </rPh>
    <rPh sb="29" eb="31">
      <t>ショクイン</t>
    </rPh>
    <rPh sb="32" eb="34">
      <t>チンギン</t>
    </rPh>
    <rPh sb="34" eb="36">
      <t>ソウガク</t>
    </rPh>
    <phoneticPr fontId="1"/>
  </si>
  <si>
    <t>看護職員処遇改善評価料　実績報告書（令和　　年度分）</t>
    <rPh sb="0" eb="2">
      <t>カンゴ</t>
    </rPh>
    <rPh sb="2" eb="4">
      <t>ショクイン</t>
    </rPh>
    <rPh sb="4" eb="6">
      <t>ショグウ</t>
    </rPh>
    <rPh sb="6" eb="8">
      <t>カイゼン</t>
    </rPh>
    <rPh sb="8" eb="10">
      <t>ヒョウカ</t>
    </rPh>
    <rPh sb="10" eb="11">
      <t>リョウ</t>
    </rPh>
    <rPh sb="12" eb="14">
      <t>ジッセキ</t>
    </rPh>
    <rPh sb="14" eb="17">
      <t>ホウコクショ</t>
    </rPh>
    <rPh sb="18" eb="20">
      <t>レイワ</t>
    </rPh>
    <rPh sb="22" eb="24">
      <t>ネンド</t>
    </rPh>
    <rPh sb="24" eb="25">
      <t>ブン</t>
    </rPh>
    <phoneticPr fontId="1"/>
  </si>
  <si>
    <t>　常勤換算数</t>
    <phoneticPr fontId="1"/>
  </si>
  <si>
    <t>⑧看護職員等（保健師、助産師、看護師及び准看護師）の賃金改善の実績額</t>
    <rPh sb="1" eb="3">
      <t>カンゴ</t>
    </rPh>
    <rPh sb="3" eb="5">
      <t>ショクイン</t>
    </rPh>
    <rPh sb="26" eb="28">
      <t>チンギン</t>
    </rPh>
    <rPh sb="28" eb="30">
      <t>カイゼン</t>
    </rPh>
    <rPh sb="31" eb="33">
      <t>ジッセキ</t>
    </rPh>
    <rPh sb="33" eb="34">
      <t>ガク</t>
    </rPh>
    <phoneticPr fontId="1"/>
  </si>
  <si>
    <t>⑨が⑧の2/3以上であるか</t>
    <rPh sb="7" eb="9">
      <t>イジョウ</t>
    </rPh>
    <phoneticPr fontId="1"/>
  </si>
  <si>
    <t>　職員に係る事項</t>
    <rPh sb="1" eb="3">
      <t>ショクイン</t>
    </rPh>
    <rPh sb="4" eb="5">
      <t>カカ</t>
    </rPh>
    <rPh sb="6" eb="8">
      <t>ジコウ</t>
    </rPh>
    <phoneticPr fontId="1"/>
  </si>
  <si>
    <t>⑪看護職員等に加え、賃金の改善措置の対象に加える職種</t>
    <phoneticPr fontId="1"/>
  </si>
  <si>
    <t>⑭が⑬の2/3以上であるか</t>
    <rPh sb="7" eb="9">
      <t>イジョウ</t>
    </rPh>
    <phoneticPr fontId="1"/>
  </si>
  <si>
    <t>⑯</t>
    <phoneticPr fontId="1"/>
  </si>
  <si>
    <t>保険医療機関コード</t>
    <rPh sb="0" eb="2">
      <t>ホケン</t>
    </rPh>
    <rPh sb="2" eb="4">
      <t>イリョウ</t>
    </rPh>
    <rPh sb="4" eb="6">
      <t>キカン</t>
    </rPh>
    <phoneticPr fontId="1"/>
  </si>
  <si>
    <t>看護職員処遇改善評価料165</t>
    <rPh sb="0" eb="2">
      <t>カンゴ</t>
    </rPh>
    <rPh sb="2" eb="4">
      <t>ショクイン</t>
    </rPh>
    <rPh sb="4" eb="8">
      <t>ショグウカイゼン</t>
    </rPh>
    <rPh sb="8" eb="10">
      <t>ヒョウカ</t>
    </rPh>
    <rPh sb="10" eb="11">
      <t>リョウ</t>
    </rPh>
    <phoneticPr fontId="5"/>
  </si>
  <si>
    <t>看護職員処遇改善評価料164</t>
    <rPh sb="0" eb="2">
      <t>カンゴ</t>
    </rPh>
    <rPh sb="2" eb="4">
      <t>ショクイン</t>
    </rPh>
    <rPh sb="4" eb="8">
      <t>ショグウカイゼン</t>
    </rPh>
    <rPh sb="8" eb="10">
      <t>ヒョウカ</t>
    </rPh>
    <rPh sb="10" eb="11">
      <t>リョウ</t>
    </rPh>
    <phoneticPr fontId="5"/>
  </si>
  <si>
    <t>看護職員処遇改善評価料163</t>
    <rPh sb="0" eb="2">
      <t>カンゴ</t>
    </rPh>
    <rPh sb="2" eb="4">
      <t>ショクイン</t>
    </rPh>
    <rPh sb="4" eb="8">
      <t>ショグウカイゼン</t>
    </rPh>
    <rPh sb="8" eb="10">
      <t>ヒョウカ</t>
    </rPh>
    <rPh sb="10" eb="11">
      <t>リョウ</t>
    </rPh>
    <phoneticPr fontId="5"/>
  </si>
  <si>
    <t>看護職員処遇改善評価料162</t>
    <rPh sb="0" eb="2">
      <t>カンゴ</t>
    </rPh>
    <rPh sb="2" eb="4">
      <t>ショクイン</t>
    </rPh>
    <rPh sb="4" eb="8">
      <t>ショグウカイゼン</t>
    </rPh>
    <rPh sb="8" eb="10">
      <t>ヒョウカ</t>
    </rPh>
    <rPh sb="10" eb="11">
      <t>リョウ</t>
    </rPh>
    <phoneticPr fontId="5"/>
  </si>
  <si>
    <t>看護職員処遇改善評価料161</t>
    <rPh sb="0" eb="2">
      <t>カンゴ</t>
    </rPh>
    <rPh sb="2" eb="4">
      <t>ショクイン</t>
    </rPh>
    <rPh sb="4" eb="8">
      <t>ショグウカイゼン</t>
    </rPh>
    <rPh sb="8" eb="10">
      <t>ヒョウカ</t>
    </rPh>
    <rPh sb="10" eb="11">
      <t>リョウ</t>
    </rPh>
    <phoneticPr fontId="5"/>
  </si>
  <si>
    <t>看護職員処遇改善評価料160</t>
    <rPh sb="0" eb="2">
      <t>カンゴ</t>
    </rPh>
    <rPh sb="2" eb="4">
      <t>ショクイン</t>
    </rPh>
    <rPh sb="4" eb="8">
      <t>ショグウカイゼン</t>
    </rPh>
    <rPh sb="8" eb="10">
      <t>ヒョウカ</t>
    </rPh>
    <rPh sb="10" eb="11">
      <t>リョウ</t>
    </rPh>
    <phoneticPr fontId="5"/>
  </si>
  <si>
    <t>看護職員処遇改善評価料159</t>
    <rPh sb="0" eb="2">
      <t>カンゴ</t>
    </rPh>
    <rPh sb="2" eb="4">
      <t>ショクイン</t>
    </rPh>
    <rPh sb="4" eb="8">
      <t>ショグウカイゼン</t>
    </rPh>
    <rPh sb="8" eb="10">
      <t>ヒョウカ</t>
    </rPh>
    <rPh sb="10" eb="11">
      <t>リョウ</t>
    </rPh>
    <phoneticPr fontId="5"/>
  </si>
  <si>
    <t>看護職員処遇改善評価料158</t>
    <rPh sb="0" eb="2">
      <t>カンゴ</t>
    </rPh>
    <rPh sb="2" eb="4">
      <t>ショクイン</t>
    </rPh>
    <rPh sb="4" eb="8">
      <t>ショグウカイゼン</t>
    </rPh>
    <rPh sb="8" eb="10">
      <t>ヒョウカ</t>
    </rPh>
    <rPh sb="10" eb="11">
      <t>リョウ</t>
    </rPh>
    <phoneticPr fontId="5"/>
  </si>
  <si>
    <t>看護職員処遇改善評価料157</t>
    <rPh sb="0" eb="2">
      <t>カンゴ</t>
    </rPh>
    <rPh sb="2" eb="4">
      <t>ショクイン</t>
    </rPh>
    <rPh sb="4" eb="8">
      <t>ショグウカイゼン</t>
    </rPh>
    <rPh sb="8" eb="10">
      <t>ヒョウカ</t>
    </rPh>
    <rPh sb="10" eb="11">
      <t>リョウ</t>
    </rPh>
    <phoneticPr fontId="5"/>
  </si>
  <si>
    <t>看護職員処遇改善評価料156</t>
    <rPh sb="0" eb="2">
      <t>カンゴ</t>
    </rPh>
    <rPh sb="2" eb="4">
      <t>ショクイン</t>
    </rPh>
    <rPh sb="4" eb="8">
      <t>ショグウカイゼン</t>
    </rPh>
    <rPh sb="8" eb="10">
      <t>ヒョウカ</t>
    </rPh>
    <rPh sb="10" eb="11">
      <t>リョウ</t>
    </rPh>
    <phoneticPr fontId="5"/>
  </si>
  <si>
    <t>看護職員処遇改善評価料155</t>
    <rPh sb="0" eb="2">
      <t>カンゴ</t>
    </rPh>
    <rPh sb="2" eb="4">
      <t>ショクイン</t>
    </rPh>
    <rPh sb="4" eb="8">
      <t>ショグウカイゼン</t>
    </rPh>
    <rPh sb="8" eb="10">
      <t>ヒョウカ</t>
    </rPh>
    <rPh sb="10" eb="11">
      <t>リョウ</t>
    </rPh>
    <phoneticPr fontId="5"/>
  </si>
  <si>
    <t>看護職員処遇改善評価料154</t>
    <rPh sb="0" eb="2">
      <t>カンゴ</t>
    </rPh>
    <rPh sb="2" eb="4">
      <t>ショクイン</t>
    </rPh>
    <rPh sb="4" eb="8">
      <t>ショグウカイゼン</t>
    </rPh>
    <rPh sb="8" eb="10">
      <t>ヒョウカ</t>
    </rPh>
    <rPh sb="10" eb="11">
      <t>リョウ</t>
    </rPh>
    <phoneticPr fontId="5"/>
  </si>
  <si>
    <t>看護職員処遇改善評価料153</t>
    <rPh sb="0" eb="2">
      <t>カンゴ</t>
    </rPh>
    <rPh sb="2" eb="4">
      <t>ショクイン</t>
    </rPh>
    <rPh sb="4" eb="8">
      <t>ショグウカイゼン</t>
    </rPh>
    <rPh sb="8" eb="10">
      <t>ヒョウカ</t>
    </rPh>
    <rPh sb="10" eb="11">
      <t>リョウ</t>
    </rPh>
    <phoneticPr fontId="5"/>
  </si>
  <si>
    <t>看護職員処遇改善評価料152</t>
    <rPh sb="0" eb="2">
      <t>カンゴ</t>
    </rPh>
    <rPh sb="2" eb="4">
      <t>ショクイン</t>
    </rPh>
    <rPh sb="4" eb="8">
      <t>ショグウカイゼン</t>
    </rPh>
    <rPh sb="8" eb="10">
      <t>ヒョウカ</t>
    </rPh>
    <rPh sb="10" eb="11">
      <t>リョウ</t>
    </rPh>
    <phoneticPr fontId="5"/>
  </si>
  <si>
    <t>看護職員処遇改善評価料151</t>
    <rPh sb="0" eb="2">
      <t>カンゴ</t>
    </rPh>
    <rPh sb="2" eb="4">
      <t>ショクイン</t>
    </rPh>
    <rPh sb="4" eb="8">
      <t>ショグウカイゼン</t>
    </rPh>
    <rPh sb="8" eb="10">
      <t>ヒョウカ</t>
    </rPh>
    <rPh sb="10" eb="11">
      <t>リョウ</t>
    </rPh>
    <phoneticPr fontId="5"/>
  </si>
  <si>
    <t>看護職員処遇改善評価料150</t>
    <rPh sb="0" eb="2">
      <t>カンゴ</t>
    </rPh>
    <rPh sb="2" eb="4">
      <t>ショクイン</t>
    </rPh>
    <rPh sb="4" eb="8">
      <t>ショグウカイゼン</t>
    </rPh>
    <rPh sb="8" eb="10">
      <t>ヒョウカ</t>
    </rPh>
    <rPh sb="10" eb="11">
      <t>リョウ</t>
    </rPh>
    <phoneticPr fontId="5"/>
  </si>
  <si>
    <t>看護職員処遇改善評価料149</t>
    <rPh sb="0" eb="2">
      <t>カンゴ</t>
    </rPh>
    <rPh sb="2" eb="4">
      <t>ショクイン</t>
    </rPh>
    <rPh sb="4" eb="8">
      <t>ショグウカイゼン</t>
    </rPh>
    <rPh sb="8" eb="10">
      <t>ヒョウカ</t>
    </rPh>
    <rPh sb="10" eb="11">
      <t>リョウ</t>
    </rPh>
    <phoneticPr fontId="5"/>
  </si>
  <si>
    <t>看護職員処遇改善評価料148</t>
    <rPh sb="0" eb="2">
      <t>カンゴ</t>
    </rPh>
    <rPh sb="2" eb="4">
      <t>ショクイン</t>
    </rPh>
    <rPh sb="4" eb="8">
      <t>ショグウカイゼン</t>
    </rPh>
    <rPh sb="8" eb="10">
      <t>ヒョウカ</t>
    </rPh>
    <rPh sb="10" eb="11">
      <t>リョウ</t>
    </rPh>
    <phoneticPr fontId="5"/>
  </si>
  <si>
    <t>看護職員処遇改善評価料147</t>
    <rPh sb="0" eb="2">
      <t>カンゴ</t>
    </rPh>
    <rPh sb="2" eb="4">
      <t>ショクイン</t>
    </rPh>
    <rPh sb="4" eb="8">
      <t>ショグウカイゼン</t>
    </rPh>
    <rPh sb="8" eb="10">
      <t>ヒョウカ</t>
    </rPh>
    <rPh sb="10" eb="11">
      <t>リョウ</t>
    </rPh>
    <phoneticPr fontId="5"/>
  </si>
  <si>
    <t>看護職員処遇改善評価料146</t>
    <rPh sb="0" eb="2">
      <t>カンゴ</t>
    </rPh>
    <rPh sb="2" eb="4">
      <t>ショクイン</t>
    </rPh>
    <rPh sb="4" eb="8">
      <t>ショグウカイゼン</t>
    </rPh>
    <rPh sb="8" eb="10">
      <t>ヒョウカ</t>
    </rPh>
    <rPh sb="10" eb="11">
      <t>リョウ</t>
    </rPh>
    <phoneticPr fontId="5"/>
  </si>
  <si>
    <t>看護職員処遇改善評価料145</t>
    <rPh sb="0" eb="2">
      <t>カンゴ</t>
    </rPh>
    <rPh sb="2" eb="4">
      <t>ショクイン</t>
    </rPh>
    <rPh sb="4" eb="8">
      <t>ショグウカイゼン</t>
    </rPh>
    <rPh sb="8" eb="10">
      <t>ヒョウカ</t>
    </rPh>
    <rPh sb="10" eb="11">
      <t>リョウ</t>
    </rPh>
    <phoneticPr fontId="5"/>
  </si>
  <si>
    <t>看護職員処遇改善評価料144</t>
    <rPh sb="0" eb="2">
      <t>カンゴ</t>
    </rPh>
    <rPh sb="2" eb="4">
      <t>ショクイン</t>
    </rPh>
    <rPh sb="4" eb="8">
      <t>ショグウカイゼン</t>
    </rPh>
    <rPh sb="8" eb="10">
      <t>ヒョウカ</t>
    </rPh>
    <rPh sb="10" eb="11">
      <t>リョウ</t>
    </rPh>
    <phoneticPr fontId="5"/>
  </si>
  <si>
    <t>看護職員処遇改善評価料143</t>
    <rPh sb="0" eb="2">
      <t>カンゴ</t>
    </rPh>
    <rPh sb="2" eb="4">
      <t>ショクイン</t>
    </rPh>
    <rPh sb="4" eb="8">
      <t>ショグウカイゼン</t>
    </rPh>
    <rPh sb="8" eb="10">
      <t>ヒョウカ</t>
    </rPh>
    <rPh sb="10" eb="11">
      <t>リョウ</t>
    </rPh>
    <phoneticPr fontId="5"/>
  </si>
  <si>
    <t>看護職員処遇改善評価料142</t>
    <rPh sb="0" eb="2">
      <t>カンゴ</t>
    </rPh>
    <rPh sb="2" eb="4">
      <t>ショクイン</t>
    </rPh>
    <rPh sb="4" eb="8">
      <t>ショグウカイゼン</t>
    </rPh>
    <rPh sb="8" eb="10">
      <t>ヒョウカ</t>
    </rPh>
    <rPh sb="10" eb="11">
      <t>リョウ</t>
    </rPh>
    <phoneticPr fontId="5"/>
  </si>
  <si>
    <t>看護職員処遇改善評価料141</t>
    <rPh sb="0" eb="2">
      <t>カンゴ</t>
    </rPh>
    <rPh sb="2" eb="4">
      <t>ショクイン</t>
    </rPh>
    <rPh sb="4" eb="8">
      <t>ショグウカイゼン</t>
    </rPh>
    <rPh sb="8" eb="10">
      <t>ヒョウカ</t>
    </rPh>
    <rPh sb="10" eb="11">
      <t>リョウ</t>
    </rPh>
    <phoneticPr fontId="5"/>
  </si>
  <si>
    <t>看護職員処遇改善評価料140</t>
    <rPh sb="0" eb="2">
      <t>カンゴ</t>
    </rPh>
    <rPh sb="2" eb="4">
      <t>ショクイン</t>
    </rPh>
    <rPh sb="4" eb="8">
      <t>ショグウカイゼン</t>
    </rPh>
    <rPh sb="8" eb="10">
      <t>ヒョウカ</t>
    </rPh>
    <rPh sb="10" eb="11">
      <t>リョウ</t>
    </rPh>
    <phoneticPr fontId="5"/>
  </si>
  <si>
    <t>看護職員処遇改善評価料139</t>
    <rPh sb="0" eb="2">
      <t>カンゴ</t>
    </rPh>
    <rPh sb="2" eb="4">
      <t>ショクイン</t>
    </rPh>
    <rPh sb="4" eb="8">
      <t>ショグウカイゼン</t>
    </rPh>
    <rPh sb="8" eb="10">
      <t>ヒョウカ</t>
    </rPh>
    <rPh sb="10" eb="11">
      <t>リョウ</t>
    </rPh>
    <phoneticPr fontId="5"/>
  </si>
  <si>
    <t>看護職員処遇改善評価料138</t>
    <rPh sb="0" eb="2">
      <t>カンゴ</t>
    </rPh>
    <rPh sb="2" eb="4">
      <t>ショクイン</t>
    </rPh>
    <rPh sb="4" eb="8">
      <t>ショグウカイゼン</t>
    </rPh>
    <rPh sb="8" eb="10">
      <t>ヒョウカ</t>
    </rPh>
    <rPh sb="10" eb="11">
      <t>リョウ</t>
    </rPh>
    <phoneticPr fontId="5"/>
  </si>
  <si>
    <t>看護職員処遇改善評価料137</t>
    <rPh sb="0" eb="2">
      <t>カンゴ</t>
    </rPh>
    <rPh sb="2" eb="4">
      <t>ショクイン</t>
    </rPh>
    <rPh sb="4" eb="8">
      <t>ショグウカイゼン</t>
    </rPh>
    <rPh sb="8" eb="10">
      <t>ヒョウカ</t>
    </rPh>
    <rPh sb="10" eb="11">
      <t>リョウ</t>
    </rPh>
    <phoneticPr fontId="5"/>
  </si>
  <si>
    <t>看護職員処遇改善評価料136</t>
    <rPh sb="0" eb="2">
      <t>カンゴ</t>
    </rPh>
    <rPh sb="2" eb="4">
      <t>ショクイン</t>
    </rPh>
    <rPh sb="4" eb="8">
      <t>ショグウカイゼン</t>
    </rPh>
    <rPh sb="8" eb="10">
      <t>ヒョウカ</t>
    </rPh>
    <rPh sb="10" eb="11">
      <t>リョウ</t>
    </rPh>
    <phoneticPr fontId="5"/>
  </si>
  <si>
    <t>看護職員処遇改善評価料135</t>
    <rPh sb="0" eb="2">
      <t>カンゴ</t>
    </rPh>
    <rPh sb="2" eb="4">
      <t>ショクイン</t>
    </rPh>
    <rPh sb="4" eb="8">
      <t>ショグウカイゼン</t>
    </rPh>
    <rPh sb="8" eb="10">
      <t>ヒョウカ</t>
    </rPh>
    <rPh sb="10" eb="11">
      <t>リョウ</t>
    </rPh>
    <phoneticPr fontId="5"/>
  </si>
  <si>
    <t>看護職員処遇改善評価料134</t>
    <rPh sb="0" eb="2">
      <t>カンゴ</t>
    </rPh>
    <rPh sb="2" eb="4">
      <t>ショクイン</t>
    </rPh>
    <rPh sb="4" eb="8">
      <t>ショグウカイゼン</t>
    </rPh>
    <rPh sb="8" eb="10">
      <t>ヒョウカ</t>
    </rPh>
    <rPh sb="10" eb="11">
      <t>リョウ</t>
    </rPh>
    <phoneticPr fontId="5"/>
  </si>
  <si>
    <t>看護職員処遇改善評価料133</t>
    <rPh sb="0" eb="2">
      <t>カンゴ</t>
    </rPh>
    <rPh sb="2" eb="4">
      <t>ショクイン</t>
    </rPh>
    <rPh sb="4" eb="8">
      <t>ショグウカイゼン</t>
    </rPh>
    <rPh sb="8" eb="10">
      <t>ヒョウカ</t>
    </rPh>
    <rPh sb="10" eb="11">
      <t>リョウ</t>
    </rPh>
    <phoneticPr fontId="5"/>
  </si>
  <si>
    <t>看護職員処遇改善評価料132</t>
    <rPh sb="0" eb="2">
      <t>カンゴ</t>
    </rPh>
    <rPh sb="2" eb="4">
      <t>ショクイン</t>
    </rPh>
    <rPh sb="4" eb="8">
      <t>ショグウカイゼン</t>
    </rPh>
    <rPh sb="8" eb="10">
      <t>ヒョウカ</t>
    </rPh>
    <rPh sb="10" eb="11">
      <t>リョウ</t>
    </rPh>
    <phoneticPr fontId="5"/>
  </si>
  <si>
    <t>看護職員処遇改善評価料131</t>
    <rPh sb="0" eb="2">
      <t>カンゴ</t>
    </rPh>
    <rPh sb="2" eb="4">
      <t>ショクイン</t>
    </rPh>
    <rPh sb="4" eb="8">
      <t>ショグウカイゼン</t>
    </rPh>
    <rPh sb="8" eb="10">
      <t>ヒョウカ</t>
    </rPh>
    <rPh sb="10" eb="11">
      <t>リョウ</t>
    </rPh>
    <phoneticPr fontId="5"/>
  </si>
  <si>
    <t>看護職員処遇改善評価料130</t>
    <rPh sb="0" eb="2">
      <t>カンゴ</t>
    </rPh>
    <rPh sb="2" eb="4">
      <t>ショクイン</t>
    </rPh>
    <rPh sb="4" eb="8">
      <t>ショグウカイゼン</t>
    </rPh>
    <rPh sb="8" eb="10">
      <t>ヒョウカ</t>
    </rPh>
    <rPh sb="10" eb="11">
      <t>リョウ</t>
    </rPh>
    <phoneticPr fontId="5"/>
  </si>
  <si>
    <t>看護職員処遇改善評価料129</t>
    <rPh sb="0" eb="2">
      <t>カンゴ</t>
    </rPh>
    <rPh sb="2" eb="4">
      <t>ショクイン</t>
    </rPh>
    <rPh sb="4" eb="8">
      <t>ショグウカイゼン</t>
    </rPh>
    <rPh sb="8" eb="10">
      <t>ヒョウカ</t>
    </rPh>
    <rPh sb="10" eb="11">
      <t>リョウ</t>
    </rPh>
    <phoneticPr fontId="5"/>
  </si>
  <si>
    <t>看護職員処遇改善評価料128</t>
    <rPh sb="0" eb="2">
      <t>カンゴ</t>
    </rPh>
    <rPh sb="2" eb="4">
      <t>ショクイン</t>
    </rPh>
    <rPh sb="4" eb="8">
      <t>ショグウカイゼン</t>
    </rPh>
    <rPh sb="8" eb="10">
      <t>ヒョウカ</t>
    </rPh>
    <rPh sb="10" eb="11">
      <t>リョウ</t>
    </rPh>
    <phoneticPr fontId="5"/>
  </si>
  <si>
    <t>看護職員処遇改善評価料127</t>
    <rPh sb="0" eb="2">
      <t>カンゴ</t>
    </rPh>
    <rPh sb="2" eb="4">
      <t>ショクイン</t>
    </rPh>
    <rPh sb="4" eb="8">
      <t>ショグウカイゼン</t>
    </rPh>
    <rPh sb="8" eb="10">
      <t>ヒョウカ</t>
    </rPh>
    <rPh sb="10" eb="11">
      <t>リョウ</t>
    </rPh>
    <phoneticPr fontId="5"/>
  </si>
  <si>
    <t>看護職員処遇改善評価料126</t>
    <rPh sb="0" eb="2">
      <t>カンゴ</t>
    </rPh>
    <rPh sb="2" eb="4">
      <t>ショクイン</t>
    </rPh>
    <rPh sb="4" eb="8">
      <t>ショグウカイゼン</t>
    </rPh>
    <rPh sb="8" eb="10">
      <t>ヒョウカ</t>
    </rPh>
    <rPh sb="10" eb="11">
      <t>リョウ</t>
    </rPh>
    <phoneticPr fontId="5"/>
  </si>
  <si>
    <t>看護職員処遇改善評価料125</t>
    <rPh sb="0" eb="2">
      <t>カンゴ</t>
    </rPh>
    <rPh sb="2" eb="4">
      <t>ショクイン</t>
    </rPh>
    <rPh sb="4" eb="8">
      <t>ショグウカイゼン</t>
    </rPh>
    <rPh sb="8" eb="10">
      <t>ヒョウカ</t>
    </rPh>
    <rPh sb="10" eb="11">
      <t>リョウ</t>
    </rPh>
    <phoneticPr fontId="5"/>
  </si>
  <si>
    <t>看護職員処遇改善評価料124</t>
    <rPh sb="0" eb="2">
      <t>カンゴ</t>
    </rPh>
    <rPh sb="2" eb="4">
      <t>ショクイン</t>
    </rPh>
    <rPh sb="4" eb="8">
      <t>ショグウカイゼン</t>
    </rPh>
    <rPh sb="8" eb="10">
      <t>ヒョウカ</t>
    </rPh>
    <rPh sb="10" eb="11">
      <t>リョウ</t>
    </rPh>
    <phoneticPr fontId="5"/>
  </si>
  <si>
    <t>看護職員処遇改善評価料123</t>
    <rPh sb="0" eb="2">
      <t>カンゴ</t>
    </rPh>
    <rPh sb="2" eb="4">
      <t>ショクイン</t>
    </rPh>
    <rPh sb="4" eb="8">
      <t>ショグウカイゼン</t>
    </rPh>
    <rPh sb="8" eb="10">
      <t>ヒョウカ</t>
    </rPh>
    <rPh sb="10" eb="11">
      <t>リョウ</t>
    </rPh>
    <phoneticPr fontId="5"/>
  </si>
  <si>
    <t>看護職員処遇改善評価料122</t>
    <rPh sb="0" eb="2">
      <t>カンゴ</t>
    </rPh>
    <rPh sb="2" eb="4">
      <t>ショクイン</t>
    </rPh>
    <rPh sb="4" eb="8">
      <t>ショグウカイゼン</t>
    </rPh>
    <rPh sb="8" eb="10">
      <t>ヒョウカ</t>
    </rPh>
    <rPh sb="10" eb="11">
      <t>リョウ</t>
    </rPh>
    <phoneticPr fontId="5"/>
  </si>
  <si>
    <t>看護職員処遇改善評価料121</t>
    <rPh sb="0" eb="2">
      <t>カンゴ</t>
    </rPh>
    <rPh sb="2" eb="4">
      <t>ショクイン</t>
    </rPh>
    <rPh sb="4" eb="8">
      <t>ショグウカイゼン</t>
    </rPh>
    <rPh sb="8" eb="10">
      <t>ヒョウカ</t>
    </rPh>
    <rPh sb="10" eb="11">
      <t>リョウ</t>
    </rPh>
    <phoneticPr fontId="5"/>
  </si>
  <si>
    <t>看護職員処遇改善評価料120</t>
    <rPh sb="0" eb="2">
      <t>カンゴ</t>
    </rPh>
    <rPh sb="2" eb="4">
      <t>ショクイン</t>
    </rPh>
    <rPh sb="4" eb="8">
      <t>ショグウカイゼン</t>
    </rPh>
    <rPh sb="8" eb="10">
      <t>ヒョウカ</t>
    </rPh>
    <rPh sb="10" eb="11">
      <t>リョウ</t>
    </rPh>
    <phoneticPr fontId="5"/>
  </si>
  <si>
    <t>看護職員処遇改善評価料119</t>
    <rPh sb="0" eb="2">
      <t>カンゴ</t>
    </rPh>
    <rPh sb="2" eb="4">
      <t>ショクイン</t>
    </rPh>
    <rPh sb="4" eb="8">
      <t>ショグウカイゼン</t>
    </rPh>
    <rPh sb="8" eb="10">
      <t>ヒョウカ</t>
    </rPh>
    <rPh sb="10" eb="11">
      <t>リョウ</t>
    </rPh>
    <phoneticPr fontId="5"/>
  </si>
  <si>
    <t>看護職員処遇改善評価料118</t>
    <rPh sb="0" eb="2">
      <t>カンゴ</t>
    </rPh>
    <rPh sb="2" eb="4">
      <t>ショクイン</t>
    </rPh>
    <rPh sb="4" eb="8">
      <t>ショグウカイゼン</t>
    </rPh>
    <rPh sb="8" eb="10">
      <t>ヒョウカ</t>
    </rPh>
    <rPh sb="10" eb="11">
      <t>リョウ</t>
    </rPh>
    <phoneticPr fontId="5"/>
  </si>
  <si>
    <t>看護職員処遇改善評価料117</t>
    <rPh sb="0" eb="2">
      <t>カンゴ</t>
    </rPh>
    <rPh sb="2" eb="4">
      <t>ショクイン</t>
    </rPh>
    <rPh sb="4" eb="8">
      <t>ショグウカイゼン</t>
    </rPh>
    <rPh sb="8" eb="10">
      <t>ヒョウカ</t>
    </rPh>
    <rPh sb="10" eb="11">
      <t>リョウ</t>
    </rPh>
    <phoneticPr fontId="5"/>
  </si>
  <si>
    <t>看護職員処遇改善評価料116</t>
    <rPh sb="0" eb="2">
      <t>カンゴ</t>
    </rPh>
    <rPh sb="2" eb="4">
      <t>ショクイン</t>
    </rPh>
    <rPh sb="4" eb="8">
      <t>ショグウカイゼン</t>
    </rPh>
    <rPh sb="8" eb="10">
      <t>ヒョウカ</t>
    </rPh>
    <rPh sb="10" eb="11">
      <t>リョウ</t>
    </rPh>
    <phoneticPr fontId="5"/>
  </si>
  <si>
    <t>看護職員処遇改善評価料115</t>
    <rPh sb="0" eb="2">
      <t>カンゴ</t>
    </rPh>
    <rPh sb="2" eb="4">
      <t>ショクイン</t>
    </rPh>
    <rPh sb="4" eb="8">
      <t>ショグウカイゼン</t>
    </rPh>
    <rPh sb="8" eb="10">
      <t>ヒョウカ</t>
    </rPh>
    <rPh sb="10" eb="11">
      <t>リョウ</t>
    </rPh>
    <phoneticPr fontId="5"/>
  </si>
  <si>
    <t>看護職員処遇改善評価料114</t>
    <rPh sb="0" eb="2">
      <t>カンゴ</t>
    </rPh>
    <rPh sb="2" eb="4">
      <t>ショクイン</t>
    </rPh>
    <rPh sb="4" eb="8">
      <t>ショグウカイゼン</t>
    </rPh>
    <rPh sb="8" eb="10">
      <t>ヒョウカ</t>
    </rPh>
    <rPh sb="10" eb="11">
      <t>リョウ</t>
    </rPh>
    <phoneticPr fontId="5"/>
  </si>
  <si>
    <t>看護職員処遇改善評価料113</t>
    <rPh sb="0" eb="2">
      <t>カンゴ</t>
    </rPh>
    <rPh sb="2" eb="4">
      <t>ショクイン</t>
    </rPh>
    <rPh sb="4" eb="8">
      <t>ショグウカイゼン</t>
    </rPh>
    <rPh sb="8" eb="10">
      <t>ヒョウカ</t>
    </rPh>
    <rPh sb="10" eb="11">
      <t>リョウ</t>
    </rPh>
    <phoneticPr fontId="5"/>
  </si>
  <si>
    <t>看護職員処遇改善評価料112</t>
    <rPh sb="0" eb="2">
      <t>カンゴ</t>
    </rPh>
    <rPh sb="2" eb="4">
      <t>ショクイン</t>
    </rPh>
    <rPh sb="4" eb="8">
      <t>ショグウカイゼン</t>
    </rPh>
    <rPh sb="8" eb="10">
      <t>ヒョウカ</t>
    </rPh>
    <rPh sb="10" eb="11">
      <t>リョウ</t>
    </rPh>
    <phoneticPr fontId="5"/>
  </si>
  <si>
    <t>看護職員処遇改善評価料111</t>
    <rPh sb="0" eb="2">
      <t>カンゴ</t>
    </rPh>
    <rPh sb="2" eb="4">
      <t>ショクイン</t>
    </rPh>
    <rPh sb="4" eb="8">
      <t>ショグウカイゼン</t>
    </rPh>
    <rPh sb="8" eb="10">
      <t>ヒョウカ</t>
    </rPh>
    <rPh sb="10" eb="11">
      <t>リョウ</t>
    </rPh>
    <phoneticPr fontId="5"/>
  </si>
  <si>
    <t>看護職員処遇改善評価料110</t>
    <rPh sb="0" eb="2">
      <t>カンゴ</t>
    </rPh>
    <rPh sb="2" eb="4">
      <t>ショクイン</t>
    </rPh>
    <rPh sb="4" eb="8">
      <t>ショグウカイゼン</t>
    </rPh>
    <rPh sb="8" eb="10">
      <t>ヒョウカ</t>
    </rPh>
    <rPh sb="10" eb="11">
      <t>リョウ</t>
    </rPh>
    <phoneticPr fontId="5"/>
  </si>
  <si>
    <t>看護職員処遇改善評価料109</t>
    <rPh sb="0" eb="2">
      <t>カンゴ</t>
    </rPh>
    <rPh sb="2" eb="4">
      <t>ショクイン</t>
    </rPh>
    <rPh sb="4" eb="8">
      <t>ショグウカイゼン</t>
    </rPh>
    <rPh sb="8" eb="10">
      <t>ヒョウカ</t>
    </rPh>
    <rPh sb="10" eb="11">
      <t>リョウ</t>
    </rPh>
    <phoneticPr fontId="5"/>
  </si>
  <si>
    <t>看護職員処遇改善評価料108</t>
    <rPh sb="0" eb="2">
      <t>カンゴ</t>
    </rPh>
    <rPh sb="2" eb="4">
      <t>ショクイン</t>
    </rPh>
    <rPh sb="4" eb="8">
      <t>ショグウカイゼン</t>
    </rPh>
    <rPh sb="8" eb="10">
      <t>ヒョウカ</t>
    </rPh>
    <rPh sb="10" eb="11">
      <t>リョウ</t>
    </rPh>
    <phoneticPr fontId="5"/>
  </si>
  <si>
    <t>看護職員処遇改善評価料107</t>
    <rPh sb="0" eb="2">
      <t>カンゴ</t>
    </rPh>
    <rPh sb="2" eb="4">
      <t>ショクイン</t>
    </rPh>
    <rPh sb="4" eb="8">
      <t>ショグウカイゼン</t>
    </rPh>
    <rPh sb="8" eb="10">
      <t>ヒョウカ</t>
    </rPh>
    <rPh sb="10" eb="11">
      <t>リョウ</t>
    </rPh>
    <phoneticPr fontId="5"/>
  </si>
  <si>
    <t>看護職員処遇改善評価料106</t>
    <rPh sb="0" eb="2">
      <t>カンゴ</t>
    </rPh>
    <rPh sb="2" eb="4">
      <t>ショクイン</t>
    </rPh>
    <rPh sb="4" eb="8">
      <t>ショグウカイゼン</t>
    </rPh>
    <rPh sb="8" eb="10">
      <t>ヒョウカ</t>
    </rPh>
    <rPh sb="10" eb="11">
      <t>リョウ</t>
    </rPh>
    <phoneticPr fontId="5"/>
  </si>
  <si>
    <t>看護職員処遇改善評価料105</t>
    <rPh sb="0" eb="2">
      <t>カンゴ</t>
    </rPh>
    <rPh sb="2" eb="4">
      <t>ショクイン</t>
    </rPh>
    <rPh sb="4" eb="8">
      <t>ショグウカイゼン</t>
    </rPh>
    <rPh sb="8" eb="10">
      <t>ヒョウカ</t>
    </rPh>
    <rPh sb="10" eb="11">
      <t>リョウ</t>
    </rPh>
    <phoneticPr fontId="5"/>
  </si>
  <si>
    <t>看護職員処遇改善評価料104</t>
    <rPh sb="0" eb="2">
      <t>カンゴ</t>
    </rPh>
    <rPh sb="2" eb="4">
      <t>ショクイン</t>
    </rPh>
    <rPh sb="4" eb="8">
      <t>ショグウカイゼン</t>
    </rPh>
    <rPh sb="8" eb="10">
      <t>ヒョウカ</t>
    </rPh>
    <rPh sb="10" eb="11">
      <t>リョウ</t>
    </rPh>
    <phoneticPr fontId="5"/>
  </si>
  <si>
    <t>看護職員処遇改善評価料103</t>
    <rPh sb="0" eb="2">
      <t>カンゴ</t>
    </rPh>
    <rPh sb="2" eb="4">
      <t>ショクイン</t>
    </rPh>
    <rPh sb="4" eb="8">
      <t>ショグウカイゼン</t>
    </rPh>
    <rPh sb="8" eb="10">
      <t>ヒョウカ</t>
    </rPh>
    <rPh sb="10" eb="11">
      <t>リョウ</t>
    </rPh>
    <phoneticPr fontId="5"/>
  </si>
  <si>
    <t>看護職員処遇改善評価料102</t>
    <rPh sb="0" eb="2">
      <t>カンゴ</t>
    </rPh>
    <rPh sb="2" eb="4">
      <t>ショクイン</t>
    </rPh>
    <rPh sb="4" eb="8">
      <t>ショグウカイゼン</t>
    </rPh>
    <rPh sb="8" eb="10">
      <t>ヒョウカ</t>
    </rPh>
    <rPh sb="10" eb="11">
      <t>リョウ</t>
    </rPh>
    <phoneticPr fontId="5"/>
  </si>
  <si>
    <t>看護職員処遇改善評価料101</t>
    <rPh sb="0" eb="2">
      <t>カンゴ</t>
    </rPh>
    <rPh sb="2" eb="4">
      <t>ショクイン</t>
    </rPh>
    <rPh sb="4" eb="8">
      <t>ショグウカイゼン</t>
    </rPh>
    <rPh sb="8" eb="10">
      <t>ヒョウカ</t>
    </rPh>
    <rPh sb="10" eb="11">
      <t>リョウ</t>
    </rPh>
    <phoneticPr fontId="5"/>
  </si>
  <si>
    <t>看護職員処遇改善評価料100</t>
    <rPh sb="0" eb="2">
      <t>カンゴ</t>
    </rPh>
    <rPh sb="2" eb="4">
      <t>ショクイン</t>
    </rPh>
    <rPh sb="4" eb="8">
      <t>ショグウカイゼン</t>
    </rPh>
    <rPh sb="8" eb="10">
      <t>ヒョウカ</t>
    </rPh>
    <rPh sb="10" eb="11">
      <t>リョウ</t>
    </rPh>
    <phoneticPr fontId="5"/>
  </si>
  <si>
    <t>看護職員処遇改善評価料99</t>
    <rPh sb="0" eb="2">
      <t>カンゴ</t>
    </rPh>
    <rPh sb="2" eb="4">
      <t>ショクイン</t>
    </rPh>
    <rPh sb="4" eb="8">
      <t>ショグウカイゼン</t>
    </rPh>
    <rPh sb="8" eb="10">
      <t>ヒョウカ</t>
    </rPh>
    <rPh sb="10" eb="11">
      <t>リョウ</t>
    </rPh>
    <phoneticPr fontId="5"/>
  </si>
  <si>
    <t>看護職員処遇改善評価料98</t>
    <rPh sb="0" eb="2">
      <t>カンゴ</t>
    </rPh>
    <rPh sb="2" eb="4">
      <t>ショクイン</t>
    </rPh>
    <rPh sb="4" eb="8">
      <t>ショグウカイゼン</t>
    </rPh>
    <rPh sb="8" eb="10">
      <t>ヒョウカ</t>
    </rPh>
    <rPh sb="10" eb="11">
      <t>リョウ</t>
    </rPh>
    <phoneticPr fontId="5"/>
  </si>
  <si>
    <t>看護職員処遇改善評価料97</t>
    <rPh sb="0" eb="2">
      <t>カンゴ</t>
    </rPh>
    <rPh sb="2" eb="4">
      <t>ショクイン</t>
    </rPh>
    <rPh sb="4" eb="8">
      <t>ショグウカイゼン</t>
    </rPh>
    <rPh sb="8" eb="10">
      <t>ヒョウカ</t>
    </rPh>
    <rPh sb="10" eb="11">
      <t>リョウ</t>
    </rPh>
    <phoneticPr fontId="5"/>
  </si>
  <si>
    <t>看護職員処遇改善評価料96</t>
    <rPh sb="0" eb="2">
      <t>カンゴ</t>
    </rPh>
    <rPh sb="2" eb="4">
      <t>ショクイン</t>
    </rPh>
    <rPh sb="4" eb="8">
      <t>ショグウカイゼン</t>
    </rPh>
    <rPh sb="8" eb="10">
      <t>ヒョウカ</t>
    </rPh>
    <rPh sb="10" eb="11">
      <t>リョウ</t>
    </rPh>
    <phoneticPr fontId="5"/>
  </si>
  <si>
    <t>看護職員処遇改善評価料95</t>
    <rPh sb="0" eb="2">
      <t>カンゴ</t>
    </rPh>
    <rPh sb="2" eb="4">
      <t>ショクイン</t>
    </rPh>
    <rPh sb="4" eb="8">
      <t>ショグウカイゼン</t>
    </rPh>
    <rPh sb="8" eb="10">
      <t>ヒョウカ</t>
    </rPh>
    <rPh sb="10" eb="11">
      <t>リョウ</t>
    </rPh>
    <phoneticPr fontId="5"/>
  </si>
  <si>
    <t>看護職員処遇改善評価料94</t>
    <rPh sb="0" eb="2">
      <t>カンゴ</t>
    </rPh>
    <rPh sb="2" eb="4">
      <t>ショクイン</t>
    </rPh>
    <rPh sb="4" eb="8">
      <t>ショグウカイゼン</t>
    </rPh>
    <rPh sb="8" eb="10">
      <t>ヒョウカ</t>
    </rPh>
    <rPh sb="10" eb="11">
      <t>リョウ</t>
    </rPh>
    <phoneticPr fontId="5"/>
  </si>
  <si>
    <t>看護職員処遇改善評価料93</t>
    <rPh sb="0" eb="2">
      <t>カンゴ</t>
    </rPh>
    <rPh sb="2" eb="4">
      <t>ショクイン</t>
    </rPh>
    <rPh sb="4" eb="8">
      <t>ショグウカイゼン</t>
    </rPh>
    <rPh sb="8" eb="10">
      <t>ヒョウカ</t>
    </rPh>
    <rPh sb="10" eb="11">
      <t>リョウ</t>
    </rPh>
    <phoneticPr fontId="5"/>
  </si>
  <si>
    <t>看護職員処遇改善評価料92</t>
    <rPh sb="0" eb="2">
      <t>カンゴ</t>
    </rPh>
    <rPh sb="2" eb="4">
      <t>ショクイン</t>
    </rPh>
    <rPh sb="4" eb="8">
      <t>ショグウカイゼン</t>
    </rPh>
    <rPh sb="8" eb="10">
      <t>ヒョウカ</t>
    </rPh>
    <rPh sb="10" eb="11">
      <t>リョウ</t>
    </rPh>
    <phoneticPr fontId="5"/>
  </si>
  <si>
    <t>看護職員処遇改善評価料91</t>
    <rPh sb="0" eb="2">
      <t>カンゴ</t>
    </rPh>
    <rPh sb="2" eb="4">
      <t>ショクイン</t>
    </rPh>
    <rPh sb="4" eb="8">
      <t>ショグウカイゼン</t>
    </rPh>
    <rPh sb="8" eb="10">
      <t>ヒョウカ</t>
    </rPh>
    <rPh sb="10" eb="11">
      <t>リョウ</t>
    </rPh>
    <phoneticPr fontId="5"/>
  </si>
  <si>
    <t>看護職員処遇改善評価料90</t>
    <rPh sb="0" eb="2">
      <t>カンゴ</t>
    </rPh>
    <rPh sb="2" eb="4">
      <t>ショクイン</t>
    </rPh>
    <rPh sb="4" eb="8">
      <t>ショグウカイゼン</t>
    </rPh>
    <rPh sb="8" eb="10">
      <t>ヒョウカ</t>
    </rPh>
    <rPh sb="10" eb="11">
      <t>リョウ</t>
    </rPh>
    <phoneticPr fontId="5"/>
  </si>
  <si>
    <t>看護職員処遇改善評価料89</t>
    <rPh sb="0" eb="2">
      <t>カンゴ</t>
    </rPh>
    <rPh sb="2" eb="4">
      <t>ショクイン</t>
    </rPh>
    <rPh sb="4" eb="8">
      <t>ショグウカイゼン</t>
    </rPh>
    <rPh sb="8" eb="10">
      <t>ヒョウカ</t>
    </rPh>
    <rPh sb="10" eb="11">
      <t>リョウ</t>
    </rPh>
    <phoneticPr fontId="5"/>
  </si>
  <si>
    <t>看護職員処遇改善評価料88</t>
    <rPh sb="0" eb="2">
      <t>カンゴ</t>
    </rPh>
    <rPh sb="2" eb="4">
      <t>ショクイン</t>
    </rPh>
    <rPh sb="4" eb="8">
      <t>ショグウカイゼン</t>
    </rPh>
    <rPh sb="8" eb="10">
      <t>ヒョウカ</t>
    </rPh>
    <rPh sb="10" eb="11">
      <t>リョウ</t>
    </rPh>
    <phoneticPr fontId="5"/>
  </si>
  <si>
    <t>看護職員処遇改善評価料87</t>
    <rPh sb="0" eb="2">
      <t>カンゴ</t>
    </rPh>
    <rPh sb="2" eb="4">
      <t>ショクイン</t>
    </rPh>
    <rPh sb="4" eb="8">
      <t>ショグウカイゼン</t>
    </rPh>
    <rPh sb="8" eb="10">
      <t>ヒョウカ</t>
    </rPh>
    <rPh sb="10" eb="11">
      <t>リョウ</t>
    </rPh>
    <phoneticPr fontId="5"/>
  </si>
  <si>
    <t>看護職員処遇改善評価料86</t>
    <rPh sb="0" eb="2">
      <t>カンゴ</t>
    </rPh>
    <rPh sb="2" eb="4">
      <t>ショクイン</t>
    </rPh>
    <rPh sb="4" eb="8">
      <t>ショグウカイゼン</t>
    </rPh>
    <rPh sb="8" eb="10">
      <t>ヒョウカ</t>
    </rPh>
    <rPh sb="10" eb="11">
      <t>リョウ</t>
    </rPh>
    <phoneticPr fontId="5"/>
  </si>
  <si>
    <t>看護職員処遇改善評価料85</t>
    <rPh sb="0" eb="2">
      <t>カンゴ</t>
    </rPh>
    <rPh sb="2" eb="4">
      <t>ショクイン</t>
    </rPh>
    <rPh sb="4" eb="8">
      <t>ショグウカイゼン</t>
    </rPh>
    <rPh sb="8" eb="10">
      <t>ヒョウカ</t>
    </rPh>
    <rPh sb="10" eb="11">
      <t>リョウ</t>
    </rPh>
    <phoneticPr fontId="5"/>
  </si>
  <si>
    <t>看護職員処遇改善評価料84</t>
    <rPh sb="0" eb="2">
      <t>カンゴ</t>
    </rPh>
    <rPh sb="2" eb="4">
      <t>ショクイン</t>
    </rPh>
    <rPh sb="4" eb="8">
      <t>ショグウカイゼン</t>
    </rPh>
    <rPh sb="8" eb="10">
      <t>ヒョウカ</t>
    </rPh>
    <rPh sb="10" eb="11">
      <t>リョウ</t>
    </rPh>
    <phoneticPr fontId="5"/>
  </si>
  <si>
    <t>看護職員処遇改善評価料83</t>
    <rPh sb="0" eb="2">
      <t>カンゴ</t>
    </rPh>
    <rPh sb="2" eb="4">
      <t>ショクイン</t>
    </rPh>
    <rPh sb="4" eb="8">
      <t>ショグウカイゼン</t>
    </rPh>
    <rPh sb="8" eb="10">
      <t>ヒョウカ</t>
    </rPh>
    <rPh sb="10" eb="11">
      <t>リョウ</t>
    </rPh>
    <phoneticPr fontId="5"/>
  </si>
  <si>
    <t>看護職員処遇改善評価料82</t>
    <rPh sb="0" eb="2">
      <t>カンゴ</t>
    </rPh>
    <rPh sb="2" eb="4">
      <t>ショクイン</t>
    </rPh>
    <rPh sb="4" eb="8">
      <t>ショグウカイゼン</t>
    </rPh>
    <rPh sb="8" eb="10">
      <t>ヒョウカ</t>
    </rPh>
    <rPh sb="10" eb="11">
      <t>リョウ</t>
    </rPh>
    <phoneticPr fontId="5"/>
  </si>
  <si>
    <t>看護職員処遇改善評価料81</t>
    <rPh sb="0" eb="2">
      <t>カンゴ</t>
    </rPh>
    <rPh sb="2" eb="4">
      <t>ショクイン</t>
    </rPh>
    <rPh sb="4" eb="8">
      <t>ショグウカイゼン</t>
    </rPh>
    <rPh sb="8" eb="10">
      <t>ヒョウカ</t>
    </rPh>
    <rPh sb="10" eb="11">
      <t>リョウ</t>
    </rPh>
    <phoneticPr fontId="5"/>
  </si>
  <si>
    <t>看護職員処遇改善評価料80</t>
    <rPh sb="0" eb="2">
      <t>カンゴ</t>
    </rPh>
    <rPh sb="2" eb="4">
      <t>ショクイン</t>
    </rPh>
    <rPh sb="4" eb="8">
      <t>ショグウカイゼン</t>
    </rPh>
    <rPh sb="8" eb="10">
      <t>ヒョウカ</t>
    </rPh>
    <rPh sb="10" eb="11">
      <t>リョウ</t>
    </rPh>
    <phoneticPr fontId="5"/>
  </si>
  <si>
    <t>看護職員処遇改善評価料79</t>
    <rPh sb="0" eb="2">
      <t>カンゴ</t>
    </rPh>
    <rPh sb="2" eb="4">
      <t>ショクイン</t>
    </rPh>
    <rPh sb="4" eb="8">
      <t>ショグウカイゼン</t>
    </rPh>
    <rPh sb="8" eb="10">
      <t>ヒョウカ</t>
    </rPh>
    <rPh sb="10" eb="11">
      <t>リョウ</t>
    </rPh>
    <phoneticPr fontId="5"/>
  </si>
  <si>
    <t>看護職員処遇改善評価料78</t>
    <rPh sb="0" eb="2">
      <t>カンゴ</t>
    </rPh>
    <rPh sb="2" eb="4">
      <t>ショクイン</t>
    </rPh>
    <rPh sb="4" eb="8">
      <t>ショグウカイゼン</t>
    </rPh>
    <rPh sb="8" eb="10">
      <t>ヒョウカ</t>
    </rPh>
    <rPh sb="10" eb="11">
      <t>リョウ</t>
    </rPh>
    <phoneticPr fontId="5"/>
  </si>
  <si>
    <t>看護職員処遇改善評価料77</t>
    <rPh sb="0" eb="2">
      <t>カンゴ</t>
    </rPh>
    <rPh sb="2" eb="4">
      <t>ショクイン</t>
    </rPh>
    <rPh sb="4" eb="8">
      <t>ショグウカイゼン</t>
    </rPh>
    <rPh sb="8" eb="10">
      <t>ヒョウカ</t>
    </rPh>
    <rPh sb="10" eb="11">
      <t>リョウ</t>
    </rPh>
    <phoneticPr fontId="5"/>
  </si>
  <si>
    <t>看護職員処遇改善評価料76</t>
    <rPh sb="0" eb="2">
      <t>カンゴ</t>
    </rPh>
    <rPh sb="2" eb="4">
      <t>ショクイン</t>
    </rPh>
    <rPh sb="4" eb="8">
      <t>ショグウカイゼン</t>
    </rPh>
    <rPh sb="8" eb="10">
      <t>ヒョウカ</t>
    </rPh>
    <rPh sb="10" eb="11">
      <t>リョウ</t>
    </rPh>
    <phoneticPr fontId="5"/>
  </si>
  <si>
    <t>看護職員処遇改善評価料75</t>
    <rPh sb="0" eb="2">
      <t>カンゴ</t>
    </rPh>
    <rPh sb="2" eb="4">
      <t>ショクイン</t>
    </rPh>
    <rPh sb="4" eb="8">
      <t>ショグウカイゼン</t>
    </rPh>
    <rPh sb="8" eb="10">
      <t>ヒョウカ</t>
    </rPh>
    <rPh sb="10" eb="11">
      <t>リョウ</t>
    </rPh>
    <phoneticPr fontId="5"/>
  </si>
  <si>
    <t>看護職員処遇改善評価料74</t>
    <rPh sb="0" eb="2">
      <t>カンゴ</t>
    </rPh>
    <rPh sb="2" eb="4">
      <t>ショクイン</t>
    </rPh>
    <rPh sb="4" eb="8">
      <t>ショグウカイゼン</t>
    </rPh>
    <rPh sb="8" eb="10">
      <t>ヒョウカ</t>
    </rPh>
    <rPh sb="10" eb="11">
      <t>リョウ</t>
    </rPh>
    <phoneticPr fontId="5"/>
  </si>
  <si>
    <t>看護職員処遇改善評価料73</t>
    <rPh sb="0" eb="2">
      <t>カンゴ</t>
    </rPh>
    <rPh sb="2" eb="4">
      <t>ショクイン</t>
    </rPh>
    <rPh sb="4" eb="8">
      <t>ショグウカイゼン</t>
    </rPh>
    <rPh sb="8" eb="10">
      <t>ヒョウカ</t>
    </rPh>
    <rPh sb="10" eb="11">
      <t>リョウ</t>
    </rPh>
    <phoneticPr fontId="5"/>
  </si>
  <si>
    <t>看護職員処遇改善評価料72</t>
    <rPh sb="0" eb="2">
      <t>カンゴ</t>
    </rPh>
    <rPh sb="2" eb="4">
      <t>ショクイン</t>
    </rPh>
    <rPh sb="4" eb="8">
      <t>ショグウカイゼン</t>
    </rPh>
    <rPh sb="8" eb="10">
      <t>ヒョウカ</t>
    </rPh>
    <rPh sb="10" eb="11">
      <t>リョウ</t>
    </rPh>
    <phoneticPr fontId="5"/>
  </si>
  <si>
    <t>看護職員処遇改善評価料71</t>
    <rPh sb="0" eb="2">
      <t>カンゴ</t>
    </rPh>
    <rPh sb="2" eb="4">
      <t>ショクイン</t>
    </rPh>
    <rPh sb="4" eb="8">
      <t>ショグウカイゼン</t>
    </rPh>
    <rPh sb="8" eb="10">
      <t>ヒョウカ</t>
    </rPh>
    <rPh sb="10" eb="11">
      <t>リョウ</t>
    </rPh>
    <phoneticPr fontId="5"/>
  </si>
  <si>
    <t>看護職員処遇改善評価料70</t>
    <rPh sb="0" eb="2">
      <t>カンゴ</t>
    </rPh>
    <rPh sb="2" eb="4">
      <t>ショクイン</t>
    </rPh>
    <rPh sb="4" eb="8">
      <t>ショグウカイゼン</t>
    </rPh>
    <rPh sb="8" eb="10">
      <t>ヒョウカ</t>
    </rPh>
    <rPh sb="10" eb="11">
      <t>リョウ</t>
    </rPh>
    <phoneticPr fontId="5"/>
  </si>
  <si>
    <t>看護職員処遇改善評価料69</t>
    <rPh sb="0" eb="2">
      <t>カンゴ</t>
    </rPh>
    <rPh sb="2" eb="4">
      <t>ショクイン</t>
    </rPh>
    <rPh sb="4" eb="8">
      <t>ショグウカイゼン</t>
    </rPh>
    <rPh sb="8" eb="10">
      <t>ヒョウカ</t>
    </rPh>
    <rPh sb="10" eb="11">
      <t>リョウ</t>
    </rPh>
    <phoneticPr fontId="5"/>
  </si>
  <si>
    <t>看護職員処遇改善評価料68</t>
    <rPh sb="0" eb="2">
      <t>カンゴ</t>
    </rPh>
    <rPh sb="2" eb="4">
      <t>ショクイン</t>
    </rPh>
    <rPh sb="4" eb="8">
      <t>ショグウカイゼン</t>
    </rPh>
    <rPh sb="8" eb="10">
      <t>ヒョウカ</t>
    </rPh>
    <rPh sb="10" eb="11">
      <t>リョウ</t>
    </rPh>
    <phoneticPr fontId="5"/>
  </si>
  <si>
    <t>看護職員処遇改善評価料67</t>
    <rPh sb="0" eb="2">
      <t>カンゴ</t>
    </rPh>
    <rPh sb="2" eb="4">
      <t>ショクイン</t>
    </rPh>
    <rPh sb="4" eb="8">
      <t>ショグウカイゼン</t>
    </rPh>
    <rPh sb="8" eb="10">
      <t>ヒョウカ</t>
    </rPh>
    <rPh sb="10" eb="11">
      <t>リョウ</t>
    </rPh>
    <phoneticPr fontId="5"/>
  </si>
  <si>
    <t>看護職員処遇改善評価料66</t>
    <rPh sb="0" eb="2">
      <t>カンゴ</t>
    </rPh>
    <rPh sb="2" eb="4">
      <t>ショクイン</t>
    </rPh>
    <rPh sb="4" eb="8">
      <t>ショグウカイゼン</t>
    </rPh>
    <rPh sb="8" eb="10">
      <t>ヒョウカ</t>
    </rPh>
    <rPh sb="10" eb="11">
      <t>リョウ</t>
    </rPh>
    <phoneticPr fontId="5"/>
  </si>
  <si>
    <t>看護職員処遇改善評価料65</t>
    <rPh sb="0" eb="2">
      <t>カンゴ</t>
    </rPh>
    <rPh sb="2" eb="4">
      <t>ショクイン</t>
    </rPh>
    <rPh sb="4" eb="8">
      <t>ショグウカイゼン</t>
    </rPh>
    <rPh sb="8" eb="10">
      <t>ヒョウカ</t>
    </rPh>
    <rPh sb="10" eb="11">
      <t>リョウ</t>
    </rPh>
    <phoneticPr fontId="5"/>
  </si>
  <si>
    <t>看護職員処遇改善評価料64</t>
    <rPh sb="0" eb="2">
      <t>カンゴ</t>
    </rPh>
    <rPh sb="2" eb="4">
      <t>ショクイン</t>
    </rPh>
    <rPh sb="4" eb="8">
      <t>ショグウカイゼン</t>
    </rPh>
    <rPh sb="8" eb="10">
      <t>ヒョウカ</t>
    </rPh>
    <rPh sb="10" eb="11">
      <t>リョウ</t>
    </rPh>
    <phoneticPr fontId="5"/>
  </si>
  <si>
    <t>看護職員処遇改善評価料63</t>
    <rPh sb="0" eb="2">
      <t>カンゴ</t>
    </rPh>
    <rPh sb="2" eb="4">
      <t>ショクイン</t>
    </rPh>
    <rPh sb="4" eb="8">
      <t>ショグウカイゼン</t>
    </rPh>
    <rPh sb="8" eb="10">
      <t>ヒョウカ</t>
    </rPh>
    <rPh sb="10" eb="11">
      <t>リョウ</t>
    </rPh>
    <phoneticPr fontId="5"/>
  </si>
  <si>
    <t>看護職員処遇改善評価料62</t>
    <rPh sb="0" eb="2">
      <t>カンゴ</t>
    </rPh>
    <rPh sb="2" eb="4">
      <t>ショクイン</t>
    </rPh>
    <rPh sb="4" eb="8">
      <t>ショグウカイゼン</t>
    </rPh>
    <rPh sb="8" eb="10">
      <t>ヒョウカ</t>
    </rPh>
    <rPh sb="10" eb="11">
      <t>リョウ</t>
    </rPh>
    <phoneticPr fontId="5"/>
  </si>
  <si>
    <t>看護職員処遇改善評価料61</t>
    <rPh sb="0" eb="2">
      <t>カンゴ</t>
    </rPh>
    <rPh sb="2" eb="4">
      <t>ショクイン</t>
    </rPh>
    <rPh sb="4" eb="8">
      <t>ショグウカイゼン</t>
    </rPh>
    <rPh sb="8" eb="10">
      <t>ヒョウカ</t>
    </rPh>
    <rPh sb="10" eb="11">
      <t>リョウ</t>
    </rPh>
    <phoneticPr fontId="5"/>
  </si>
  <si>
    <t>看護職員処遇改善評価料60</t>
    <rPh sb="0" eb="2">
      <t>カンゴ</t>
    </rPh>
    <rPh sb="2" eb="4">
      <t>ショクイン</t>
    </rPh>
    <rPh sb="4" eb="8">
      <t>ショグウカイゼン</t>
    </rPh>
    <rPh sb="8" eb="10">
      <t>ヒョウカ</t>
    </rPh>
    <rPh sb="10" eb="11">
      <t>リョウ</t>
    </rPh>
    <phoneticPr fontId="5"/>
  </si>
  <si>
    <t>看護職員処遇改善評価料59</t>
    <rPh sb="0" eb="2">
      <t>カンゴ</t>
    </rPh>
    <rPh sb="2" eb="4">
      <t>ショクイン</t>
    </rPh>
    <rPh sb="4" eb="8">
      <t>ショグウカイゼン</t>
    </rPh>
    <rPh sb="8" eb="10">
      <t>ヒョウカ</t>
    </rPh>
    <rPh sb="10" eb="11">
      <t>リョウ</t>
    </rPh>
    <phoneticPr fontId="5"/>
  </si>
  <si>
    <t>看護職員処遇改善評価料58</t>
    <rPh sb="0" eb="2">
      <t>カンゴ</t>
    </rPh>
    <rPh sb="2" eb="4">
      <t>ショクイン</t>
    </rPh>
    <rPh sb="4" eb="8">
      <t>ショグウカイゼン</t>
    </rPh>
    <rPh sb="8" eb="10">
      <t>ヒョウカ</t>
    </rPh>
    <rPh sb="10" eb="11">
      <t>リョウ</t>
    </rPh>
    <phoneticPr fontId="5"/>
  </si>
  <si>
    <t>看護職員処遇改善評価料57</t>
    <rPh sb="0" eb="2">
      <t>カンゴ</t>
    </rPh>
    <rPh sb="2" eb="4">
      <t>ショクイン</t>
    </rPh>
    <rPh sb="4" eb="8">
      <t>ショグウカイゼン</t>
    </rPh>
    <rPh sb="8" eb="10">
      <t>ヒョウカ</t>
    </rPh>
    <rPh sb="10" eb="11">
      <t>リョウ</t>
    </rPh>
    <phoneticPr fontId="5"/>
  </si>
  <si>
    <t>看護職員処遇改善評価料56</t>
    <rPh sb="0" eb="2">
      <t>カンゴ</t>
    </rPh>
    <rPh sb="2" eb="4">
      <t>ショクイン</t>
    </rPh>
    <rPh sb="4" eb="8">
      <t>ショグウカイゼン</t>
    </rPh>
    <rPh sb="8" eb="10">
      <t>ヒョウカ</t>
    </rPh>
    <rPh sb="10" eb="11">
      <t>リョウ</t>
    </rPh>
    <phoneticPr fontId="5"/>
  </si>
  <si>
    <t>看護職員処遇改善評価料55</t>
    <rPh sb="0" eb="2">
      <t>カンゴ</t>
    </rPh>
    <rPh sb="2" eb="4">
      <t>ショクイン</t>
    </rPh>
    <rPh sb="4" eb="8">
      <t>ショグウカイゼン</t>
    </rPh>
    <rPh sb="8" eb="10">
      <t>ヒョウカ</t>
    </rPh>
    <rPh sb="10" eb="11">
      <t>リョウ</t>
    </rPh>
    <phoneticPr fontId="5"/>
  </si>
  <si>
    <t>看護職員処遇改善評価料54</t>
    <rPh sb="0" eb="2">
      <t>カンゴ</t>
    </rPh>
    <rPh sb="2" eb="4">
      <t>ショクイン</t>
    </rPh>
    <rPh sb="4" eb="8">
      <t>ショグウカイゼン</t>
    </rPh>
    <rPh sb="8" eb="10">
      <t>ヒョウカ</t>
    </rPh>
    <rPh sb="10" eb="11">
      <t>リョウ</t>
    </rPh>
    <phoneticPr fontId="5"/>
  </si>
  <si>
    <t>看護職員処遇改善評価料53</t>
    <rPh sb="0" eb="2">
      <t>カンゴ</t>
    </rPh>
    <rPh sb="2" eb="4">
      <t>ショクイン</t>
    </rPh>
    <rPh sb="4" eb="8">
      <t>ショグウカイゼン</t>
    </rPh>
    <rPh sb="8" eb="10">
      <t>ヒョウカ</t>
    </rPh>
    <rPh sb="10" eb="11">
      <t>リョウ</t>
    </rPh>
    <phoneticPr fontId="5"/>
  </si>
  <si>
    <t>看護職員処遇改善評価料52</t>
    <rPh sb="0" eb="2">
      <t>カンゴ</t>
    </rPh>
    <rPh sb="2" eb="4">
      <t>ショクイン</t>
    </rPh>
    <rPh sb="4" eb="8">
      <t>ショグウカイゼン</t>
    </rPh>
    <rPh sb="8" eb="10">
      <t>ヒョウカ</t>
    </rPh>
    <rPh sb="10" eb="11">
      <t>リョウ</t>
    </rPh>
    <phoneticPr fontId="5"/>
  </si>
  <si>
    <t>看護職員処遇改善評価料51</t>
    <rPh sb="0" eb="2">
      <t>カンゴ</t>
    </rPh>
    <rPh sb="2" eb="4">
      <t>ショクイン</t>
    </rPh>
    <rPh sb="4" eb="8">
      <t>ショグウカイゼン</t>
    </rPh>
    <rPh sb="8" eb="10">
      <t>ヒョウカ</t>
    </rPh>
    <rPh sb="10" eb="11">
      <t>リョウ</t>
    </rPh>
    <phoneticPr fontId="5"/>
  </si>
  <si>
    <t>看護職員処遇改善評価料50</t>
    <rPh sb="0" eb="2">
      <t>カンゴ</t>
    </rPh>
    <rPh sb="2" eb="4">
      <t>ショクイン</t>
    </rPh>
    <rPh sb="4" eb="8">
      <t>ショグウカイゼン</t>
    </rPh>
    <rPh sb="8" eb="10">
      <t>ヒョウカ</t>
    </rPh>
    <rPh sb="10" eb="11">
      <t>リョウ</t>
    </rPh>
    <phoneticPr fontId="5"/>
  </si>
  <si>
    <t>看護職員処遇改善評価料49</t>
    <rPh sb="0" eb="2">
      <t>カンゴ</t>
    </rPh>
    <rPh sb="2" eb="4">
      <t>ショクイン</t>
    </rPh>
    <rPh sb="4" eb="8">
      <t>ショグウカイゼン</t>
    </rPh>
    <rPh sb="8" eb="10">
      <t>ヒョウカ</t>
    </rPh>
    <rPh sb="10" eb="11">
      <t>リョウ</t>
    </rPh>
    <phoneticPr fontId="5"/>
  </si>
  <si>
    <t>看護職員処遇改善評価料48</t>
    <rPh sb="0" eb="2">
      <t>カンゴ</t>
    </rPh>
    <rPh sb="2" eb="4">
      <t>ショクイン</t>
    </rPh>
    <rPh sb="4" eb="8">
      <t>ショグウカイゼン</t>
    </rPh>
    <rPh sb="8" eb="10">
      <t>ヒョウカ</t>
    </rPh>
    <rPh sb="10" eb="11">
      <t>リョウ</t>
    </rPh>
    <phoneticPr fontId="5"/>
  </si>
  <si>
    <t>看護職員処遇改善評価料47</t>
    <rPh sb="0" eb="2">
      <t>カンゴ</t>
    </rPh>
    <rPh sb="2" eb="4">
      <t>ショクイン</t>
    </rPh>
    <rPh sb="4" eb="8">
      <t>ショグウカイゼン</t>
    </rPh>
    <rPh sb="8" eb="10">
      <t>ヒョウカ</t>
    </rPh>
    <rPh sb="10" eb="11">
      <t>リョウ</t>
    </rPh>
    <phoneticPr fontId="5"/>
  </si>
  <si>
    <t>看護職員処遇改善評価料46</t>
    <rPh sb="0" eb="2">
      <t>カンゴ</t>
    </rPh>
    <rPh sb="2" eb="4">
      <t>ショクイン</t>
    </rPh>
    <rPh sb="4" eb="8">
      <t>ショグウカイゼン</t>
    </rPh>
    <rPh sb="8" eb="10">
      <t>ヒョウカ</t>
    </rPh>
    <rPh sb="10" eb="11">
      <t>リョウ</t>
    </rPh>
    <phoneticPr fontId="5"/>
  </si>
  <si>
    <t>看護職員処遇改善評価料45</t>
    <rPh sb="0" eb="2">
      <t>カンゴ</t>
    </rPh>
    <rPh sb="2" eb="4">
      <t>ショクイン</t>
    </rPh>
    <rPh sb="4" eb="8">
      <t>ショグウカイゼン</t>
    </rPh>
    <rPh sb="8" eb="10">
      <t>ヒョウカ</t>
    </rPh>
    <rPh sb="10" eb="11">
      <t>リョウ</t>
    </rPh>
    <phoneticPr fontId="5"/>
  </si>
  <si>
    <t>看護職員処遇改善評価料44</t>
    <rPh sb="0" eb="2">
      <t>カンゴ</t>
    </rPh>
    <rPh sb="2" eb="4">
      <t>ショクイン</t>
    </rPh>
    <rPh sb="4" eb="8">
      <t>ショグウカイゼン</t>
    </rPh>
    <rPh sb="8" eb="10">
      <t>ヒョウカ</t>
    </rPh>
    <rPh sb="10" eb="11">
      <t>リョウ</t>
    </rPh>
    <phoneticPr fontId="5"/>
  </si>
  <si>
    <t>看護職員処遇改善評価料43</t>
    <rPh sb="0" eb="2">
      <t>カンゴ</t>
    </rPh>
    <rPh sb="2" eb="4">
      <t>ショクイン</t>
    </rPh>
    <rPh sb="4" eb="8">
      <t>ショグウカイゼン</t>
    </rPh>
    <rPh sb="8" eb="10">
      <t>ヒョウカ</t>
    </rPh>
    <rPh sb="10" eb="11">
      <t>リョウ</t>
    </rPh>
    <phoneticPr fontId="5"/>
  </si>
  <si>
    <t>看護職員処遇改善評価料42</t>
    <rPh sb="0" eb="2">
      <t>カンゴ</t>
    </rPh>
    <rPh sb="2" eb="4">
      <t>ショクイン</t>
    </rPh>
    <rPh sb="4" eb="8">
      <t>ショグウカイゼン</t>
    </rPh>
    <rPh sb="8" eb="10">
      <t>ヒョウカ</t>
    </rPh>
    <rPh sb="10" eb="11">
      <t>リョウ</t>
    </rPh>
    <phoneticPr fontId="5"/>
  </si>
  <si>
    <t>看護職員処遇改善評価料41</t>
    <rPh sb="0" eb="2">
      <t>カンゴ</t>
    </rPh>
    <rPh sb="2" eb="4">
      <t>ショクイン</t>
    </rPh>
    <rPh sb="4" eb="8">
      <t>ショグウカイゼン</t>
    </rPh>
    <rPh sb="8" eb="10">
      <t>ヒョウカ</t>
    </rPh>
    <rPh sb="10" eb="11">
      <t>リョウ</t>
    </rPh>
    <phoneticPr fontId="5"/>
  </si>
  <si>
    <t>看護職員処遇改善評価料40</t>
    <rPh sb="0" eb="2">
      <t>カンゴ</t>
    </rPh>
    <rPh sb="2" eb="4">
      <t>ショクイン</t>
    </rPh>
    <rPh sb="4" eb="8">
      <t>ショグウカイゼン</t>
    </rPh>
    <rPh sb="8" eb="10">
      <t>ヒョウカ</t>
    </rPh>
    <rPh sb="10" eb="11">
      <t>リョウ</t>
    </rPh>
    <phoneticPr fontId="5"/>
  </si>
  <si>
    <t>看護職員処遇改善評価料39</t>
    <rPh sb="0" eb="2">
      <t>カンゴ</t>
    </rPh>
    <rPh sb="2" eb="4">
      <t>ショクイン</t>
    </rPh>
    <rPh sb="4" eb="8">
      <t>ショグウカイゼン</t>
    </rPh>
    <rPh sb="8" eb="10">
      <t>ヒョウカ</t>
    </rPh>
    <rPh sb="10" eb="11">
      <t>リョウ</t>
    </rPh>
    <phoneticPr fontId="5"/>
  </si>
  <si>
    <t>看護職員処遇改善評価料38</t>
    <rPh sb="0" eb="2">
      <t>カンゴ</t>
    </rPh>
    <rPh sb="2" eb="4">
      <t>ショクイン</t>
    </rPh>
    <rPh sb="4" eb="8">
      <t>ショグウカイゼン</t>
    </rPh>
    <rPh sb="8" eb="10">
      <t>ヒョウカ</t>
    </rPh>
    <rPh sb="10" eb="11">
      <t>リョウ</t>
    </rPh>
    <phoneticPr fontId="5"/>
  </si>
  <si>
    <t>看護職員処遇改善評価料37</t>
    <rPh sb="0" eb="2">
      <t>カンゴ</t>
    </rPh>
    <rPh sb="2" eb="4">
      <t>ショクイン</t>
    </rPh>
    <rPh sb="4" eb="8">
      <t>ショグウカイゼン</t>
    </rPh>
    <rPh sb="8" eb="10">
      <t>ヒョウカ</t>
    </rPh>
    <rPh sb="10" eb="11">
      <t>リョウ</t>
    </rPh>
    <phoneticPr fontId="5"/>
  </si>
  <si>
    <t>看護職員処遇改善評価料36</t>
    <rPh sb="0" eb="2">
      <t>カンゴ</t>
    </rPh>
    <rPh sb="2" eb="4">
      <t>ショクイン</t>
    </rPh>
    <rPh sb="4" eb="8">
      <t>ショグウカイゼン</t>
    </rPh>
    <rPh sb="8" eb="10">
      <t>ヒョウカ</t>
    </rPh>
    <rPh sb="10" eb="11">
      <t>リョウ</t>
    </rPh>
    <phoneticPr fontId="5"/>
  </si>
  <si>
    <t>看護職員処遇改善評価料35</t>
    <rPh sb="0" eb="2">
      <t>カンゴ</t>
    </rPh>
    <rPh sb="2" eb="4">
      <t>ショクイン</t>
    </rPh>
    <rPh sb="4" eb="8">
      <t>ショグウカイゼン</t>
    </rPh>
    <rPh sb="8" eb="10">
      <t>ヒョウカ</t>
    </rPh>
    <rPh sb="10" eb="11">
      <t>リョウ</t>
    </rPh>
    <phoneticPr fontId="5"/>
  </si>
  <si>
    <t>看護職員処遇改善評価料34</t>
    <rPh sb="0" eb="2">
      <t>カンゴ</t>
    </rPh>
    <rPh sb="2" eb="4">
      <t>ショクイン</t>
    </rPh>
    <rPh sb="4" eb="8">
      <t>ショグウカイゼン</t>
    </rPh>
    <rPh sb="8" eb="10">
      <t>ヒョウカ</t>
    </rPh>
    <rPh sb="10" eb="11">
      <t>リョウ</t>
    </rPh>
    <phoneticPr fontId="5"/>
  </si>
  <si>
    <t>看護職員処遇改善評価料33</t>
    <rPh sb="0" eb="2">
      <t>カンゴ</t>
    </rPh>
    <rPh sb="2" eb="4">
      <t>ショクイン</t>
    </rPh>
    <rPh sb="4" eb="8">
      <t>ショグウカイゼン</t>
    </rPh>
    <rPh sb="8" eb="10">
      <t>ヒョウカ</t>
    </rPh>
    <rPh sb="10" eb="11">
      <t>リョウ</t>
    </rPh>
    <phoneticPr fontId="5"/>
  </si>
  <si>
    <t>看護職員処遇改善評価料32</t>
    <rPh sb="0" eb="2">
      <t>カンゴ</t>
    </rPh>
    <rPh sb="2" eb="4">
      <t>ショクイン</t>
    </rPh>
    <rPh sb="4" eb="8">
      <t>ショグウカイゼン</t>
    </rPh>
    <rPh sb="8" eb="10">
      <t>ヒョウカ</t>
    </rPh>
    <rPh sb="10" eb="11">
      <t>リョウ</t>
    </rPh>
    <phoneticPr fontId="5"/>
  </si>
  <si>
    <t>看護職員処遇改善評価料31</t>
    <rPh sb="0" eb="2">
      <t>カンゴ</t>
    </rPh>
    <rPh sb="2" eb="4">
      <t>ショクイン</t>
    </rPh>
    <rPh sb="4" eb="8">
      <t>ショグウカイゼン</t>
    </rPh>
    <rPh sb="8" eb="10">
      <t>ヒョウカ</t>
    </rPh>
    <rPh sb="10" eb="11">
      <t>リョウ</t>
    </rPh>
    <phoneticPr fontId="5"/>
  </si>
  <si>
    <t>看護職員処遇改善評価料30</t>
    <rPh sb="0" eb="2">
      <t>カンゴ</t>
    </rPh>
    <rPh sb="2" eb="4">
      <t>ショクイン</t>
    </rPh>
    <rPh sb="4" eb="8">
      <t>ショグウカイゼン</t>
    </rPh>
    <rPh sb="8" eb="10">
      <t>ヒョウカ</t>
    </rPh>
    <rPh sb="10" eb="11">
      <t>リョウ</t>
    </rPh>
    <phoneticPr fontId="5"/>
  </si>
  <si>
    <t>看護職員処遇改善評価料29</t>
    <rPh sb="0" eb="2">
      <t>カンゴ</t>
    </rPh>
    <rPh sb="2" eb="4">
      <t>ショクイン</t>
    </rPh>
    <rPh sb="4" eb="8">
      <t>ショグウカイゼン</t>
    </rPh>
    <rPh sb="8" eb="10">
      <t>ヒョウカ</t>
    </rPh>
    <rPh sb="10" eb="11">
      <t>リョウ</t>
    </rPh>
    <phoneticPr fontId="5"/>
  </si>
  <si>
    <t>看護職員処遇改善評価料28</t>
    <rPh sb="0" eb="2">
      <t>カンゴ</t>
    </rPh>
    <rPh sb="2" eb="4">
      <t>ショクイン</t>
    </rPh>
    <rPh sb="4" eb="8">
      <t>ショグウカイゼン</t>
    </rPh>
    <rPh sb="8" eb="10">
      <t>ヒョウカ</t>
    </rPh>
    <rPh sb="10" eb="11">
      <t>リョウ</t>
    </rPh>
    <phoneticPr fontId="5"/>
  </si>
  <si>
    <t>看護職員処遇改善評価料27</t>
    <rPh sb="0" eb="2">
      <t>カンゴ</t>
    </rPh>
    <rPh sb="2" eb="4">
      <t>ショクイン</t>
    </rPh>
    <rPh sb="4" eb="8">
      <t>ショグウカイゼン</t>
    </rPh>
    <rPh sb="8" eb="10">
      <t>ヒョウカ</t>
    </rPh>
    <rPh sb="10" eb="11">
      <t>リョウ</t>
    </rPh>
    <phoneticPr fontId="5"/>
  </si>
  <si>
    <t>看護職員処遇改善評価料26</t>
    <rPh sb="0" eb="2">
      <t>カンゴ</t>
    </rPh>
    <rPh sb="2" eb="4">
      <t>ショクイン</t>
    </rPh>
    <rPh sb="4" eb="8">
      <t>ショグウカイゼン</t>
    </rPh>
    <rPh sb="8" eb="10">
      <t>ヒョウカ</t>
    </rPh>
    <rPh sb="10" eb="11">
      <t>リョウ</t>
    </rPh>
    <phoneticPr fontId="5"/>
  </si>
  <si>
    <t>看護職員処遇改善評価料25</t>
    <rPh sb="0" eb="2">
      <t>カンゴ</t>
    </rPh>
    <rPh sb="2" eb="4">
      <t>ショクイン</t>
    </rPh>
    <rPh sb="4" eb="8">
      <t>ショグウカイゼン</t>
    </rPh>
    <rPh sb="8" eb="10">
      <t>ヒョウカ</t>
    </rPh>
    <rPh sb="10" eb="11">
      <t>リョウ</t>
    </rPh>
    <phoneticPr fontId="5"/>
  </si>
  <si>
    <t>看護職員処遇改善評価料24</t>
    <rPh sb="0" eb="2">
      <t>カンゴ</t>
    </rPh>
    <rPh sb="2" eb="4">
      <t>ショクイン</t>
    </rPh>
    <rPh sb="4" eb="8">
      <t>ショグウカイゼン</t>
    </rPh>
    <rPh sb="8" eb="10">
      <t>ヒョウカ</t>
    </rPh>
    <rPh sb="10" eb="11">
      <t>リョウ</t>
    </rPh>
    <phoneticPr fontId="5"/>
  </si>
  <si>
    <t>看護職員処遇改善評価料23</t>
    <rPh sb="0" eb="2">
      <t>カンゴ</t>
    </rPh>
    <rPh sb="2" eb="4">
      <t>ショクイン</t>
    </rPh>
    <rPh sb="4" eb="8">
      <t>ショグウカイゼン</t>
    </rPh>
    <rPh sb="8" eb="10">
      <t>ヒョウカ</t>
    </rPh>
    <rPh sb="10" eb="11">
      <t>リョウ</t>
    </rPh>
    <phoneticPr fontId="5"/>
  </si>
  <si>
    <t>看護職員処遇改善評価料22</t>
    <rPh sb="0" eb="2">
      <t>カンゴ</t>
    </rPh>
    <rPh sb="2" eb="4">
      <t>ショクイン</t>
    </rPh>
    <rPh sb="4" eb="8">
      <t>ショグウカイゼン</t>
    </rPh>
    <rPh sb="8" eb="10">
      <t>ヒョウカ</t>
    </rPh>
    <rPh sb="10" eb="11">
      <t>リョウ</t>
    </rPh>
    <phoneticPr fontId="5"/>
  </si>
  <si>
    <t>看護職員処遇改善評価料21</t>
    <rPh sb="0" eb="2">
      <t>カンゴ</t>
    </rPh>
    <rPh sb="2" eb="4">
      <t>ショクイン</t>
    </rPh>
    <rPh sb="4" eb="8">
      <t>ショグウカイゼン</t>
    </rPh>
    <rPh sb="8" eb="10">
      <t>ヒョウカ</t>
    </rPh>
    <rPh sb="10" eb="11">
      <t>リョウ</t>
    </rPh>
    <phoneticPr fontId="5"/>
  </si>
  <si>
    <t>看護職員処遇改善評価料20</t>
    <rPh sb="0" eb="2">
      <t>カンゴ</t>
    </rPh>
    <rPh sb="2" eb="4">
      <t>ショクイン</t>
    </rPh>
    <rPh sb="4" eb="8">
      <t>ショグウカイゼン</t>
    </rPh>
    <rPh sb="8" eb="10">
      <t>ヒョウカ</t>
    </rPh>
    <rPh sb="10" eb="11">
      <t>リョウ</t>
    </rPh>
    <phoneticPr fontId="5"/>
  </si>
  <si>
    <t>看護職員処遇改善評価料19</t>
    <rPh sb="0" eb="2">
      <t>カンゴ</t>
    </rPh>
    <rPh sb="2" eb="4">
      <t>ショクイン</t>
    </rPh>
    <rPh sb="4" eb="8">
      <t>ショグウカイゼン</t>
    </rPh>
    <rPh sb="8" eb="10">
      <t>ヒョウカ</t>
    </rPh>
    <rPh sb="10" eb="11">
      <t>リョウ</t>
    </rPh>
    <phoneticPr fontId="5"/>
  </si>
  <si>
    <t>看護職員処遇改善評価料18</t>
    <rPh sb="0" eb="2">
      <t>カンゴ</t>
    </rPh>
    <rPh sb="2" eb="4">
      <t>ショクイン</t>
    </rPh>
    <rPh sb="4" eb="8">
      <t>ショグウカイゼン</t>
    </rPh>
    <rPh sb="8" eb="10">
      <t>ヒョウカ</t>
    </rPh>
    <rPh sb="10" eb="11">
      <t>リョウ</t>
    </rPh>
    <phoneticPr fontId="5"/>
  </si>
  <si>
    <t>看護職員処遇改善評価料17</t>
    <rPh sb="0" eb="2">
      <t>カンゴ</t>
    </rPh>
    <rPh sb="2" eb="4">
      <t>ショクイン</t>
    </rPh>
    <rPh sb="4" eb="8">
      <t>ショグウカイゼン</t>
    </rPh>
    <rPh sb="8" eb="10">
      <t>ヒョウカ</t>
    </rPh>
    <rPh sb="10" eb="11">
      <t>リョウ</t>
    </rPh>
    <phoneticPr fontId="5"/>
  </si>
  <si>
    <t>看護職員処遇改善評価料16</t>
    <rPh sb="0" eb="2">
      <t>カンゴ</t>
    </rPh>
    <rPh sb="2" eb="4">
      <t>ショクイン</t>
    </rPh>
    <rPh sb="4" eb="8">
      <t>ショグウカイゼン</t>
    </rPh>
    <rPh sb="8" eb="10">
      <t>ヒョウカ</t>
    </rPh>
    <rPh sb="10" eb="11">
      <t>リョウ</t>
    </rPh>
    <phoneticPr fontId="5"/>
  </si>
  <si>
    <t>看護職員処遇改善評価料15</t>
    <rPh sb="0" eb="2">
      <t>カンゴ</t>
    </rPh>
    <rPh sb="2" eb="4">
      <t>ショクイン</t>
    </rPh>
    <rPh sb="4" eb="8">
      <t>ショグウカイゼン</t>
    </rPh>
    <rPh sb="8" eb="10">
      <t>ヒョウカ</t>
    </rPh>
    <rPh sb="10" eb="11">
      <t>リョウ</t>
    </rPh>
    <phoneticPr fontId="5"/>
  </si>
  <si>
    <t>看護職員処遇改善評価料14</t>
    <rPh sb="0" eb="2">
      <t>カンゴ</t>
    </rPh>
    <rPh sb="2" eb="4">
      <t>ショクイン</t>
    </rPh>
    <rPh sb="4" eb="8">
      <t>ショグウカイゼン</t>
    </rPh>
    <rPh sb="8" eb="10">
      <t>ヒョウカ</t>
    </rPh>
    <rPh sb="10" eb="11">
      <t>リョウ</t>
    </rPh>
    <phoneticPr fontId="5"/>
  </si>
  <si>
    <t>看護職員処遇改善評価料13</t>
    <rPh sb="0" eb="2">
      <t>カンゴ</t>
    </rPh>
    <rPh sb="2" eb="4">
      <t>ショクイン</t>
    </rPh>
    <rPh sb="4" eb="8">
      <t>ショグウカイゼン</t>
    </rPh>
    <rPh sb="8" eb="10">
      <t>ヒョウカ</t>
    </rPh>
    <rPh sb="10" eb="11">
      <t>リョウ</t>
    </rPh>
    <phoneticPr fontId="5"/>
  </si>
  <si>
    <t>看護職員処遇改善評価料12</t>
    <rPh sb="0" eb="2">
      <t>カンゴ</t>
    </rPh>
    <rPh sb="2" eb="4">
      <t>ショクイン</t>
    </rPh>
    <rPh sb="4" eb="8">
      <t>ショグウカイゼン</t>
    </rPh>
    <rPh sb="8" eb="10">
      <t>ヒョウカ</t>
    </rPh>
    <rPh sb="10" eb="11">
      <t>リョウ</t>
    </rPh>
    <phoneticPr fontId="5"/>
  </si>
  <si>
    <t>看護職員処遇改善評価料11</t>
    <rPh sb="0" eb="2">
      <t>カンゴ</t>
    </rPh>
    <rPh sb="2" eb="4">
      <t>ショクイン</t>
    </rPh>
    <rPh sb="4" eb="8">
      <t>ショグウカイゼン</t>
    </rPh>
    <rPh sb="8" eb="10">
      <t>ヒョウカ</t>
    </rPh>
    <rPh sb="10" eb="11">
      <t>リョウ</t>
    </rPh>
    <phoneticPr fontId="5"/>
  </si>
  <si>
    <t>看護職員処遇改善評価料10</t>
    <rPh sb="0" eb="2">
      <t>カンゴ</t>
    </rPh>
    <rPh sb="2" eb="4">
      <t>ショクイン</t>
    </rPh>
    <rPh sb="4" eb="8">
      <t>ショグウカイゼン</t>
    </rPh>
    <rPh sb="8" eb="10">
      <t>ヒョウカ</t>
    </rPh>
    <rPh sb="10" eb="11">
      <t>リョウ</t>
    </rPh>
    <phoneticPr fontId="5"/>
  </si>
  <si>
    <t>看護職員処遇改善評価料9</t>
    <rPh sb="0" eb="2">
      <t>カンゴ</t>
    </rPh>
    <rPh sb="2" eb="4">
      <t>ショクイン</t>
    </rPh>
    <rPh sb="4" eb="8">
      <t>ショグウカイゼン</t>
    </rPh>
    <rPh sb="8" eb="10">
      <t>ヒョウカ</t>
    </rPh>
    <rPh sb="10" eb="11">
      <t>リョウ</t>
    </rPh>
    <phoneticPr fontId="5"/>
  </si>
  <si>
    <t>看護職員処遇改善評価料8</t>
    <rPh sb="0" eb="2">
      <t>カンゴ</t>
    </rPh>
    <rPh sb="2" eb="4">
      <t>ショクイン</t>
    </rPh>
    <rPh sb="4" eb="8">
      <t>ショグウカイゼン</t>
    </rPh>
    <rPh sb="8" eb="10">
      <t>ヒョウカ</t>
    </rPh>
    <rPh sb="10" eb="11">
      <t>リョウ</t>
    </rPh>
    <phoneticPr fontId="5"/>
  </si>
  <si>
    <t>看護職員処遇改善評価料7</t>
    <rPh sb="0" eb="2">
      <t>カンゴ</t>
    </rPh>
    <rPh sb="2" eb="4">
      <t>ショクイン</t>
    </rPh>
    <rPh sb="4" eb="8">
      <t>ショグウカイゼン</t>
    </rPh>
    <rPh sb="8" eb="10">
      <t>ヒョウカ</t>
    </rPh>
    <rPh sb="10" eb="11">
      <t>リョウ</t>
    </rPh>
    <phoneticPr fontId="5"/>
  </si>
  <si>
    <t>看護職員処遇改善評価料6</t>
    <rPh sb="0" eb="2">
      <t>カンゴ</t>
    </rPh>
    <rPh sb="2" eb="4">
      <t>ショクイン</t>
    </rPh>
    <rPh sb="4" eb="8">
      <t>ショグウカイゼン</t>
    </rPh>
    <rPh sb="8" eb="10">
      <t>ヒョウカ</t>
    </rPh>
    <rPh sb="10" eb="11">
      <t>リョウ</t>
    </rPh>
    <phoneticPr fontId="5"/>
  </si>
  <si>
    <t>看護職員処遇改善評価料5</t>
    <rPh sb="0" eb="2">
      <t>カンゴ</t>
    </rPh>
    <rPh sb="2" eb="4">
      <t>ショクイン</t>
    </rPh>
    <rPh sb="4" eb="8">
      <t>ショグウカイゼン</t>
    </rPh>
    <rPh sb="8" eb="10">
      <t>ヒョウカ</t>
    </rPh>
    <rPh sb="10" eb="11">
      <t>リョウ</t>
    </rPh>
    <phoneticPr fontId="5"/>
  </si>
  <si>
    <t>看護職員処遇改善評価料4</t>
    <rPh sb="0" eb="2">
      <t>カンゴ</t>
    </rPh>
    <rPh sb="2" eb="4">
      <t>ショクイン</t>
    </rPh>
    <rPh sb="4" eb="8">
      <t>ショグウカイゼン</t>
    </rPh>
    <rPh sb="8" eb="10">
      <t>ヒョウカ</t>
    </rPh>
    <rPh sb="10" eb="11">
      <t>リョウ</t>
    </rPh>
    <phoneticPr fontId="5"/>
  </si>
  <si>
    <t>看護職員処遇改善評価料3</t>
    <rPh sb="0" eb="2">
      <t>カンゴ</t>
    </rPh>
    <rPh sb="2" eb="4">
      <t>ショクイン</t>
    </rPh>
    <rPh sb="4" eb="8">
      <t>ショグウカイゼン</t>
    </rPh>
    <rPh sb="8" eb="10">
      <t>ヒョウカ</t>
    </rPh>
    <rPh sb="10" eb="11">
      <t>リョウ</t>
    </rPh>
    <phoneticPr fontId="5"/>
  </si>
  <si>
    <t>看護職員処遇改善評価料2</t>
    <rPh sb="0" eb="2">
      <t>カンゴ</t>
    </rPh>
    <rPh sb="2" eb="4">
      <t>ショクイン</t>
    </rPh>
    <rPh sb="4" eb="8">
      <t>ショグウカイゼン</t>
    </rPh>
    <rPh sb="8" eb="10">
      <t>ヒョウカ</t>
    </rPh>
    <rPh sb="10" eb="11">
      <t>リョウ</t>
    </rPh>
    <phoneticPr fontId="5"/>
  </si>
  <si>
    <t>看護職員処遇改善評価料1</t>
    <rPh sb="0" eb="2">
      <t>カンゴ</t>
    </rPh>
    <rPh sb="2" eb="4">
      <t>ショクイン</t>
    </rPh>
    <rPh sb="4" eb="8">
      <t>ショグウカイゼン</t>
    </rPh>
    <rPh sb="8" eb="10">
      <t>ヒョウカ</t>
    </rPh>
    <rPh sb="10" eb="11">
      <t>リョウ</t>
    </rPh>
    <phoneticPr fontId="5"/>
  </si>
  <si>
    <t>未満</t>
    <rPh sb="0" eb="2">
      <t>ミマン</t>
    </rPh>
    <phoneticPr fontId="5"/>
  </si>
  <si>
    <t>以上</t>
    <rPh sb="0" eb="2">
      <t>イジョウ</t>
    </rPh>
    <phoneticPr fontId="5"/>
  </si>
  <si>
    <t>点数</t>
    <rPh sb="0" eb="2">
      <t>テンスウ</t>
    </rPh>
    <phoneticPr fontId="5"/>
  </si>
  <si>
    <t>看護職員処遇改善評価料の区分</t>
    <rPh sb="0" eb="2">
      <t>カンゴ</t>
    </rPh>
    <rPh sb="2" eb="4">
      <t>ショクイン</t>
    </rPh>
    <rPh sb="4" eb="8">
      <t>ショグウカイゼン</t>
    </rPh>
    <rPh sb="8" eb="10">
      <t>ヒョウカ</t>
    </rPh>
    <rPh sb="10" eb="11">
      <t>リョウ</t>
    </rPh>
    <rPh sb="12" eb="14">
      <t>クブン</t>
    </rPh>
    <phoneticPr fontId="5"/>
  </si>
  <si>
    <t>【Ａ】</t>
    <phoneticPr fontId="5"/>
  </si>
  <si>
    <t>保険医療機関名</t>
    <rPh sb="0" eb="2">
      <t>ホケン</t>
    </rPh>
    <rPh sb="2" eb="4">
      <t>イリョウ</t>
    </rPh>
    <rPh sb="4" eb="6">
      <t>キカン</t>
    </rPh>
    <rPh sb="6" eb="7">
      <t>メイ</t>
    </rPh>
    <phoneticPr fontId="1"/>
  </si>
  <si>
    <t>開設者名：</t>
    <rPh sb="0" eb="3">
      <t>カイセツシャ</t>
    </rPh>
    <rPh sb="3" eb="4">
      <t>メイ</t>
    </rPh>
    <phoneticPr fontId="1"/>
  </si>
  <si>
    <t>Ⅲ．看護職員等（保健師、助産師、看護師及び准看護師）に係る事項</t>
    <rPh sb="2" eb="4">
      <t>カンゴ</t>
    </rPh>
    <rPh sb="4" eb="6">
      <t>ショクイン</t>
    </rPh>
    <rPh sb="27" eb="28">
      <t>カカ</t>
    </rPh>
    <rPh sb="29" eb="31">
      <t>ジコウ</t>
    </rPh>
    <phoneticPr fontId="1"/>
  </si>
  <si>
    <t>⑦看護職員等（保健師、助産師、看護師及び准看護師）の常勤換算数</t>
    <rPh sb="5" eb="6">
      <t>ナド</t>
    </rPh>
    <rPh sb="7" eb="10">
      <t>ホケンシ</t>
    </rPh>
    <rPh sb="11" eb="14">
      <t>ジョサンシ</t>
    </rPh>
    <rPh sb="15" eb="18">
      <t>カンゴシ</t>
    </rPh>
    <rPh sb="18" eb="19">
      <t>オヨ</t>
    </rPh>
    <rPh sb="20" eb="24">
      <t>ジュンカンゴシ</t>
    </rPh>
    <rPh sb="26" eb="28">
      <t>ジョウキン</t>
    </rPh>
    <rPh sb="28" eb="30">
      <t>カンサン</t>
    </rPh>
    <rPh sb="30" eb="31">
      <t>カズ</t>
    </rPh>
    <phoneticPr fontId="1"/>
  </si>
  <si>
    <t>Ⅳ．処遇改善の対象に加える看護職員等（保健師、助産師、看護師及び准看護師）以外の</t>
    <rPh sb="2" eb="4">
      <t>ショグウ</t>
    </rPh>
    <rPh sb="4" eb="6">
      <t>カイゼン</t>
    </rPh>
    <rPh sb="7" eb="9">
      <t>タイショウ</t>
    </rPh>
    <rPh sb="10" eb="11">
      <t>クワ</t>
    </rPh>
    <rPh sb="13" eb="15">
      <t>カンゴ</t>
    </rPh>
    <rPh sb="15" eb="17">
      <t>ショクイン</t>
    </rPh>
    <rPh sb="37" eb="39">
      <t>イガイ</t>
    </rPh>
    <phoneticPr fontId="1"/>
  </si>
  <si>
    <t>⑫賃金改善の対象に加える看護職員等（保健師、助産師、看護師及び准看護師）以外の職員の</t>
    <rPh sb="1" eb="3">
      <t>チンギン</t>
    </rPh>
    <rPh sb="3" eb="5">
      <t>カイゼン</t>
    </rPh>
    <rPh sb="6" eb="8">
      <t>タイショウ</t>
    </rPh>
    <rPh sb="9" eb="10">
      <t>クワ</t>
    </rPh>
    <rPh sb="12" eb="14">
      <t>カンゴ</t>
    </rPh>
    <rPh sb="14" eb="16">
      <t>ショクイン</t>
    </rPh>
    <rPh sb="36" eb="38">
      <t>イガイ</t>
    </rPh>
    <rPh sb="39" eb="41">
      <t>ショクイン</t>
    </rPh>
    <phoneticPr fontId="1"/>
  </si>
  <si>
    <t>⑨ベア等による引上げ分</t>
    <rPh sb="3" eb="4">
      <t>トウ</t>
    </rPh>
    <rPh sb="7" eb="8">
      <t>ヒ</t>
    </rPh>
    <rPh sb="8" eb="9">
      <t>ア</t>
    </rPh>
    <rPh sb="10" eb="11">
      <t>ブン</t>
    </rPh>
    <phoneticPr fontId="1"/>
  </si>
  <si>
    <t>⑩ベア等の割合（⑨÷⑧）</t>
    <rPh sb="3" eb="4">
      <t>トウ</t>
    </rPh>
    <rPh sb="5" eb="7">
      <t>ワリアイ</t>
    </rPh>
    <phoneticPr fontId="1"/>
  </si>
  <si>
    <t>⑭ベア等による引上げ分</t>
    <rPh sb="3" eb="4">
      <t>トウ</t>
    </rPh>
    <rPh sb="7" eb="8">
      <t>ヒ</t>
    </rPh>
    <rPh sb="8" eb="9">
      <t>ア</t>
    </rPh>
    <rPh sb="10" eb="11">
      <t>ブン</t>
    </rPh>
    <phoneticPr fontId="1"/>
  </si>
  <si>
    <t>⑮ベア等の割合（⑭÷⑬）</t>
    <rPh sb="3" eb="4">
      <t>トウ</t>
    </rPh>
    <rPh sb="5" eb="7">
      <t>ワリアイ</t>
    </rPh>
    <phoneticPr fontId="1"/>
  </si>
  <si>
    <t>１　報告対象年度において複数の種類の点数区分を取得した場合、Ⅰの各項目には、すべての区分・点</t>
    <phoneticPr fontId="1"/>
  </si>
  <si>
    <t>数及び算定期間に係る事項を記載すること。</t>
    <phoneticPr fontId="1"/>
  </si>
  <si>
    <t>の改善措置が実施されなかった場合の当該措置の対象職員の賃金総額」及び「⑨⑭ベア等による引</t>
    <phoneticPr fontId="1"/>
  </si>
  <si>
    <t>上げ分」は、報告対象年度の実績を記載すること。</t>
    <phoneticPr fontId="1"/>
  </si>
  <si>
    <t>に対する定期昇給による賃金上昇分も反映した額を記載すること。</t>
    <phoneticPr fontId="1"/>
  </si>
  <si>
    <t>３　「⑤本評価料の改善措置が実施されなかった場合の当該措置の対象職員の賃金総額」は、対象職員</t>
    <phoneticPr fontId="1"/>
  </si>
  <si>
    <t>に加える看護職員等（保健師、助産師、看護師及び准看護師）以外の職員の常勤換算数」は、報告</t>
    <phoneticPr fontId="1"/>
  </si>
  <si>
    <t>対象年度の各月１日の対象となる職員の平均人数を記載すること。また、小数点第二位を四捨五入</t>
    <phoneticPr fontId="1"/>
  </si>
  <si>
    <t>した数を記入すること。</t>
    <phoneticPr fontId="1"/>
  </si>
  <si>
    <t>善を行った職種であって、保健師、助産師、看護師及び准看護師以外の職種をすべて記載すること。</t>
    <phoneticPr fontId="1"/>
  </si>
  <si>
    <t>２　「④賃金改善実施期間において賃金の改善措置が実施された対象職員の賃金総額」、「⑤本評価料</t>
    <phoneticPr fontId="1"/>
  </si>
  <si>
    <t>⑥は③以上か</t>
    <rPh sb="3" eb="5">
      <t>イジョウ</t>
    </rPh>
    <phoneticPr fontId="1"/>
  </si>
  <si>
    <t>まれる場合であっても、「⑧看護職員等（保健師、助産師、看護師及び准看護師）の賃金改善の実</t>
    <phoneticPr fontId="1"/>
  </si>
  <si>
    <t>績額」及び「⑬看護職員等（保健師、助産師、看護師及び准看護師）以外の職員の賃金改善の実績</t>
    <rPh sb="3" eb="4">
      <t>オヨ</t>
    </rPh>
    <phoneticPr fontId="1"/>
  </si>
  <si>
    <t>額」には、基本給等の引き上げにより増加した法定福利費等の事業者負担分を含めないこと。</t>
    <phoneticPr fontId="1"/>
  </si>
  <si>
    <t>⑬看護職員等（保健師、助産師、看護師及び准看護師）以外の職員の賃金改善の実績額</t>
    <rPh sb="1" eb="3">
      <t>カンゴ</t>
    </rPh>
    <rPh sb="3" eb="5">
      <t>ショクイン</t>
    </rPh>
    <rPh sb="25" eb="27">
      <t>イガイ</t>
    </rPh>
    <rPh sb="28" eb="30">
      <t>ショクイン</t>
    </rPh>
    <rPh sb="31" eb="33">
      <t>チンギン</t>
    </rPh>
    <rPh sb="33" eb="35">
      <t>カイゼン</t>
    </rPh>
    <rPh sb="36" eb="39">
      <t>ジッセキガク</t>
    </rPh>
    <phoneticPr fontId="1"/>
  </si>
  <si>
    <t>５ 「⑦看護職員等（保健師、助産師、看護師及び准看護師）の常勤換算数」及び「⑫賃金改善の対象</t>
    <phoneticPr fontId="1"/>
  </si>
  <si>
    <t>４　「⑥賃金改善の実績額」に、基本給等の引き上げにより増加した法定福利費等の事業者負担分が含</t>
    <phoneticPr fontId="1"/>
  </si>
  <si>
    <t>６　「⑪看護職員等に加え、賃金の改善措置の対象に加える職種」は、本点数による収入により処遇改</t>
    <phoneticPr fontId="1"/>
  </si>
  <si>
    <t>今回</t>
    <rPh sb="0" eb="2">
      <t>コンカイ</t>
    </rPh>
    <phoneticPr fontId="1"/>
  </si>
  <si>
    <t>前回</t>
    <rPh sb="0" eb="2">
      <t>ゼンカイ</t>
    </rPh>
    <phoneticPr fontId="1"/>
  </si>
  <si>
    <t>様式93の３</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</si>
</sst>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Red]\-#,##0.0"/>
    <numFmt numFmtId="177" formatCode="0.0"/>
    <numFmt numFmtId="178" formatCode="0_);[Red]\(0\)"/>
  </numFmts>
  <fonts count="9" x14ac:knownFonts="1">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1"/>
      <color rgb="FFFF0000"/>
      <name val="ＭＳ Ｐゴシック"/>
      <family val="3"/>
      <charset val="128"/>
    </font>
    <font>
      <sz val="11"/>
      <color theme="1"/>
      <name val="游ゴシック"/>
      <family val="2"/>
      <charset val="128"/>
      <scheme val="minor"/>
    </font>
    <font>
      <sz val="11"/>
      <color theme="1"/>
      <name val="ＭＳ ゴシック"/>
      <family val="3"/>
      <charset val="128"/>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59999389629810485"/>
        <bgColor indexed="64"/>
      </patternFill>
    </fill>
  </fills>
  <borders count="40">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top/>
      <bottom/>
      <diagonal/>
    </border>
    <border>
      <left style="thin">
        <color indexed="64"/>
      </left>
      <right/>
      <top style="thin">
        <color indexed="64"/>
      </top>
      <bottom/>
      <diagonal/>
    </border>
  </borders>
  <cellStyleXfs count="4">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7" fillId="0" borderId="0" applyFont="0" applyFill="0" applyBorder="0" applyAlignment="0" applyProtection="0">
      <alignment vertical="center"/>
    </xf>
  </cellStyleXfs>
  <cellXfs count="121">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0" xfId="0" applyFont="1" applyFill="1" applyBorder="1">
      <alignment vertical="center"/>
    </xf>
    <xf numFmtId="0" fontId="2" fillId="2" borderId="10" xfId="0" applyFont="1" applyFill="1" applyBorder="1">
      <alignment vertical="center"/>
    </xf>
    <xf numFmtId="0" fontId="2" fillId="2" borderId="37" xfId="0" applyFont="1" applyFill="1" applyBorder="1">
      <alignment vertical="center"/>
    </xf>
    <xf numFmtId="0" fontId="2" fillId="2" borderId="11" xfId="0" applyFont="1" applyFill="1" applyBorder="1">
      <alignment vertical="center"/>
    </xf>
    <xf numFmtId="0" fontId="2" fillId="2" borderId="24" xfId="0" applyFont="1" applyFill="1" applyBorder="1">
      <alignment vertical="center"/>
    </xf>
    <xf numFmtId="0" fontId="2" fillId="2" borderId="0" xfId="0" applyFont="1" applyFill="1" applyBorder="1" applyAlignment="1">
      <alignment horizontal="center" vertical="center"/>
    </xf>
    <xf numFmtId="0" fontId="2" fillId="0" borderId="0" xfId="0" applyFont="1" applyBorder="1">
      <alignment vertical="center"/>
    </xf>
    <xf numFmtId="0" fontId="2" fillId="2" borderId="25"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0" xfId="0" applyFont="1" applyFill="1" applyAlignment="1">
      <alignment horizontal="center" vertical="center"/>
    </xf>
    <xf numFmtId="0" fontId="4" fillId="0" borderId="0" xfId="1">
      <alignment vertical="center"/>
    </xf>
    <xf numFmtId="0" fontId="6"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2" fillId="2" borderId="18" xfId="0" applyFont="1" applyFill="1" applyBorder="1">
      <alignment vertical="center"/>
    </xf>
    <xf numFmtId="0" fontId="2" fillId="2" borderId="7" xfId="0" applyFont="1" applyFill="1" applyBorder="1">
      <alignment vertical="center"/>
    </xf>
    <xf numFmtId="0" fontId="2" fillId="2" borderId="19" xfId="0" applyFont="1" applyFill="1" applyBorder="1">
      <alignment vertical="center"/>
    </xf>
    <xf numFmtId="0" fontId="2" fillId="2" borderId="38" xfId="0" applyFont="1" applyFill="1" applyBorder="1">
      <alignment vertical="center"/>
    </xf>
    <xf numFmtId="0" fontId="2" fillId="2" borderId="2" xfId="0" applyFont="1" applyFill="1" applyBorder="1">
      <alignment vertical="center"/>
    </xf>
    <xf numFmtId="0" fontId="2" fillId="2" borderId="34" xfId="0" applyFont="1" applyFill="1" applyBorder="1">
      <alignment vertical="center"/>
    </xf>
    <xf numFmtId="0" fontId="2" fillId="0" borderId="1" xfId="0" applyFont="1" applyFill="1" applyBorder="1" applyAlignment="1">
      <alignment vertical="center"/>
    </xf>
    <xf numFmtId="0" fontId="2" fillId="0" borderId="22" xfId="0" applyFont="1" applyFill="1" applyBorder="1">
      <alignment vertical="center"/>
    </xf>
    <xf numFmtId="0" fontId="2" fillId="0" borderId="23" xfId="0" applyFont="1" applyFill="1" applyBorder="1">
      <alignment vertical="center"/>
    </xf>
    <xf numFmtId="0" fontId="2" fillId="2" borderId="3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vertical="center"/>
    </xf>
    <xf numFmtId="0" fontId="2" fillId="2" borderId="17" xfId="0" applyFont="1" applyFill="1" applyBorder="1" applyAlignment="1">
      <alignment vertical="center"/>
    </xf>
    <xf numFmtId="0" fontId="2" fillId="2" borderId="30" xfId="0" applyFont="1" applyFill="1" applyBorder="1" applyAlignment="1">
      <alignment horizontal="center" vertical="center"/>
    </xf>
    <xf numFmtId="0" fontId="2" fillId="2" borderId="17" xfId="0" applyFont="1" applyFill="1" applyBorder="1">
      <alignment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35" xfId="0" applyFont="1" applyFill="1" applyBorder="1">
      <alignment vertical="center"/>
    </xf>
    <xf numFmtId="0" fontId="2" fillId="2" borderId="30" xfId="0" applyFont="1" applyFill="1" applyBorder="1">
      <alignment vertical="center"/>
    </xf>
    <xf numFmtId="0" fontId="2" fillId="2" borderId="36"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3" xfId="0" applyFont="1" applyFill="1" applyBorder="1">
      <alignment vertical="center"/>
    </xf>
    <xf numFmtId="0" fontId="2" fillId="0" borderId="26" xfId="0" applyFont="1" applyBorder="1">
      <alignment vertical="center"/>
    </xf>
    <xf numFmtId="0" fontId="2" fillId="2" borderId="7" xfId="0" applyFont="1" applyFill="1" applyBorder="1" applyAlignment="1">
      <alignment horizontal="right" vertical="center"/>
    </xf>
    <xf numFmtId="0" fontId="2" fillId="2" borderId="5" xfId="0" applyFont="1" applyFill="1" applyBorder="1" applyAlignment="1">
      <alignment vertical="center"/>
    </xf>
    <xf numFmtId="0" fontId="2" fillId="0" borderId="15" xfId="0" applyFont="1" applyBorder="1">
      <alignment vertical="center"/>
    </xf>
    <xf numFmtId="0" fontId="2" fillId="0" borderId="16" xfId="0" applyFont="1" applyBorder="1">
      <alignment vertical="center"/>
    </xf>
    <xf numFmtId="0" fontId="2" fillId="2" borderId="1" xfId="0" applyFont="1" applyFill="1" applyBorder="1" applyAlignment="1">
      <alignment vertical="center"/>
    </xf>
    <xf numFmtId="0" fontId="2" fillId="2" borderId="0" xfId="0" applyFont="1" applyFill="1" applyBorder="1" applyAlignment="1">
      <alignment vertical="center"/>
    </xf>
    <xf numFmtId="0" fontId="2" fillId="0" borderId="10" xfId="0" applyFont="1" applyFill="1" applyBorder="1">
      <alignment vertical="center"/>
    </xf>
    <xf numFmtId="0" fontId="2" fillId="2" borderId="39" xfId="0" applyFont="1" applyFill="1" applyBorder="1">
      <alignment vertical="center"/>
    </xf>
    <xf numFmtId="0" fontId="2" fillId="2" borderId="0" xfId="0" applyFont="1" applyFill="1" applyAlignment="1">
      <alignment vertical="top" wrapText="1"/>
    </xf>
    <xf numFmtId="0" fontId="2" fillId="2" borderId="0" xfId="0" applyFont="1" applyFill="1" applyAlignment="1">
      <alignment vertical="top"/>
    </xf>
    <xf numFmtId="0" fontId="8" fillId="2" borderId="0" xfId="0" applyFont="1" applyFill="1">
      <alignment vertical="center"/>
    </xf>
    <xf numFmtId="0" fontId="8" fillId="2" borderId="0" xfId="0" applyFont="1" applyFill="1" applyAlignment="1">
      <alignment vertical="top"/>
    </xf>
    <xf numFmtId="38" fontId="2" fillId="3" borderId="0" xfId="3" applyFont="1" applyFill="1" applyBorder="1" applyAlignment="1">
      <alignment horizontal="right" vertical="center" shrinkToFit="1"/>
    </xf>
    <xf numFmtId="38" fontId="2" fillId="4" borderId="11" xfId="3" applyFont="1" applyFill="1" applyBorder="1" applyAlignment="1">
      <alignment horizontal="right" vertical="center" shrinkToFit="1"/>
    </xf>
    <xf numFmtId="0" fontId="2" fillId="5" borderId="12" xfId="0" applyFont="1" applyFill="1" applyBorder="1" applyAlignment="1">
      <alignment horizontal="center" vertical="center"/>
    </xf>
    <xf numFmtId="0" fontId="2" fillId="3" borderId="8" xfId="0" applyFont="1" applyFill="1" applyBorder="1" applyAlignment="1">
      <alignment horizontal="left" vertical="top"/>
    </xf>
    <xf numFmtId="0" fontId="2" fillId="3" borderId="0" xfId="0" applyFont="1" applyFill="1" applyBorder="1" applyAlignment="1">
      <alignment horizontal="left" vertical="top"/>
    </xf>
    <xf numFmtId="0" fontId="2" fillId="3" borderId="3" xfId="0" applyFont="1" applyFill="1" applyBorder="1" applyAlignment="1">
      <alignment horizontal="left" vertical="top"/>
    </xf>
    <xf numFmtId="0" fontId="2" fillId="2" borderId="14"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15"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28" xfId="0" applyFont="1" applyFill="1" applyBorder="1" applyAlignment="1">
      <alignment horizontal="left" vertical="top" wrapText="1"/>
    </xf>
    <xf numFmtId="0" fontId="2" fillId="2" borderId="3" xfId="0" applyFont="1" applyFill="1" applyBorder="1" applyAlignment="1">
      <alignment horizontal="left" vertical="top" wrapText="1"/>
    </xf>
    <xf numFmtId="177" fontId="2" fillId="4" borderId="11" xfId="0" applyNumberFormat="1" applyFont="1" applyFill="1" applyBorder="1" applyAlignment="1">
      <alignment horizontal="right" vertical="center"/>
    </xf>
    <xf numFmtId="0" fontId="3" fillId="2" borderId="0" xfId="0" applyFont="1" applyFill="1" applyAlignment="1">
      <alignment horizontal="center" vertical="center"/>
    </xf>
    <xf numFmtId="0" fontId="2" fillId="4" borderId="17"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2" borderId="0" xfId="0" applyFont="1" applyFill="1" applyAlignment="1">
      <alignment horizontal="center" vertical="center" shrinkToFit="1"/>
    </xf>
    <xf numFmtId="49" fontId="2" fillId="4" borderId="17" xfId="0" applyNumberFormat="1" applyFont="1" applyFill="1" applyBorder="1" applyAlignment="1">
      <alignment horizontal="center" vertical="center"/>
    </xf>
    <xf numFmtId="49" fontId="2" fillId="4" borderId="5" xfId="0" applyNumberFormat="1" applyFont="1" applyFill="1" applyBorder="1" applyAlignment="1">
      <alignment horizontal="center" vertical="center"/>
    </xf>
    <xf numFmtId="49" fontId="2" fillId="4" borderId="6" xfId="0" applyNumberFormat="1" applyFont="1" applyFill="1" applyBorder="1" applyAlignment="1">
      <alignment horizontal="center" vertical="center"/>
    </xf>
    <xf numFmtId="0" fontId="2" fillId="3" borderId="26" xfId="0" applyFont="1" applyFill="1" applyBorder="1" applyAlignment="1">
      <alignment horizontal="center" vertical="center"/>
    </xf>
    <xf numFmtId="0" fontId="2" fillId="2" borderId="0" xfId="0" applyFont="1" applyFill="1" applyAlignment="1">
      <alignment horizontal="left" vertical="top" wrapText="1"/>
    </xf>
    <xf numFmtId="0" fontId="2" fillId="3" borderId="0" xfId="0" applyFont="1" applyFill="1" applyBorder="1" applyAlignment="1">
      <alignment horizontal="center" vertical="center"/>
    </xf>
    <xf numFmtId="0" fontId="2" fillId="3" borderId="0" xfId="0" applyFont="1" applyFill="1" applyAlignment="1">
      <alignment horizontal="left" vertical="center" shrinkToFit="1"/>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vertical="center"/>
    </xf>
    <xf numFmtId="0" fontId="2" fillId="2" borderId="5" xfId="0" applyFont="1" applyFill="1" applyBorder="1" applyAlignment="1">
      <alignment vertical="center"/>
    </xf>
    <xf numFmtId="0" fontId="2" fillId="2" borderId="3" xfId="0" applyFont="1" applyFill="1" applyBorder="1" applyAlignment="1">
      <alignment vertical="center"/>
    </xf>
    <xf numFmtId="0" fontId="2" fillId="2" borderId="30" xfId="0" applyFont="1" applyFill="1" applyBorder="1" applyAlignment="1">
      <alignment horizontal="center" vertical="center"/>
    </xf>
    <xf numFmtId="38" fontId="2" fillId="4" borderId="5" xfId="3" applyFont="1" applyFill="1" applyBorder="1" applyAlignment="1">
      <alignment horizontal="center" vertical="center" shrinkToFit="1"/>
    </xf>
    <xf numFmtId="0" fontId="2" fillId="3" borderId="5" xfId="0" applyFont="1" applyFill="1" applyBorder="1" applyAlignment="1">
      <alignment horizontal="center" vertical="center"/>
    </xf>
    <xf numFmtId="0" fontId="2" fillId="3" borderId="5" xfId="0" applyFont="1" applyFill="1" applyBorder="1" applyAlignment="1">
      <alignment horizontal="center" vertical="center" shrinkToFit="1"/>
    </xf>
    <xf numFmtId="38" fontId="2" fillId="3" borderId="5" xfId="3" applyFont="1" applyFill="1" applyBorder="1" applyAlignment="1">
      <alignment horizontal="center" vertical="center" shrinkToFit="1"/>
    </xf>
    <xf numFmtId="38" fontId="2" fillId="4" borderId="11" xfId="3" applyFont="1" applyFill="1" applyBorder="1" applyAlignment="1">
      <alignment horizontal="center" vertical="center" shrinkToFit="1"/>
    </xf>
    <xf numFmtId="0" fontId="2" fillId="2" borderId="1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21" xfId="0" applyFont="1" applyFill="1" applyBorder="1" applyAlignment="1">
      <alignment horizontal="center" vertical="center"/>
    </xf>
    <xf numFmtId="38" fontId="2" fillId="3" borderId="7" xfId="3" applyFont="1" applyFill="1" applyBorder="1" applyAlignment="1">
      <alignment horizontal="right" vertical="center" shrinkToFit="1"/>
    </xf>
    <xf numFmtId="176" fontId="2" fillId="3" borderId="7" xfId="3" applyNumberFormat="1" applyFont="1" applyFill="1" applyBorder="1" applyAlignment="1">
      <alignment horizontal="center" vertical="center"/>
    </xf>
    <xf numFmtId="38" fontId="2" fillId="3" borderId="5" xfId="3" applyFont="1" applyFill="1" applyBorder="1" applyAlignment="1">
      <alignment horizontal="center" vertical="center"/>
    </xf>
    <xf numFmtId="38" fontId="2" fillId="3" borderId="0" xfId="3" applyFont="1" applyFill="1" applyBorder="1" applyAlignment="1">
      <alignment horizontal="center" vertical="center"/>
    </xf>
    <xf numFmtId="38" fontId="2" fillId="3" borderId="1" xfId="3" applyFont="1" applyFill="1" applyBorder="1" applyAlignment="1">
      <alignment horizontal="right" vertical="center"/>
    </xf>
    <xf numFmtId="176" fontId="2" fillId="3" borderId="3" xfId="3" applyNumberFormat="1" applyFont="1" applyFill="1" applyBorder="1" applyAlignment="1">
      <alignment horizontal="center" vertical="center"/>
    </xf>
    <xf numFmtId="0" fontId="4" fillId="0" borderId="30" xfId="1" applyBorder="1" applyAlignment="1">
      <alignment horizontal="center" vertical="center"/>
    </xf>
  </cellXfs>
  <cellStyles count="4">
    <cellStyle name="桁区切り" xfId="3" builtinId="6"/>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FF7C8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9</xdr:col>
      <xdr:colOff>108857</xdr:colOff>
      <xdr:row>44</xdr:row>
      <xdr:rowOff>32657</xdr:rowOff>
    </xdr:from>
    <xdr:to>
      <xdr:col>32</xdr:col>
      <xdr:colOff>119743</xdr:colOff>
      <xdr:row>46</xdr:row>
      <xdr:rowOff>152400</xdr:rowOff>
    </xdr:to>
    <xdr:sp macro="" textlink="">
      <xdr:nvSpPr>
        <xdr:cNvPr id="10" name="大かっこ 9">
          <a:extLst>
            <a:ext uri="{FF2B5EF4-FFF2-40B4-BE49-F238E27FC236}">
              <a16:creationId xmlns:a16="http://schemas.microsoft.com/office/drawing/2014/main" id="{00000000-0008-0000-0200-00000A000000}"/>
            </a:ext>
          </a:extLst>
        </xdr:cNvPr>
        <xdr:cNvSpPr/>
      </xdr:nvSpPr>
      <xdr:spPr>
        <a:xfrm>
          <a:off x="2137682" y="8805182"/>
          <a:ext cx="4811486" cy="51979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S99"/>
  <sheetViews>
    <sheetView showGridLines="0" tabSelected="1" view="pageBreakPreview" zoomScaleNormal="100" zoomScaleSheetLayoutView="100" zoomScalePageLayoutView="85" workbookViewId="0">
      <selection activeCell="AI12" sqref="AI12"/>
    </sheetView>
  </sheetViews>
  <sheetFormatPr defaultColWidth="8.75" defaultRowHeight="13.5" x14ac:dyDescent="0.4"/>
  <cols>
    <col min="1" max="2" width="2.75" style="4" customWidth="1"/>
    <col min="3" max="3" width="4.625" style="4" customWidth="1"/>
    <col min="4" max="11" width="2.75" style="4" customWidth="1"/>
    <col min="12" max="12" width="1.75" style="4" customWidth="1"/>
    <col min="13" max="20" width="2.75" style="4" customWidth="1"/>
    <col min="21" max="21" width="3.5" style="4" customWidth="1"/>
    <col min="22" max="40" width="2.75" style="4" customWidth="1"/>
    <col min="41" max="16384" width="8.75" style="4"/>
  </cols>
  <sheetData>
    <row r="1" spans="1:33" ht="16.149999999999999" customHeight="1" x14ac:dyDescent="0.4">
      <c r="A1" s="3" t="s">
        <v>248</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ht="16.149999999999999" customHeight="1" x14ac:dyDescent="0.4">
      <c r="A2" s="87" t="s">
        <v>38</v>
      </c>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row>
    <row r="3" spans="1:33" ht="7.15" customHeight="1" x14ac:dyDescent="0.4">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3" ht="16.350000000000001" customHeight="1" x14ac:dyDescent="0.4">
      <c r="A4" s="3"/>
      <c r="B4" s="3"/>
      <c r="C4" s="3"/>
      <c r="D4" s="3"/>
      <c r="E4" s="3"/>
      <c r="F4" s="3"/>
      <c r="G4" s="3"/>
      <c r="H4" s="3"/>
      <c r="I4" s="3"/>
      <c r="J4" s="3"/>
      <c r="K4" s="3"/>
      <c r="L4" s="3"/>
      <c r="M4" s="3"/>
      <c r="N4" s="3"/>
      <c r="O4" s="3"/>
      <c r="P4" s="3"/>
      <c r="Q4" s="3"/>
      <c r="R4" s="3"/>
      <c r="S4" s="91" t="s">
        <v>46</v>
      </c>
      <c r="T4" s="91"/>
      <c r="U4" s="91"/>
      <c r="V4" s="91"/>
      <c r="W4" s="91"/>
      <c r="X4" s="92"/>
      <c r="Y4" s="93"/>
      <c r="Z4" s="93"/>
      <c r="AA4" s="93"/>
      <c r="AB4" s="93"/>
      <c r="AC4" s="93"/>
      <c r="AD4" s="93"/>
      <c r="AE4" s="93"/>
      <c r="AF4" s="93"/>
      <c r="AG4" s="94"/>
    </row>
    <row r="5" spans="1:33" ht="16.149999999999999" customHeight="1" x14ac:dyDescent="0.4">
      <c r="A5" s="3"/>
      <c r="B5" s="3"/>
      <c r="C5" s="3"/>
      <c r="D5" s="3"/>
      <c r="E5" s="3"/>
      <c r="F5" s="3"/>
      <c r="G5" s="3"/>
      <c r="H5" s="3"/>
      <c r="I5" s="3"/>
      <c r="J5" s="3"/>
      <c r="K5" s="3"/>
      <c r="L5" s="3"/>
      <c r="M5" s="3"/>
      <c r="N5" s="3"/>
      <c r="O5" s="3"/>
      <c r="P5" s="3"/>
      <c r="Q5" s="3"/>
      <c r="R5" s="3"/>
      <c r="S5" s="3" t="s">
        <v>217</v>
      </c>
      <c r="T5" s="3"/>
      <c r="U5" s="3"/>
      <c r="V5" s="3"/>
      <c r="W5" s="3"/>
      <c r="X5" s="88"/>
      <c r="Y5" s="89"/>
      <c r="Z5" s="89"/>
      <c r="AA5" s="89"/>
      <c r="AB5" s="89"/>
      <c r="AC5" s="89"/>
      <c r="AD5" s="89"/>
      <c r="AE5" s="89"/>
      <c r="AF5" s="89"/>
      <c r="AG5" s="90"/>
    </row>
    <row r="6" spans="1:33" ht="15.6" customHeight="1" x14ac:dyDescent="0.4">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1:33" ht="16.149999999999999" customHeight="1" thickBot="1" x14ac:dyDescent="0.45">
      <c r="A7" s="2" t="s">
        <v>24</v>
      </c>
      <c r="B7" s="2"/>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33" ht="16.149999999999999" customHeight="1" x14ac:dyDescent="0.4">
      <c r="A8" s="11" t="s">
        <v>35</v>
      </c>
      <c r="B8" s="12"/>
      <c r="C8" s="12"/>
      <c r="D8" s="12"/>
      <c r="E8" s="12"/>
      <c r="F8" s="12"/>
      <c r="G8" s="12"/>
      <c r="H8" s="12"/>
      <c r="I8" s="12"/>
      <c r="J8" s="12"/>
      <c r="K8" s="5"/>
      <c r="L8" s="12"/>
      <c r="M8" s="12"/>
      <c r="N8" s="12"/>
      <c r="O8" s="12"/>
      <c r="P8" s="12"/>
      <c r="Q8" s="12"/>
      <c r="R8" s="99"/>
      <c r="S8" s="100"/>
      <c r="T8" s="100"/>
      <c r="U8" s="100"/>
      <c r="V8" s="100"/>
      <c r="W8" s="100"/>
      <c r="X8" s="100"/>
      <c r="Y8" s="39"/>
      <c r="Z8" s="39"/>
      <c r="AA8" s="39"/>
      <c r="AB8" s="39"/>
      <c r="AC8" s="101"/>
      <c r="AD8" s="101"/>
      <c r="AE8" s="101"/>
      <c r="AF8" s="101"/>
      <c r="AG8" s="40"/>
    </row>
    <row r="9" spans="1:33" ht="16.149999999999999" customHeight="1" x14ac:dyDescent="0.4">
      <c r="A9" s="17"/>
      <c r="B9" s="104" t="s">
        <v>14</v>
      </c>
      <c r="C9" s="104"/>
      <c r="D9" s="104"/>
      <c r="E9" s="104"/>
      <c r="F9" s="104"/>
      <c r="G9" s="104"/>
      <c r="H9" s="104"/>
      <c r="I9" s="104"/>
      <c r="J9" s="104"/>
      <c r="K9" s="104"/>
      <c r="L9" s="104"/>
      <c r="M9" s="104"/>
      <c r="N9" s="104"/>
      <c r="O9" s="104"/>
      <c r="P9" s="104"/>
      <c r="Q9" s="104"/>
      <c r="R9" s="104"/>
      <c r="S9" s="110" t="s">
        <v>25</v>
      </c>
      <c r="T9" s="111"/>
      <c r="U9" s="111"/>
      <c r="V9" s="111"/>
      <c r="W9" s="111"/>
      <c r="X9" s="111"/>
      <c r="Y9" s="111"/>
      <c r="Z9" s="111"/>
      <c r="AA9" s="112"/>
      <c r="AB9" s="110" t="s">
        <v>17</v>
      </c>
      <c r="AC9" s="111"/>
      <c r="AD9" s="111"/>
      <c r="AE9" s="111"/>
      <c r="AF9" s="111"/>
      <c r="AG9" s="113"/>
    </row>
    <row r="10" spans="1:33" ht="16.149999999999999" customHeight="1" x14ac:dyDescent="0.4">
      <c r="A10" s="17"/>
      <c r="B10" s="47" t="s">
        <v>18</v>
      </c>
      <c r="C10" s="42" t="s">
        <v>6</v>
      </c>
      <c r="D10" s="106"/>
      <c r="E10" s="106"/>
      <c r="F10" s="15" t="s">
        <v>7</v>
      </c>
      <c r="G10" s="106"/>
      <c r="H10" s="106"/>
      <c r="I10" s="15" t="s">
        <v>8</v>
      </c>
      <c r="J10" s="15" t="s">
        <v>15</v>
      </c>
      <c r="K10" s="15" t="s">
        <v>16</v>
      </c>
      <c r="L10" s="15"/>
      <c r="M10" s="106"/>
      <c r="N10" s="106"/>
      <c r="O10" s="31" t="s">
        <v>7</v>
      </c>
      <c r="P10" s="106"/>
      <c r="Q10" s="106"/>
      <c r="R10" s="48" t="s">
        <v>8</v>
      </c>
      <c r="S10" s="42"/>
      <c r="T10" s="107"/>
      <c r="U10" s="107"/>
      <c r="V10" s="107"/>
      <c r="W10" s="107"/>
      <c r="X10" s="107"/>
      <c r="Y10" s="107"/>
      <c r="Z10" s="107"/>
      <c r="AA10" s="49"/>
      <c r="AB10" s="50"/>
      <c r="AC10" s="89" t="str">
        <f>IF(T10="","",VLOOKUP(T10,リスト!C:D,2,FALSE))</f>
        <v/>
      </c>
      <c r="AD10" s="89"/>
      <c r="AE10" s="89"/>
      <c r="AF10" s="89"/>
      <c r="AG10" s="7" t="s">
        <v>1</v>
      </c>
    </row>
    <row r="11" spans="1:33" ht="16.149999999999999" customHeight="1" x14ac:dyDescent="0.4">
      <c r="A11" s="17"/>
      <c r="B11" s="47" t="s">
        <v>26</v>
      </c>
      <c r="C11" s="42" t="s">
        <v>6</v>
      </c>
      <c r="D11" s="106"/>
      <c r="E11" s="106"/>
      <c r="F11" s="15" t="s">
        <v>7</v>
      </c>
      <c r="G11" s="106"/>
      <c r="H11" s="106"/>
      <c r="I11" s="15" t="s">
        <v>8</v>
      </c>
      <c r="J11" s="15" t="s">
        <v>15</v>
      </c>
      <c r="K11" s="15" t="s">
        <v>16</v>
      </c>
      <c r="L11" s="15"/>
      <c r="M11" s="106"/>
      <c r="N11" s="106"/>
      <c r="O11" s="31" t="s">
        <v>7</v>
      </c>
      <c r="P11" s="106"/>
      <c r="Q11" s="106"/>
      <c r="R11" s="48" t="s">
        <v>8</v>
      </c>
      <c r="S11" s="42"/>
      <c r="T11" s="107"/>
      <c r="U11" s="107"/>
      <c r="V11" s="107"/>
      <c r="W11" s="107"/>
      <c r="X11" s="107"/>
      <c r="Y11" s="107"/>
      <c r="Z11" s="107"/>
      <c r="AA11" s="49"/>
      <c r="AB11" s="50"/>
      <c r="AC11" s="89" t="str">
        <f>IF(T11="","",VLOOKUP(T11,リスト!C:D,2,FALSE))</f>
        <v/>
      </c>
      <c r="AD11" s="89"/>
      <c r="AE11" s="89"/>
      <c r="AF11" s="89"/>
      <c r="AG11" s="7" t="s">
        <v>1</v>
      </c>
    </row>
    <row r="12" spans="1:33" ht="16.149999999999999" customHeight="1" x14ac:dyDescent="0.4">
      <c r="A12" s="17"/>
      <c r="B12" s="47" t="s">
        <v>27</v>
      </c>
      <c r="C12" s="42" t="s">
        <v>6</v>
      </c>
      <c r="D12" s="106"/>
      <c r="E12" s="106"/>
      <c r="F12" s="15" t="s">
        <v>7</v>
      </c>
      <c r="G12" s="106"/>
      <c r="H12" s="106"/>
      <c r="I12" s="15" t="s">
        <v>8</v>
      </c>
      <c r="J12" s="15" t="s">
        <v>15</v>
      </c>
      <c r="K12" s="15" t="s">
        <v>16</v>
      </c>
      <c r="L12" s="15"/>
      <c r="M12" s="106"/>
      <c r="N12" s="106"/>
      <c r="O12" s="31" t="s">
        <v>7</v>
      </c>
      <c r="P12" s="106"/>
      <c r="Q12" s="106"/>
      <c r="R12" s="48" t="s">
        <v>8</v>
      </c>
      <c r="S12" s="42"/>
      <c r="T12" s="107"/>
      <c r="U12" s="107"/>
      <c r="V12" s="107"/>
      <c r="W12" s="107"/>
      <c r="X12" s="107"/>
      <c r="Y12" s="107"/>
      <c r="Z12" s="107"/>
      <c r="AA12" s="49"/>
      <c r="AB12" s="50"/>
      <c r="AC12" s="89" t="str">
        <f>IF(T12="","",VLOOKUP(T12,リスト!C:D,2,FALSE))</f>
        <v/>
      </c>
      <c r="AD12" s="89"/>
      <c r="AE12" s="89"/>
      <c r="AF12" s="89"/>
      <c r="AG12" s="7" t="s">
        <v>1</v>
      </c>
    </row>
    <row r="13" spans="1:33" ht="16.149999999999999" customHeight="1" x14ac:dyDescent="0.4">
      <c r="A13" s="17"/>
      <c r="B13" s="51" t="s">
        <v>28</v>
      </c>
      <c r="C13" s="42" t="s">
        <v>6</v>
      </c>
      <c r="D13" s="106"/>
      <c r="E13" s="106"/>
      <c r="F13" s="15" t="s">
        <v>7</v>
      </c>
      <c r="G13" s="106"/>
      <c r="H13" s="106"/>
      <c r="I13" s="15" t="s">
        <v>8</v>
      </c>
      <c r="J13" s="15" t="s">
        <v>15</v>
      </c>
      <c r="K13" s="15" t="s">
        <v>16</v>
      </c>
      <c r="L13" s="15"/>
      <c r="M13" s="106"/>
      <c r="N13" s="106"/>
      <c r="O13" s="31" t="s">
        <v>7</v>
      </c>
      <c r="P13" s="106"/>
      <c r="Q13" s="106"/>
      <c r="R13" s="48" t="s">
        <v>8</v>
      </c>
      <c r="S13" s="42"/>
      <c r="T13" s="107"/>
      <c r="U13" s="107"/>
      <c r="V13" s="107"/>
      <c r="W13" s="107"/>
      <c r="X13" s="107"/>
      <c r="Y13" s="107"/>
      <c r="Z13" s="107"/>
      <c r="AA13" s="49"/>
      <c r="AB13" s="52"/>
      <c r="AC13" s="89" t="str">
        <f>IF(T13="","",VLOOKUP(T13,リスト!C:D,2,FALSE))</f>
        <v/>
      </c>
      <c r="AD13" s="89"/>
      <c r="AE13" s="89"/>
      <c r="AF13" s="89"/>
      <c r="AG13" s="7" t="s">
        <v>1</v>
      </c>
    </row>
    <row r="14" spans="1:33" ht="16.149999999999999" customHeight="1" x14ac:dyDescent="0.4">
      <c r="A14" s="28" t="s">
        <v>31</v>
      </c>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102"/>
      <c r="AD14" s="102"/>
      <c r="AE14" s="102"/>
      <c r="AF14" s="102"/>
      <c r="AG14" s="7"/>
    </row>
    <row r="15" spans="1:33" ht="16.149999999999999" customHeight="1" x14ac:dyDescent="0.4">
      <c r="A15" s="17"/>
      <c r="B15" s="104" t="s">
        <v>14</v>
      </c>
      <c r="C15" s="104"/>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10" t="s">
        <v>33</v>
      </c>
      <c r="AC15" s="111"/>
      <c r="AD15" s="111"/>
      <c r="AE15" s="111"/>
      <c r="AF15" s="111"/>
      <c r="AG15" s="113"/>
    </row>
    <row r="16" spans="1:33" ht="16.149999999999999" customHeight="1" x14ac:dyDescent="0.4">
      <c r="A16" s="17"/>
      <c r="B16" s="47" t="s">
        <v>18</v>
      </c>
      <c r="C16" s="42" t="s">
        <v>6</v>
      </c>
      <c r="D16" s="89" t="str">
        <f>IF(D10="","",D10)</f>
        <v/>
      </c>
      <c r="E16" s="89"/>
      <c r="F16" s="15" t="s">
        <v>7</v>
      </c>
      <c r="G16" s="89" t="str">
        <f>IF(G10="","",G10)</f>
        <v/>
      </c>
      <c r="H16" s="89"/>
      <c r="I16" s="15" t="s">
        <v>8</v>
      </c>
      <c r="J16" s="15" t="s">
        <v>15</v>
      </c>
      <c r="K16" s="15" t="s">
        <v>16</v>
      </c>
      <c r="L16" s="15"/>
      <c r="M16" s="89" t="str">
        <f>IF(M10="","",M10)</f>
        <v/>
      </c>
      <c r="N16" s="89"/>
      <c r="O16" s="31" t="s">
        <v>7</v>
      </c>
      <c r="P16" s="89" t="str">
        <f>IF(P10="","",P10)</f>
        <v/>
      </c>
      <c r="Q16" s="89"/>
      <c r="R16" s="31" t="s">
        <v>8</v>
      </c>
      <c r="S16" s="53"/>
      <c r="T16" s="53"/>
      <c r="U16" s="53"/>
      <c r="V16" s="53"/>
      <c r="W16" s="53"/>
      <c r="X16" s="53"/>
      <c r="Y16" s="53"/>
      <c r="Z16" s="53"/>
      <c r="AA16" s="54"/>
      <c r="AB16" s="50"/>
      <c r="AC16" s="108"/>
      <c r="AD16" s="108"/>
      <c r="AE16" s="108"/>
      <c r="AF16" s="108"/>
      <c r="AG16" s="7" t="s">
        <v>32</v>
      </c>
    </row>
    <row r="17" spans="1:33" ht="16.149999999999999" customHeight="1" x14ac:dyDescent="0.4">
      <c r="A17" s="17"/>
      <c r="B17" s="47" t="s">
        <v>26</v>
      </c>
      <c r="C17" s="42" t="s">
        <v>6</v>
      </c>
      <c r="D17" s="89" t="str">
        <f>IF(D11="","",D11)</f>
        <v/>
      </c>
      <c r="E17" s="89"/>
      <c r="F17" s="15" t="s">
        <v>7</v>
      </c>
      <c r="G17" s="89" t="str">
        <f>IF(G11="","",G11)</f>
        <v/>
      </c>
      <c r="H17" s="89"/>
      <c r="I17" s="15" t="s">
        <v>8</v>
      </c>
      <c r="J17" s="15" t="s">
        <v>15</v>
      </c>
      <c r="K17" s="15" t="s">
        <v>16</v>
      </c>
      <c r="L17" s="15"/>
      <c r="M17" s="89" t="str">
        <f>IF(M11="","",M11)</f>
        <v/>
      </c>
      <c r="N17" s="89"/>
      <c r="O17" s="31" t="s">
        <v>7</v>
      </c>
      <c r="P17" s="89" t="str">
        <f>IF(P11="","",P11)</f>
        <v/>
      </c>
      <c r="Q17" s="89"/>
      <c r="R17" s="31" t="s">
        <v>8</v>
      </c>
      <c r="S17" s="53"/>
      <c r="T17" s="53"/>
      <c r="U17" s="53"/>
      <c r="V17" s="53"/>
      <c r="W17" s="53"/>
      <c r="X17" s="53"/>
      <c r="Y17" s="53"/>
      <c r="Z17" s="53"/>
      <c r="AA17" s="54"/>
      <c r="AB17" s="50"/>
      <c r="AC17" s="108"/>
      <c r="AD17" s="108"/>
      <c r="AE17" s="108"/>
      <c r="AF17" s="108"/>
      <c r="AG17" s="7" t="s">
        <v>32</v>
      </c>
    </row>
    <row r="18" spans="1:33" ht="16.149999999999999" customHeight="1" x14ac:dyDescent="0.4">
      <c r="A18" s="17"/>
      <c r="B18" s="47" t="s">
        <v>27</v>
      </c>
      <c r="C18" s="42" t="s">
        <v>6</v>
      </c>
      <c r="D18" s="89" t="str">
        <f>IF(D12="","",D12)</f>
        <v/>
      </c>
      <c r="E18" s="89"/>
      <c r="F18" s="15" t="s">
        <v>7</v>
      </c>
      <c r="G18" s="89" t="str">
        <f>IF(G12="","",G12)</f>
        <v/>
      </c>
      <c r="H18" s="89"/>
      <c r="I18" s="15" t="s">
        <v>8</v>
      </c>
      <c r="J18" s="15" t="s">
        <v>15</v>
      </c>
      <c r="K18" s="15" t="s">
        <v>16</v>
      </c>
      <c r="L18" s="15"/>
      <c r="M18" s="89" t="str">
        <f>IF(M12="","",M12)</f>
        <v/>
      </c>
      <c r="N18" s="89"/>
      <c r="O18" s="31" t="s">
        <v>7</v>
      </c>
      <c r="P18" s="89" t="str">
        <f>IF(P12="","",P12)</f>
        <v/>
      </c>
      <c r="Q18" s="89"/>
      <c r="R18" s="31" t="s">
        <v>8</v>
      </c>
      <c r="S18" s="53"/>
      <c r="T18" s="53"/>
      <c r="U18" s="53"/>
      <c r="V18" s="53"/>
      <c r="W18" s="53"/>
      <c r="X18" s="53"/>
      <c r="Y18" s="53"/>
      <c r="Z18" s="53"/>
      <c r="AA18" s="54"/>
      <c r="AB18" s="50"/>
      <c r="AC18" s="108"/>
      <c r="AD18" s="108"/>
      <c r="AE18" s="108"/>
      <c r="AF18" s="108"/>
      <c r="AG18" s="7" t="s">
        <v>32</v>
      </c>
    </row>
    <row r="19" spans="1:33" ht="16.149999999999999" customHeight="1" x14ac:dyDescent="0.4">
      <c r="A19" s="55"/>
      <c r="B19" s="51" t="s">
        <v>28</v>
      </c>
      <c r="C19" s="42" t="s">
        <v>6</v>
      </c>
      <c r="D19" s="89" t="str">
        <f>IF(D13="","",D13)</f>
        <v/>
      </c>
      <c r="E19" s="89"/>
      <c r="F19" s="15" t="s">
        <v>7</v>
      </c>
      <c r="G19" s="89" t="str">
        <f>IF(G13="","",G13)</f>
        <v/>
      </c>
      <c r="H19" s="89"/>
      <c r="I19" s="15" t="s">
        <v>8</v>
      </c>
      <c r="J19" s="15" t="s">
        <v>15</v>
      </c>
      <c r="K19" s="15" t="s">
        <v>16</v>
      </c>
      <c r="L19" s="15"/>
      <c r="M19" s="89" t="str">
        <f>IF(M13="","",M13)</f>
        <v/>
      </c>
      <c r="N19" s="89"/>
      <c r="O19" s="31" t="s">
        <v>7</v>
      </c>
      <c r="P19" s="89" t="str">
        <f>IF(P13="","",P13)</f>
        <v/>
      </c>
      <c r="Q19" s="89"/>
      <c r="R19" s="31" t="s">
        <v>8</v>
      </c>
      <c r="S19" s="53"/>
      <c r="T19" s="31"/>
      <c r="U19" s="31"/>
      <c r="V19" s="31"/>
      <c r="W19" s="31"/>
      <c r="X19" s="31"/>
      <c r="Y19" s="31"/>
      <c r="Z19" s="31"/>
      <c r="AA19" s="31"/>
      <c r="AB19" s="52"/>
      <c r="AC19" s="108"/>
      <c r="AD19" s="108"/>
      <c r="AE19" s="108"/>
      <c r="AF19" s="108"/>
      <c r="AG19" s="7" t="s">
        <v>32</v>
      </c>
    </row>
    <row r="20" spans="1:33" ht="16.149999999999999" customHeight="1" x14ac:dyDescent="0.4">
      <c r="A20" s="17"/>
      <c r="B20" s="51" t="s">
        <v>21</v>
      </c>
      <c r="C20" s="15"/>
      <c r="D20" s="31"/>
      <c r="E20" s="31"/>
      <c r="F20" s="15"/>
      <c r="G20" s="31"/>
      <c r="H20" s="31"/>
      <c r="I20" s="15"/>
      <c r="J20" s="15"/>
      <c r="K20" s="15"/>
      <c r="L20" s="15"/>
      <c r="M20" s="31"/>
      <c r="N20" s="31"/>
      <c r="O20" s="31"/>
      <c r="P20" s="31"/>
      <c r="Q20" s="31"/>
      <c r="R20" s="31"/>
      <c r="S20" s="31"/>
      <c r="T20" s="31"/>
      <c r="U20" s="31"/>
      <c r="V20" s="31"/>
      <c r="W20" s="31"/>
      <c r="X20" s="31"/>
      <c r="Y20" s="31"/>
      <c r="Z20" s="31"/>
      <c r="AA20" s="31"/>
      <c r="AB20" s="52"/>
      <c r="AC20" s="105" t="str">
        <f>IF(AC16="","",SUM(AC16:AF19))</f>
        <v/>
      </c>
      <c r="AD20" s="105"/>
      <c r="AE20" s="105"/>
      <c r="AF20" s="105"/>
      <c r="AG20" s="7" t="s">
        <v>32</v>
      </c>
    </row>
    <row r="21" spans="1:33" ht="16.149999999999999" customHeight="1" x14ac:dyDescent="0.4">
      <c r="A21" s="28" t="s">
        <v>34</v>
      </c>
      <c r="B21" s="56"/>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03"/>
      <c r="AD21" s="103"/>
      <c r="AE21" s="103"/>
      <c r="AF21" s="103"/>
      <c r="AG21" s="16"/>
    </row>
    <row r="22" spans="1:33" ht="16.149999999999999" customHeight="1" x14ac:dyDescent="0.4">
      <c r="A22" s="17"/>
      <c r="B22" s="104" t="s">
        <v>14</v>
      </c>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104"/>
      <c r="AA22" s="110"/>
      <c r="AB22" s="110" t="s">
        <v>20</v>
      </c>
      <c r="AC22" s="111"/>
      <c r="AD22" s="111"/>
      <c r="AE22" s="111"/>
      <c r="AF22" s="111"/>
      <c r="AG22" s="113"/>
    </row>
    <row r="23" spans="1:33" ht="16.149999999999999" customHeight="1" x14ac:dyDescent="0.4">
      <c r="A23" s="17"/>
      <c r="B23" s="47" t="s">
        <v>18</v>
      </c>
      <c r="C23" s="42" t="s">
        <v>6</v>
      </c>
      <c r="D23" s="89" t="str">
        <f>IF(D10="","",D10)</f>
        <v/>
      </c>
      <c r="E23" s="89"/>
      <c r="F23" s="15" t="s">
        <v>7</v>
      </c>
      <c r="G23" s="89" t="str">
        <f>IF(G10="","",G10)</f>
        <v/>
      </c>
      <c r="H23" s="89"/>
      <c r="I23" s="15" t="s">
        <v>8</v>
      </c>
      <c r="J23" s="15" t="s">
        <v>15</v>
      </c>
      <c r="K23" s="15" t="s">
        <v>16</v>
      </c>
      <c r="L23" s="15"/>
      <c r="M23" s="89" t="str">
        <f>IF(M10="","",M10)</f>
        <v/>
      </c>
      <c r="N23" s="89"/>
      <c r="O23" s="31" t="s">
        <v>7</v>
      </c>
      <c r="P23" s="89" t="str">
        <f>IF(P10="","",P10)</f>
        <v/>
      </c>
      <c r="Q23" s="89"/>
      <c r="R23" s="31" t="s">
        <v>8</v>
      </c>
      <c r="S23" s="53"/>
      <c r="T23" s="53"/>
      <c r="U23" s="53"/>
      <c r="V23" s="53"/>
      <c r="W23" s="53"/>
      <c r="X23" s="53"/>
      <c r="Y23" s="53"/>
      <c r="Z23" s="53"/>
      <c r="AA23" s="53"/>
      <c r="AB23" s="50"/>
      <c r="AC23" s="105" t="str">
        <f>IFERROR(AC10*AC16*10,"")</f>
        <v/>
      </c>
      <c r="AD23" s="105"/>
      <c r="AE23" s="105"/>
      <c r="AF23" s="105"/>
      <c r="AG23" s="7" t="s">
        <v>3</v>
      </c>
    </row>
    <row r="24" spans="1:33" ht="16.149999999999999" customHeight="1" x14ac:dyDescent="0.4">
      <c r="A24" s="17"/>
      <c r="B24" s="47" t="s">
        <v>19</v>
      </c>
      <c r="C24" s="42" t="s">
        <v>6</v>
      </c>
      <c r="D24" s="89" t="str">
        <f>IF(D11="","",D11)</f>
        <v/>
      </c>
      <c r="E24" s="89"/>
      <c r="F24" s="15" t="s">
        <v>7</v>
      </c>
      <c r="G24" s="89" t="str">
        <f>IF(G11="","",G11)</f>
        <v/>
      </c>
      <c r="H24" s="89"/>
      <c r="I24" s="15" t="s">
        <v>8</v>
      </c>
      <c r="J24" s="15" t="s">
        <v>15</v>
      </c>
      <c r="K24" s="15" t="s">
        <v>16</v>
      </c>
      <c r="L24" s="15"/>
      <c r="M24" s="89" t="str">
        <f>IF(M11="","",M11)</f>
        <v/>
      </c>
      <c r="N24" s="89"/>
      <c r="O24" s="31" t="s">
        <v>7</v>
      </c>
      <c r="P24" s="89" t="str">
        <f>IF(P11="","",P11)</f>
        <v/>
      </c>
      <c r="Q24" s="89"/>
      <c r="R24" s="31" t="s">
        <v>8</v>
      </c>
      <c r="S24" s="53"/>
      <c r="T24" s="53"/>
      <c r="U24" s="53"/>
      <c r="V24" s="53"/>
      <c r="W24" s="53"/>
      <c r="X24" s="53"/>
      <c r="Y24" s="53"/>
      <c r="Z24" s="53"/>
      <c r="AA24" s="53"/>
      <c r="AB24" s="50"/>
      <c r="AC24" s="105" t="str">
        <f>IFERROR(AC11*AC17*10,"")</f>
        <v/>
      </c>
      <c r="AD24" s="105"/>
      <c r="AE24" s="105"/>
      <c r="AF24" s="105"/>
      <c r="AG24" s="7" t="s">
        <v>3</v>
      </c>
    </row>
    <row r="25" spans="1:33" ht="16.149999999999999" customHeight="1" x14ac:dyDescent="0.4">
      <c r="A25" s="17"/>
      <c r="B25" s="47" t="s">
        <v>29</v>
      </c>
      <c r="C25" s="42" t="s">
        <v>6</v>
      </c>
      <c r="D25" s="89" t="str">
        <f>IF(D12="","",D12)</f>
        <v/>
      </c>
      <c r="E25" s="89"/>
      <c r="F25" s="15" t="s">
        <v>7</v>
      </c>
      <c r="G25" s="89" t="str">
        <f>IF(G12="","",G12)</f>
        <v/>
      </c>
      <c r="H25" s="89"/>
      <c r="I25" s="15" t="s">
        <v>8</v>
      </c>
      <c r="J25" s="15" t="s">
        <v>15</v>
      </c>
      <c r="K25" s="15" t="s">
        <v>16</v>
      </c>
      <c r="L25" s="15"/>
      <c r="M25" s="89" t="str">
        <f>IF(M12="","",M12)</f>
        <v/>
      </c>
      <c r="N25" s="89"/>
      <c r="O25" s="31" t="s">
        <v>7</v>
      </c>
      <c r="P25" s="89" t="str">
        <f>IF(P12="","",P12)</f>
        <v/>
      </c>
      <c r="Q25" s="89"/>
      <c r="R25" s="31" t="s">
        <v>8</v>
      </c>
      <c r="S25" s="53"/>
      <c r="T25" s="53"/>
      <c r="U25" s="53"/>
      <c r="V25" s="53"/>
      <c r="W25" s="53"/>
      <c r="X25" s="53"/>
      <c r="Y25" s="53"/>
      <c r="Z25" s="53"/>
      <c r="AA25" s="53"/>
      <c r="AB25" s="50"/>
      <c r="AC25" s="105" t="str">
        <f>IFERROR(AC12*AC18*10,"")</f>
        <v/>
      </c>
      <c r="AD25" s="105"/>
      <c r="AE25" s="105"/>
      <c r="AF25" s="105"/>
      <c r="AG25" s="7" t="s">
        <v>3</v>
      </c>
    </row>
    <row r="26" spans="1:33" ht="16.149999999999999" customHeight="1" x14ac:dyDescent="0.4">
      <c r="A26" s="17"/>
      <c r="B26" s="57" t="s">
        <v>28</v>
      </c>
      <c r="C26" s="52" t="s">
        <v>6</v>
      </c>
      <c r="D26" s="89" t="str">
        <f>IF(D13="","",D13)</f>
        <v/>
      </c>
      <c r="E26" s="89"/>
      <c r="F26" s="15" t="s">
        <v>7</v>
      </c>
      <c r="G26" s="89" t="str">
        <f>IF(G13="","",G13)</f>
        <v/>
      </c>
      <c r="H26" s="89"/>
      <c r="I26" s="15" t="s">
        <v>8</v>
      </c>
      <c r="J26" s="15" t="s">
        <v>15</v>
      </c>
      <c r="K26" s="15" t="s">
        <v>16</v>
      </c>
      <c r="L26" s="15"/>
      <c r="M26" s="89" t="str">
        <f>IF(M13="","",M13)</f>
        <v/>
      </c>
      <c r="N26" s="89"/>
      <c r="O26" s="31" t="s">
        <v>7</v>
      </c>
      <c r="P26" s="89" t="str">
        <f>IF(P13="","",P13)</f>
        <v/>
      </c>
      <c r="Q26" s="89"/>
      <c r="R26" s="31" t="s">
        <v>8</v>
      </c>
      <c r="S26" s="53"/>
      <c r="T26" s="31"/>
      <c r="U26" s="31"/>
      <c r="V26" s="31"/>
      <c r="W26" s="31"/>
      <c r="X26" s="31"/>
      <c r="Y26" s="31"/>
      <c r="Z26" s="31"/>
      <c r="AA26" s="31"/>
      <c r="AB26" s="52"/>
      <c r="AC26" s="105" t="str">
        <f>IFERROR(AC13*AC19*10,"")</f>
        <v/>
      </c>
      <c r="AD26" s="105"/>
      <c r="AE26" s="105"/>
      <c r="AF26" s="105"/>
      <c r="AG26" s="7" t="s">
        <v>3</v>
      </c>
    </row>
    <row r="27" spans="1:33" ht="16.149999999999999" customHeight="1" thickBot="1" x14ac:dyDescent="0.45">
      <c r="A27" s="8"/>
      <c r="B27" s="58" t="s">
        <v>21</v>
      </c>
      <c r="C27" s="9"/>
      <c r="D27" s="59"/>
      <c r="E27" s="59"/>
      <c r="F27" s="9"/>
      <c r="G27" s="59"/>
      <c r="H27" s="59"/>
      <c r="I27" s="9"/>
      <c r="J27" s="9"/>
      <c r="K27" s="9"/>
      <c r="L27" s="9"/>
      <c r="M27" s="59"/>
      <c r="N27" s="59"/>
      <c r="O27" s="59"/>
      <c r="P27" s="59"/>
      <c r="Q27" s="59"/>
      <c r="R27" s="59"/>
      <c r="S27" s="59"/>
      <c r="T27" s="59"/>
      <c r="U27" s="59"/>
      <c r="V27" s="59"/>
      <c r="W27" s="59"/>
      <c r="X27" s="59"/>
      <c r="Y27" s="59"/>
      <c r="Z27" s="59"/>
      <c r="AA27" s="59"/>
      <c r="AB27" s="60"/>
      <c r="AC27" s="109" t="str">
        <f>IF(AC23="","",SUM(AC23:AF26))</f>
        <v/>
      </c>
      <c r="AD27" s="109"/>
      <c r="AE27" s="109"/>
      <c r="AF27" s="109"/>
      <c r="AG27" s="10" t="s">
        <v>22</v>
      </c>
    </row>
    <row r="28" spans="1:33" ht="15.6" customHeight="1" x14ac:dyDescent="0.4">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row>
    <row r="29" spans="1:33" ht="16.149999999999999" customHeight="1" thickBot="1" x14ac:dyDescent="0.45">
      <c r="A29" s="2" t="s">
        <v>13</v>
      </c>
      <c r="B29" s="2"/>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row>
    <row r="30" spans="1:33" ht="16.149999999999999" customHeight="1" x14ac:dyDescent="0.4">
      <c r="A30" s="38" t="s">
        <v>36</v>
      </c>
      <c r="B30" s="39"/>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114"/>
      <c r="AD30" s="114"/>
      <c r="AE30" s="114"/>
      <c r="AF30" s="114"/>
      <c r="AG30" s="40" t="s">
        <v>3</v>
      </c>
    </row>
    <row r="31" spans="1:33" ht="16.149999999999999" customHeight="1" x14ac:dyDescent="0.4">
      <c r="A31" s="17" t="s">
        <v>37</v>
      </c>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74"/>
      <c r="AD31" s="74"/>
      <c r="AE31" s="74"/>
      <c r="AF31" s="74"/>
      <c r="AG31" s="19" t="s">
        <v>3</v>
      </c>
    </row>
    <row r="32" spans="1:33" ht="16.149999999999999" customHeight="1" thickBot="1" x14ac:dyDescent="0.45">
      <c r="A32" s="20" t="s">
        <v>23</v>
      </c>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75" t="str">
        <f>IF(AC30="","",AC30-AC31)</f>
        <v/>
      </c>
      <c r="AD32" s="75"/>
      <c r="AE32" s="75"/>
      <c r="AF32" s="75"/>
      <c r="AG32" s="22" t="s">
        <v>3</v>
      </c>
    </row>
    <row r="33" spans="1:43" ht="16.149999999999999" customHeight="1" thickBot="1" x14ac:dyDescent="0.45">
      <c r="A33" s="3"/>
      <c r="B33" s="3"/>
      <c r="C33" s="3"/>
      <c r="D33" s="3"/>
      <c r="E33" s="3"/>
      <c r="F33" s="3"/>
      <c r="G33" s="3"/>
      <c r="H33" s="3"/>
      <c r="I33" s="3"/>
      <c r="J33" s="3"/>
      <c r="K33" s="3"/>
      <c r="L33" s="3"/>
      <c r="M33" s="3"/>
      <c r="N33" s="3"/>
      <c r="O33" s="3"/>
      <c r="P33" s="3"/>
      <c r="Q33" s="3"/>
      <c r="R33" s="3"/>
      <c r="S33" s="25" t="s">
        <v>238</v>
      </c>
      <c r="T33" s="26"/>
      <c r="U33" s="61"/>
      <c r="V33" s="9"/>
      <c r="W33" s="9"/>
      <c r="X33" s="9"/>
      <c r="Y33" s="9"/>
      <c r="Z33" s="9"/>
      <c r="AA33" s="9"/>
      <c r="AB33" s="9"/>
      <c r="AC33" s="76" t="str">
        <f>IF(AC27="","",IF(AC27&gt;AC32,"問題あり","問題なし"))</f>
        <v/>
      </c>
      <c r="AD33" s="76"/>
      <c r="AE33" s="76"/>
      <c r="AF33" s="76"/>
      <c r="AG33" s="10"/>
    </row>
    <row r="34" spans="1:43" ht="15.6" customHeight="1" x14ac:dyDescent="0.4">
      <c r="A34" s="3"/>
      <c r="B34" s="3"/>
      <c r="C34" s="3"/>
      <c r="D34" s="3"/>
      <c r="E34" s="3"/>
      <c r="F34" s="3"/>
      <c r="G34" s="3"/>
      <c r="H34" s="3"/>
      <c r="I34" s="3"/>
      <c r="J34" s="3"/>
      <c r="K34" s="3"/>
      <c r="L34" s="3"/>
      <c r="M34" s="3"/>
      <c r="N34" s="3"/>
      <c r="O34" s="3"/>
      <c r="P34" s="3"/>
      <c r="Q34" s="3"/>
      <c r="R34" s="3"/>
      <c r="S34" s="3"/>
      <c r="T34" s="3"/>
      <c r="U34" s="18"/>
      <c r="V34" s="18"/>
      <c r="W34" s="18"/>
      <c r="X34" s="18"/>
      <c r="Y34" s="18"/>
      <c r="Z34" s="18"/>
      <c r="AA34" s="18"/>
      <c r="AB34" s="18"/>
      <c r="AC34" s="23"/>
      <c r="AD34" s="23"/>
      <c r="AE34" s="23"/>
      <c r="AF34" s="23"/>
      <c r="AG34" s="18"/>
    </row>
    <row r="35" spans="1:43" ht="15.4" customHeight="1" thickBot="1" x14ac:dyDescent="0.45">
      <c r="A35" s="2" t="s">
        <v>219</v>
      </c>
      <c r="B35" s="3"/>
      <c r="C35" s="3"/>
      <c r="D35" s="3"/>
      <c r="E35" s="3"/>
      <c r="F35" s="3"/>
      <c r="G35" s="3"/>
      <c r="H35" s="3"/>
      <c r="I35" s="3"/>
      <c r="J35" s="3"/>
      <c r="K35" s="3"/>
      <c r="L35" s="3"/>
      <c r="M35" s="3"/>
      <c r="N35" s="3"/>
      <c r="O35" s="3"/>
      <c r="P35" s="3"/>
      <c r="Q35" s="3"/>
      <c r="R35" s="3"/>
      <c r="S35" s="18"/>
      <c r="T35" s="18"/>
      <c r="U35" s="18"/>
      <c r="V35" s="18"/>
      <c r="W35" s="18"/>
      <c r="X35" s="18"/>
      <c r="Y35" s="18"/>
      <c r="Z35" s="18"/>
      <c r="AA35" s="18"/>
      <c r="AB35" s="23"/>
      <c r="AC35" s="23"/>
      <c r="AD35" s="23"/>
      <c r="AE35" s="23"/>
      <c r="AF35" s="23"/>
      <c r="AG35" s="18"/>
    </row>
    <row r="36" spans="1:43" ht="15.4" customHeight="1" x14ac:dyDescent="0.4">
      <c r="A36" s="38" t="s">
        <v>220</v>
      </c>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62"/>
      <c r="AC36" s="115"/>
      <c r="AD36" s="115"/>
      <c r="AE36" s="115"/>
      <c r="AF36" s="115"/>
      <c r="AG36" s="40" t="s">
        <v>4</v>
      </c>
    </row>
    <row r="37" spans="1:43" ht="15.4" customHeight="1" x14ac:dyDescent="0.4">
      <c r="A37" s="1" t="s">
        <v>40</v>
      </c>
      <c r="B37" s="6"/>
      <c r="C37" s="6"/>
      <c r="D37" s="6"/>
      <c r="E37" s="6"/>
      <c r="F37" s="6"/>
      <c r="G37" s="6"/>
      <c r="H37" s="6"/>
      <c r="I37" s="6"/>
      <c r="J37" s="6"/>
      <c r="K37" s="6"/>
      <c r="L37" s="6"/>
      <c r="M37" s="6"/>
      <c r="N37" s="6"/>
      <c r="O37" s="6"/>
      <c r="P37" s="6"/>
      <c r="Q37" s="6"/>
      <c r="R37" s="6"/>
      <c r="S37" s="6"/>
      <c r="T37" s="6"/>
      <c r="U37" s="6"/>
      <c r="V37" s="6"/>
      <c r="W37" s="6"/>
      <c r="X37" s="6"/>
      <c r="Y37" s="6"/>
      <c r="Z37" s="6"/>
      <c r="AA37" s="6"/>
      <c r="AB37" s="63"/>
      <c r="AC37" s="116"/>
      <c r="AD37" s="116"/>
      <c r="AE37" s="116"/>
      <c r="AF37" s="116"/>
      <c r="AG37" s="7" t="s">
        <v>3</v>
      </c>
    </row>
    <row r="38" spans="1:43" ht="15.4" customHeight="1" x14ac:dyDescent="0.4">
      <c r="A38" s="64"/>
      <c r="B38" s="41" t="s">
        <v>223</v>
      </c>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17"/>
      <c r="AD38" s="117"/>
      <c r="AE38" s="117"/>
      <c r="AF38" s="117"/>
      <c r="AG38" s="19" t="s">
        <v>3</v>
      </c>
    </row>
    <row r="39" spans="1:43" ht="15.4" customHeight="1" x14ac:dyDescent="0.4">
      <c r="A39" s="17"/>
      <c r="B39" s="42" t="s">
        <v>0</v>
      </c>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6"/>
    </row>
    <row r="40" spans="1:43" ht="15.4" customHeight="1" thickBot="1" x14ac:dyDescent="0.45">
      <c r="A40" s="65"/>
      <c r="B40" s="43" t="s">
        <v>224</v>
      </c>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86" t="str">
        <f>IF(AC38="","",AC38/AC37*100)</f>
        <v/>
      </c>
      <c r="AD40" s="86"/>
      <c r="AE40" s="86"/>
      <c r="AF40" s="86"/>
      <c r="AG40" s="22" t="s">
        <v>5</v>
      </c>
    </row>
    <row r="41" spans="1:43" ht="15.4" customHeight="1" thickBot="1" x14ac:dyDescent="0.45">
      <c r="A41" s="18"/>
      <c r="B41" s="18"/>
      <c r="C41" s="18"/>
      <c r="D41" s="18"/>
      <c r="E41" s="18"/>
      <c r="F41" s="18"/>
      <c r="G41" s="18"/>
      <c r="H41" s="18"/>
      <c r="I41" s="18"/>
      <c r="J41" s="18"/>
      <c r="K41" s="18"/>
      <c r="L41" s="18"/>
      <c r="M41" s="18"/>
      <c r="N41" s="18"/>
      <c r="O41" s="18"/>
      <c r="P41" s="18"/>
      <c r="Q41" s="18"/>
      <c r="R41" s="18"/>
      <c r="S41" s="18"/>
      <c r="T41" s="18"/>
      <c r="U41" s="25" t="s">
        <v>41</v>
      </c>
      <c r="V41" s="26"/>
      <c r="W41" s="26"/>
      <c r="X41" s="26"/>
      <c r="Y41" s="26"/>
      <c r="Z41" s="26"/>
      <c r="AA41" s="26"/>
      <c r="AB41" s="9"/>
      <c r="AC41" s="76" t="str">
        <f>IF(AC40="","",IF(AC40&lt;2/3*100,"問題あり","問題なし"))</f>
        <v/>
      </c>
      <c r="AD41" s="76"/>
      <c r="AE41" s="76"/>
      <c r="AF41" s="76"/>
      <c r="AG41" s="10"/>
    </row>
    <row r="42" spans="1:43" ht="15.6" customHeight="1" x14ac:dyDescent="0.4">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row>
    <row r="43" spans="1:43" ht="15.6" customHeight="1" x14ac:dyDescent="0.4">
      <c r="A43" s="2" t="s">
        <v>221</v>
      </c>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row>
    <row r="44" spans="1:43" ht="16.149999999999999" customHeight="1" thickBot="1" x14ac:dyDescent="0.45">
      <c r="A44" s="2" t="s">
        <v>42</v>
      </c>
      <c r="B44" s="2"/>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row>
    <row r="45" spans="1:43" ht="16.149999999999999" customHeight="1" x14ac:dyDescent="0.4">
      <c r="A45" s="80" t="s">
        <v>43</v>
      </c>
      <c r="B45" s="81"/>
      <c r="C45" s="81"/>
      <c r="D45" s="81"/>
      <c r="E45" s="81"/>
      <c r="F45" s="81"/>
      <c r="G45" s="81"/>
      <c r="H45" s="81"/>
      <c r="I45" s="81"/>
      <c r="J45" s="12"/>
      <c r="K45" s="77"/>
      <c r="L45" s="77"/>
      <c r="M45" s="77"/>
      <c r="N45" s="77"/>
      <c r="O45" s="77"/>
      <c r="P45" s="77"/>
      <c r="Q45" s="77"/>
      <c r="R45" s="77"/>
      <c r="S45" s="77"/>
      <c r="T45" s="77"/>
      <c r="U45" s="77"/>
      <c r="V45" s="77"/>
      <c r="W45" s="77"/>
      <c r="X45" s="77"/>
      <c r="Y45" s="77"/>
      <c r="Z45" s="77"/>
      <c r="AA45" s="77"/>
      <c r="AB45" s="77"/>
      <c r="AC45" s="77"/>
      <c r="AD45" s="77"/>
      <c r="AE45" s="77"/>
      <c r="AF45" s="77"/>
      <c r="AG45" s="13"/>
    </row>
    <row r="46" spans="1:43" ht="16.149999999999999" customHeight="1" x14ac:dyDescent="0.4">
      <c r="A46" s="82"/>
      <c r="B46" s="83"/>
      <c r="C46" s="83"/>
      <c r="D46" s="83"/>
      <c r="E46" s="83"/>
      <c r="F46" s="83"/>
      <c r="G46" s="83"/>
      <c r="H46" s="83"/>
      <c r="I46" s="83"/>
      <c r="J46" s="18"/>
      <c r="K46" s="78"/>
      <c r="L46" s="78"/>
      <c r="M46" s="78"/>
      <c r="N46" s="78"/>
      <c r="O46" s="78"/>
      <c r="P46" s="78"/>
      <c r="Q46" s="78"/>
      <c r="R46" s="78"/>
      <c r="S46" s="78"/>
      <c r="T46" s="78"/>
      <c r="U46" s="78"/>
      <c r="V46" s="78"/>
      <c r="W46" s="78"/>
      <c r="X46" s="78"/>
      <c r="Y46" s="78"/>
      <c r="Z46" s="78"/>
      <c r="AA46" s="78"/>
      <c r="AB46" s="78"/>
      <c r="AC46" s="78"/>
      <c r="AD46" s="78"/>
      <c r="AE46" s="78"/>
      <c r="AF46" s="78"/>
      <c r="AG46" s="19"/>
      <c r="AQ46" s="24"/>
    </row>
    <row r="47" spans="1:43" ht="16.149999999999999" customHeight="1" x14ac:dyDescent="0.4">
      <c r="A47" s="84"/>
      <c r="B47" s="85"/>
      <c r="C47" s="85"/>
      <c r="D47" s="85"/>
      <c r="E47" s="85"/>
      <c r="F47" s="85"/>
      <c r="G47" s="85"/>
      <c r="H47" s="85"/>
      <c r="I47" s="85"/>
      <c r="J47" s="15"/>
      <c r="K47" s="79"/>
      <c r="L47" s="79"/>
      <c r="M47" s="79"/>
      <c r="N47" s="79"/>
      <c r="O47" s="79"/>
      <c r="P47" s="79"/>
      <c r="Q47" s="79"/>
      <c r="R47" s="79"/>
      <c r="S47" s="79"/>
      <c r="T47" s="79"/>
      <c r="U47" s="79"/>
      <c r="V47" s="79"/>
      <c r="W47" s="79"/>
      <c r="X47" s="79"/>
      <c r="Y47" s="79"/>
      <c r="Z47" s="79"/>
      <c r="AA47" s="79"/>
      <c r="AB47" s="79"/>
      <c r="AC47" s="79"/>
      <c r="AD47" s="79"/>
      <c r="AE47" s="79"/>
      <c r="AF47" s="79"/>
      <c r="AG47" s="16"/>
    </row>
    <row r="48" spans="1:43" ht="16.149999999999999" customHeight="1" x14ac:dyDescent="0.4">
      <c r="A48" s="28" t="s">
        <v>222</v>
      </c>
      <c r="B48" s="28"/>
      <c r="C48" s="28"/>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44"/>
      <c r="AD48" s="44"/>
      <c r="AE48" s="44"/>
      <c r="AF48" s="44"/>
      <c r="AG48" s="45"/>
    </row>
    <row r="49" spans="1:45" ht="16.149999999999999" customHeight="1" x14ac:dyDescent="0.4">
      <c r="A49" s="14" t="s">
        <v>39</v>
      </c>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19"/>
      <c r="AD49" s="119"/>
      <c r="AE49" s="119"/>
      <c r="AF49" s="119"/>
      <c r="AG49" s="46" t="s">
        <v>4</v>
      </c>
    </row>
    <row r="50" spans="1:45" ht="15.6" customHeight="1" x14ac:dyDescent="0.4">
      <c r="A50" s="28" t="s">
        <v>242</v>
      </c>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66"/>
      <c r="AC50" s="44"/>
      <c r="AD50" s="44"/>
      <c r="AE50" s="44"/>
      <c r="AF50" s="44"/>
      <c r="AG50" s="45"/>
    </row>
    <row r="51" spans="1:45" ht="15.6" customHeight="1" x14ac:dyDescent="0.4">
      <c r="A51" s="17"/>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7"/>
      <c r="AC51" s="119"/>
      <c r="AD51" s="119"/>
      <c r="AE51" s="119"/>
      <c r="AF51" s="119"/>
      <c r="AG51" s="68" t="s">
        <v>3</v>
      </c>
    </row>
    <row r="52" spans="1:45" ht="15.6" customHeight="1" x14ac:dyDescent="0.4">
      <c r="A52" s="17"/>
      <c r="B52" s="69" t="s">
        <v>225</v>
      </c>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118"/>
      <c r="AD52" s="118"/>
      <c r="AE52" s="118"/>
      <c r="AF52" s="118"/>
      <c r="AG52" s="30" t="s">
        <v>3</v>
      </c>
      <c r="AS52" s="24"/>
    </row>
    <row r="53" spans="1:45" ht="15.6" customHeight="1" x14ac:dyDescent="0.4">
      <c r="A53" s="17"/>
      <c r="B53" s="42" t="s">
        <v>0</v>
      </c>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6"/>
    </row>
    <row r="54" spans="1:45" ht="15.6" customHeight="1" thickBot="1" x14ac:dyDescent="0.45">
      <c r="A54" s="8"/>
      <c r="B54" s="43" t="s">
        <v>226</v>
      </c>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86" t="str">
        <f>IF(AC52="","",AC52/AC51*100)</f>
        <v/>
      </c>
      <c r="AD54" s="86"/>
      <c r="AE54" s="86"/>
      <c r="AF54" s="86"/>
      <c r="AG54" s="22" t="s">
        <v>5</v>
      </c>
    </row>
    <row r="55" spans="1:45" ht="15.6" customHeight="1" thickBot="1" x14ac:dyDescent="0.45">
      <c r="A55" s="18"/>
      <c r="B55" s="18"/>
      <c r="C55" s="18"/>
      <c r="D55" s="18"/>
      <c r="E55" s="18"/>
      <c r="F55" s="18"/>
      <c r="G55" s="18"/>
      <c r="H55" s="18"/>
      <c r="I55" s="18"/>
      <c r="J55" s="18"/>
      <c r="K55" s="18"/>
      <c r="L55" s="18"/>
      <c r="M55" s="18"/>
      <c r="N55" s="18"/>
      <c r="O55" s="18"/>
      <c r="P55" s="18"/>
      <c r="Q55" s="18"/>
      <c r="R55" s="18"/>
      <c r="S55" s="18"/>
      <c r="T55" s="18"/>
      <c r="U55" s="8" t="s">
        <v>44</v>
      </c>
      <c r="V55" s="9"/>
      <c r="W55" s="9"/>
      <c r="X55" s="9"/>
      <c r="Y55" s="9"/>
      <c r="Z55" s="9"/>
      <c r="AA55" s="9"/>
      <c r="AB55" s="9"/>
      <c r="AC55" s="76" t="str">
        <f>IF(AC54="","",IF(AC54&lt;2/3*100,"問題あり","問題なし"))</f>
        <v/>
      </c>
      <c r="AD55" s="76"/>
      <c r="AE55" s="76"/>
      <c r="AF55" s="76"/>
      <c r="AG55" s="10"/>
    </row>
    <row r="56" spans="1:45" ht="15.6" customHeight="1" x14ac:dyDescent="0.4">
      <c r="A56" s="3"/>
      <c r="B56" s="3"/>
      <c r="C56" s="3"/>
      <c r="D56" s="3"/>
      <c r="E56" s="3"/>
      <c r="F56" s="3"/>
      <c r="G56" s="3"/>
      <c r="H56" s="3"/>
      <c r="I56" s="3"/>
      <c r="J56" s="3"/>
      <c r="K56" s="3"/>
      <c r="L56" s="3"/>
      <c r="M56" s="3"/>
      <c r="N56" s="3"/>
      <c r="O56" s="3"/>
      <c r="P56" s="3"/>
      <c r="Q56" s="3"/>
      <c r="R56" s="3"/>
      <c r="S56" s="18"/>
      <c r="T56" s="18"/>
      <c r="U56" s="18"/>
      <c r="V56" s="18"/>
      <c r="W56" s="18"/>
      <c r="X56" s="18"/>
      <c r="Y56" s="18"/>
      <c r="Z56" s="18"/>
      <c r="AA56" s="18"/>
      <c r="AB56" s="23"/>
      <c r="AC56" s="23"/>
      <c r="AD56" s="23"/>
      <c r="AE56" s="23"/>
      <c r="AF56" s="23"/>
      <c r="AG56" s="18"/>
    </row>
    <row r="57" spans="1:45" ht="16.149999999999999" customHeight="1" thickBot="1" x14ac:dyDescent="0.45">
      <c r="A57" s="2" t="s">
        <v>30</v>
      </c>
      <c r="B57" s="2"/>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45" ht="16.149999999999999" customHeight="1" thickBot="1" x14ac:dyDescent="0.45">
      <c r="A58" s="25" t="s">
        <v>45</v>
      </c>
      <c r="B58" s="26"/>
      <c r="C58" s="26" t="s">
        <v>6</v>
      </c>
      <c r="D58" s="26"/>
      <c r="E58" s="95"/>
      <c r="F58" s="95"/>
      <c r="G58" s="26" t="s">
        <v>7</v>
      </c>
      <c r="H58" s="95"/>
      <c r="I58" s="95"/>
      <c r="J58" s="26" t="s">
        <v>8</v>
      </c>
      <c r="K58" s="26"/>
      <c r="L58" s="26" t="s">
        <v>9</v>
      </c>
      <c r="M58" s="26"/>
      <c r="N58" s="26" t="s">
        <v>6</v>
      </c>
      <c r="O58" s="26"/>
      <c r="P58" s="95"/>
      <c r="Q58" s="95"/>
      <c r="R58" s="26" t="s">
        <v>7</v>
      </c>
      <c r="S58" s="95"/>
      <c r="T58" s="95"/>
      <c r="U58" s="27" t="s">
        <v>8</v>
      </c>
      <c r="V58" s="3"/>
      <c r="W58" s="3"/>
      <c r="X58" s="3"/>
      <c r="Y58" s="3"/>
      <c r="Z58" s="3"/>
      <c r="AA58" s="3"/>
      <c r="AB58" s="3"/>
      <c r="AC58" s="3"/>
      <c r="AD58" s="3"/>
      <c r="AE58" s="3"/>
      <c r="AF58" s="3"/>
      <c r="AG58" s="3"/>
    </row>
    <row r="59" spans="1:45" ht="15.6" customHeight="1" x14ac:dyDescent="0.4">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row>
    <row r="60" spans="1:45" ht="4.1500000000000004" customHeight="1" x14ac:dyDescent="0.4">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row>
    <row r="61" spans="1:45" ht="14.45" customHeight="1" x14ac:dyDescent="0.4">
      <c r="A61" s="3" t="s">
        <v>10</v>
      </c>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row>
    <row r="62" spans="1:45" x14ac:dyDescent="0.4">
      <c r="A62" s="3" t="s">
        <v>11</v>
      </c>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row>
    <row r="63" spans="1:45" x14ac:dyDescent="0.4">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row>
    <row r="64" spans="1:45" x14ac:dyDescent="0.4">
      <c r="A64" s="3"/>
      <c r="B64" s="3"/>
      <c r="C64" s="18"/>
      <c r="D64" s="18" t="s">
        <v>6</v>
      </c>
      <c r="E64" s="18"/>
      <c r="F64" s="97"/>
      <c r="G64" s="97"/>
      <c r="H64" s="18" t="s">
        <v>7</v>
      </c>
      <c r="I64" s="97"/>
      <c r="J64" s="97"/>
      <c r="K64" s="3" t="s">
        <v>8</v>
      </c>
      <c r="L64" s="97"/>
      <c r="M64" s="97"/>
      <c r="N64" s="3" t="s">
        <v>2</v>
      </c>
      <c r="O64" s="3"/>
      <c r="P64" s="3"/>
      <c r="Q64" s="3" t="s">
        <v>218</v>
      </c>
      <c r="R64" s="3"/>
      <c r="S64" s="3"/>
      <c r="T64" s="3"/>
      <c r="U64" s="98"/>
      <c r="V64" s="98"/>
      <c r="W64" s="98"/>
      <c r="X64" s="98"/>
      <c r="Y64" s="98"/>
      <c r="Z64" s="98"/>
      <c r="AA64" s="98"/>
      <c r="AB64" s="98"/>
      <c r="AC64" s="98"/>
      <c r="AD64" s="98"/>
      <c r="AE64" s="98"/>
      <c r="AF64" s="98"/>
      <c r="AG64" s="3"/>
    </row>
    <row r="65" spans="1:33" ht="10.9" customHeight="1" x14ac:dyDescent="0.4">
      <c r="A65" s="3"/>
      <c r="B65" s="3"/>
      <c r="C65" s="18"/>
      <c r="D65" s="18"/>
      <c r="E65" s="18"/>
      <c r="F65" s="23"/>
      <c r="G65" s="23"/>
      <c r="H65" s="18"/>
      <c r="I65" s="23"/>
      <c r="J65" s="23"/>
      <c r="K65" s="3"/>
      <c r="L65" s="23"/>
      <c r="M65" s="23"/>
      <c r="N65" s="3"/>
      <c r="O65" s="3"/>
      <c r="P65" s="3"/>
      <c r="Q65" s="3"/>
      <c r="R65" s="3"/>
      <c r="S65" s="3"/>
      <c r="T65" s="3"/>
      <c r="U65" s="32"/>
      <c r="V65" s="32"/>
      <c r="W65" s="32"/>
      <c r="X65" s="32"/>
      <c r="Y65" s="32"/>
      <c r="Z65" s="32"/>
      <c r="AA65" s="32"/>
      <c r="AB65" s="32"/>
      <c r="AC65" s="32"/>
      <c r="AD65" s="32"/>
      <c r="AE65" s="32"/>
      <c r="AF65" s="32"/>
      <c r="AG65" s="3"/>
    </row>
    <row r="66" spans="1:33" ht="10.9" customHeight="1" x14ac:dyDescent="0.4">
      <c r="A66" s="3"/>
      <c r="B66" s="3"/>
      <c r="C66" s="18"/>
      <c r="D66" s="18"/>
      <c r="E66" s="18"/>
      <c r="F66" s="23"/>
      <c r="G66" s="23"/>
      <c r="H66" s="18"/>
      <c r="I66" s="23"/>
      <c r="J66" s="23"/>
      <c r="K66" s="3"/>
      <c r="L66" s="23"/>
      <c r="M66" s="23"/>
      <c r="N66" s="3"/>
      <c r="O66" s="3"/>
      <c r="P66" s="3"/>
      <c r="Q66" s="3"/>
      <c r="R66" s="3"/>
      <c r="S66" s="3"/>
      <c r="T66" s="3"/>
      <c r="U66" s="32"/>
      <c r="V66" s="32"/>
      <c r="W66" s="32"/>
      <c r="X66" s="32"/>
      <c r="Y66" s="32"/>
      <c r="Z66" s="32"/>
      <c r="AA66" s="32"/>
      <c r="AB66" s="32"/>
      <c r="AC66" s="32"/>
      <c r="AD66" s="32"/>
      <c r="AE66" s="32"/>
      <c r="AF66" s="32"/>
      <c r="AG66" s="3"/>
    </row>
    <row r="67" spans="1:33" ht="16.899999999999999" customHeight="1" x14ac:dyDescent="0.4">
      <c r="A67" s="3" t="s">
        <v>12</v>
      </c>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row>
    <row r="68" spans="1:33" ht="15" customHeight="1" x14ac:dyDescent="0.4">
      <c r="A68" s="3" t="s">
        <v>227</v>
      </c>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row>
    <row r="69" spans="1:33" ht="15" customHeight="1" x14ac:dyDescent="0.4">
      <c r="A69" s="3"/>
      <c r="B69" s="3" t="s">
        <v>228</v>
      </c>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row>
    <row r="70" spans="1:33" ht="15" customHeight="1" x14ac:dyDescent="0.4">
      <c r="A70" s="3" t="s">
        <v>237</v>
      </c>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row>
    <row r="71" spans="1:33" ht="15" customHeight="1" x14ac:dyDescent="0.4">
      <c r="A71" s="3"/>
      <c r="B71" s="3" t="s">
        <v>229</v>
      </c>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row>
    <row r="72" spans="1:33" ht="15" customHeight="1" x14ac:dyDescent="0.4">
      <c r="A72" s="3"/>
      <c r="B72" s="3" t="s">
        <v>230</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row>
    <row r="73" spans="1:33" ht="15" customHeight="1" x14ac:dyDescent="0.4">
      <c r="A73" s="3" t="s">
        <v>232</v>
      </c>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row>
    <row r="74" spans="1:33" ht="15" customHeight="1" x14ac:dyDescent="0.4">
      <c r="A74" s="3"/>
      <c r="B74" s="3" t="s">
        <v>231</v>
      </c>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row>
    <row r="75" spans="1:33" ht="15" customHeight="1" x14ac:dyDescent="0.4">
      <c r="A75" s="73" t="s">
        <v>244</v>
      </c>
      <c r="B75" s="71"/>
      <c r="C75" s="70"/>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row>
    <row r="76" spans="1:33" ht="15" customHeight="1" x14ac:dyDescent="0.4">
      <c r="A76" s="71"/>
      <c r="B76" s="73" t="s">
        <v>239</v>
      </c>
      <c r="C76" s="70"/>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row>
    <row r="77" spans="1:33" ht="15" customHeight="1" x14ac:dyDescent="0.4">
      <c r="A77" s="71"/>
      <c r="B77" s="73" t="s">
        <v>240</v>
      </c>
      <c r="C77" s="70"/>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row>
    <row r="78" spans="1:33" ht="15" customHeight="1" x14ac:dyDescent="0.4">
      <c r="A78" s="71"/>
      <c r="B78" s="73" t="s">
        <v>241</v>
      </c>
      <c r="C78" s="70"/>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row>
    <row r="79" spans="1:33" ht="15" customHeight="1" x14ac:dyDescent="0.4">
      <c r="A79" s="72" t="s">
        <v>243</v>
      </c>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row>
    <row r="80" spans="1:33" ht="15" customHeight="1" x14ac:dyDescent="0.4">
      <c r="A80" s="3"/>
      <c r="B80" s="3" t="s">
        <v>233</v>
      </c>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row>
    <row r="81" spans="1:33" ht="15" customHeight="1" x14ac:dyDescent="0.4">
      <c r="A81" s="3"/>
      <c r="B81" s="3" t="s">
        <v>234</v>
      </c>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row>
    <row r="82" spans="1:33" ht="15" customHeight="1" x14ac:dyDescent="0.4">
      <c r="A82" s="3"/>
      <c r="B82" s="3" t="s">
        <v>235</v>
      </c>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row>
    <row r="83" spans="1:33" ht="15" customHeight="1" x14ac:dyDescent="0.4">
      <c r="A83" s="72" t="s">
        <v>245</v>
      </c>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row>
    <row r="84" spans="1:33" ht="15" customHeight="1" x14ac:dyDescent="0.4">
      <c r="A84" s="3"/>
      <c r="B84" s="3" t="s">
        <v>236</v>
      </c>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row>
    <row r="85" spans="1:33" ht="15" customHeight="1" x14ac:dyDescent="0.4">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row>
    <row r="86" spans="1:33" ht="15" customHeight="1" x14ac:dyDescent="0.4">
      <c r="A86" s="96"/>
      <c r="B86" s="96"/>
      <c r="C86" s="96"/>
      <c r="D86" s="96"/>
      <c r="E86" s="96"/>
      <c r="F86" s="96"/>
      <c r="G86" s="96"/>
      <c r="H86" s="96"/>
      <c r="I86" s="96"/>
      <c r="J86" s="96"/>
      <c r="K86" s="96"/>
      <c r="L86" s="96"/>
      <c r="M86" s="96"/>
      <c r="N86" s="96"/>
      <c r="O86" s="96"/>
      <c r="P86" s="96"/>
      <c r="Q86" s="96"/>
      <c r="R86" s="96"/>
      <c r="S86" s="96"/>
      <c r="T86" s="96"/>
      <c r="U86" s="96"/>
      <c r="V86" s="96"/>
      <c r="W86" s="96"/>
      <c r="X86" s="96"/>
      <c r="Y86" s="96"/>
      <c r="Z86" s="96"/>
      <c r="AA86" s="96"/>
      <c r="AB86" s="96"/>
      <c r="AC86" s="96"/>
      <c r="AD86" s="96"/>
      <c r="AE86" s="96"/>
      <c r="AF86" s="96"/>
      <c r="AG86" s="96"/>
    </row>
    <row r="87" spans="1:33" ht="15" customHeight="1" x14ac:dyDescent="0.4">
      <c r="A87" s="96"/>
      <c r="B87" s="96"/>
      <c r="C87" s="96"/>
      <c r="D87" s="96"/>
      <c r="E87" s="96"/>
      <c r="F87" s="96"/>
      <c r="G87" s="96"/>
      <c r="H87" s="96"/>
      <c r="I87" s="96"/>
      <c r="J87" s="96"/>
      <c r="K87" s="96"/>
      <c r="L87" s="96"/>
      <c r="M87" s="96"/>
      <c r="N87" s="96"/>
      <c r="O87" s="96"/>
      <c r="P87" s="96"/>
      <c r="Q87" s="96"/>
      <c r="R87" s="96"/>
      <c r="S87" s="96"/>
      <c r="T87" s="96"/>
      <c r="U87" s="96"/>
      <c r="V87" s="96"/>
      <c r="W87" s="96"/>
      <c r="X87" s="96"/>
      <c r="Y87" s="96"/>
      <c r="Z87" s="96"/>
      <c r="AA87" s="96"/>
      <c r="AB87" s="96"/>
      <c r="AC87" s="96"/>
      <c r="AD87" s="96"/>
      <c r="AE87" s="96"/>
      <c r="AF87" s="96"/>
      <c r="AG87" s="96"/>
    </row>
    <row r="88" spans="1:33" ht="15" customHeight="1" x14ac:dyDescent="0.4">
      <c r="A88" s="96"/>
      <c r="B88" s="96"/>
      <c r="C88" s="96"/>
      <c r="D88" s="96"/>
      <c r="E88" s="96"/>
      <c r="F88" s="96"/>
      <c r="G88" s="96"/>
      <c r="H88" s="96"/>
      <c r="I88" s="96"/>
      <c r="J88" s="96"/>
      <c r="K88" s="96"/>
      <c r="L88" s="96"/>
      <c r="M88" s="96"/>
      <c r="N88" s="96"/>
      <c r="O88" s="96"/>
      <c r="P88" s="96"/>
      <c r="Q88" s="96"/>
      <c r="R88" s="96"/>
      <c r="S88" s="96"/>
      <c r="T88" s="96"/>
      <c r="U88" s="96"/>
      <c r="V88" s="96"/>
      <c r="W88" s="96"/>
      <c r="X88" s="96"/>
      <c r="Y88" s="96"/>
      <c r="Z88" s="96"/>
      <c r="AA88" s="96"/>
      <c r="AB88" s="96"/>
      <c r="AC88" s="96"/>
      <c r="AD88" s="96"/>
      <c r="AE88" s="96"/>
      <c r="AF88" s="96"/>
      <c r="AG88" s="3"/>
    </row>
    <row r="89" spans="1:33" ht="15" customHeight="1" x14ac:dyDescent="0.4">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row>
    <row r="90" spans="1:33" ht="15" customHeight="1" x14ac:dyDescent="0.4">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row>
    <row r="91" spans="1:33" ht="15" customHeight="1" x14ac:dyDescent="0.4">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row>
    <row r="92" spans="1:33" x14ac:dyDescent="0.4">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row>
    <row r="93" spans="1:33" x14ac:dyDescent="0.4">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row>
    <row r="94" spans="1:33" x14ac:dyDescent="0.4">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row>
    <row r="95" spans="1:33" x14ac:dyDescent="0.4">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row>
    <row r="96" spans="1:33" x14ac:dyDescent="0.4">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row>
    <row r="97" spans="1:33" x14ac:dyDescent="0.4">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row>
    <row r="98" spans="1:33" x14ac:dyDescent="0.4">
      <c r="O98" s="3"/>
    </row>
    <row r="99" spans="1:33" x14ac:dyDescent="0.4">
      <c r="O99" s="3"/>
    </row>
  </sheetData>
  <mergeCells count="108">
    <mergeCell ref="A45:I47"/>
    <mergeCell ref="AC51:AF51"/>
    <mergeCell ref="K45:AF47"/>
    <mergeCell ref="AC49:AF49"/>
    <mergeCell ref="S4:W4"/>
    <mergeCell ref="X4:AG4"/>
    <mergeCell ref="P11:Q11"/>
    <mergeCell ref="T11:Z11"/>
    <mergeCell ref="D18:E18"/>
    <mergeCell ref="G18:H18"/>
    <mergeCell ref="M18:N18"/>
    <mergeCell ref="P18:Q18"/>
    <mergeCell ref="AC18:AF18"/>
    <mergeCell ref="D17:E17"/>
    <mergeCell ref="G17:H17"/>
    <mergeCell ref="M17:N17"/>
    <mergeCell ref="P17:Q17"/>
    <mergeCell ref="AC17:AF17"/>
    <mergeCell ref="D13:E13"/>
    <mergeCell ref="G13:H13"/>
    <mergeCell ref="M13:N13"/>
    <mergeCell ref="P13:Q13"/>
    <mergeCell ref="T13:Z13"/>
    <mergeCell ref="AC13:AF13"/>
    <mergeCell ref="AC32:AF32"/>
    <mergeCell ref="AC33:AF33"/>
    <mergeCell ref="AC31:AF31"/>
    <mergeCell ref="S58:T58"/>
    <mergeCell ref="AC36:AF36"/>
    <mergeCell ref="AC37:AF37"/>
    <mergeCell ref="AC38:AF38"/>
    <mergeCell ref="AC40:AF40"/>
    <mergeCell ref="AC41:AF41"/>
    <mergeCell ref="AC52:AF52"/>
    <mergeCell ref="AC54:AF54"/>
    <mergeCell ref="AC55:AF55"/>
    <mergeCell ref="A88:AF88"/>
    <mergeCell ref="A87:AG87"/>
    <mergeCell ref="F64:G64"/>
    <mergeCell ref="I64:J64"/>
    <mergeCell ref="L64:M64"/>
    <mergeCell ref="U64:AF64"/>
    <mergeCell ref="A86:AG86"/>
    <mergeCell ref="M23:N23"/>
    <mergeCell ref="P23:Q23"/>
    <mergeCell ref="AC23:AF23"/>
    <mergeCell ref="D25:E25"/>
    <mergeCell ref="G25:H25"/>
    <mergeCell ref="M25:N25"/>
    <mergeCell ref="P25:Q25"/>
    <mergeCell ref="AC25:AF25"/>
    <mergeCell ref="D24:E24"/>
    <mergeCell ref="G24:H24"/>
    <mergeCell ref="M24:N24"/>
    <mergeCell ref="P24:Q24"/>
    <mergeCell ref="AC24:AF24"/>
    <mergeCell ref="AC30:AF30"/>
    <mergeCell ref="E58:F58"/>
    <mergeCell ref="H58:I58"/>
    <mergeCell ref="P58:Q58"/>
    <mergeCell ref="AC27:AF27"/>
    <mergeCell ref="G10:H10"/>
    <mergeCell ref="S9:AA9"/>
    <mergeCell ref="AB9:AG9"/>
    <mergeCell ref="X5:AG5"/>
    <mergeCell ref="AC11:AF11"/>
    <mergeCell ref="AC12:AF12"/>
    <mergeCell ref="T10:Z10"/>
    <mergeCell ref="AC10:AF10"/>
    <mergeCell ref="AB15:AG15"/>
    <mergeCell ref="AC16:AF16"/>
    <mergeCell ref="B15:AA15"/>
    <mergeCell ref="D10:E10"/>
    <mergeCell ref="P10:Q10"/>
    <mergeCell ref="M10:N10"/>
    <mergeCell ref="D26:E26"/>
    <mergeCell ref="G26:H26"/>
    <mergeCell ref="M26:N26"/>
    <mergeCell ref="P26:Q26"/>
    <mergeCell ref="AC26:AF26"/>
    <mergeCell ref="B22:AA22"/>
    <mergeCell ref="AB22:AG22"/>
    <mergeCell ref="D23:E23"/>
    <mergeCell ref="G23:H23"/>
    <mergeCell ref="A2:AG2"/>
    <mergeCell ref="R8:X8"/>
    <mergeCell ref="AC8:AF8"/>
    <mergeCell ref="AC14:AF14"/>
    <mergeCell ref="AC21:AF21"/>
    <mergeCell ref="B9:R9"/>
    <mergeCell ref="D16:E16"/>
    <mergeCell ref="G16:H16"/>
    <mergeCell ref="M16:N16"/>
    <mergeCell ref="P16:Q16"/>
    <mergeCell ref="AC20:AF20"/>
    <mergeCell ref="D12:E12"/>
    <mergeCell ref="G12:H12"/>
    <mergeCell ref="M12:N12"/>
    <mergeCell ref="P12:Q12"/>
    <mergeCell ref="T12:Z12"/>
    <mergeCell ref="D11:E11"/>
    <mergeCell ref="G11:H11"/>
    <mergeCell ref="M11:N11"/>
    <mergeCell ref="D19:E19"/>
    <mergeCell ref="G19:H19"/>
    <mergeCell ref="M19:N19"/>
    <mergeCell ref="P19:Q19"/>
    <mergeCell ref="AC19:AF19"/>
  </mergeCells>
  <phoneticPr fontId="1"/>
  <dataValidations count="1">
    <dataValidation type="list" allowBlank="1" showInputMessage="1" showErrorMessage="1" sqref="R8 AA10:AA12" xr:uid="{00000000-0002-0000-0200-000000000000}">
      <formula1>"選択してください,看護職員処遇改善加算1,看護職員処遇改善加算2,看護職員処遇改善加算3"</formula1>
    </dataValidation>
  </dataValidations>
  <pageMargins left="0.25" right="0.25" top="0.75" bottom="0.75" header="0.3" footer="0.3"/>
  <pageSetup paperSize="9" scale="98" fitToHeight="0" orientation="portrait" r:id="rId1"/>
  <rowBreaks count="1" manualBreakCount="1">
    <brk id="42" max="3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リスト!$C$4:$C$168</xm:f>
          </x14:formula1>
          <xm:sqref>T10:Z13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68"/>
  <sheetViews>
    <sheetView topLeftCell="A125" workbookViewId="0">
      <selection activeCell="P12" sqref="P12"/>
    </sheetView>
  </sheetViews>
  <sheetFormatPr defaultRowHeight="13.5" x14ac:dyDescent="0.4"/>
  <cols>
    <col min="1" max="2" width="9" style="33"/>
    <col min="3" max="3" width="31.625" style="33" customWidth="1"/>
    <col min="4" max="16384" width="9" style="33"/>
  </cols>
  <sheetData>
    <row r="1" spans="1:11" x14ac:dyDescent="0.4">
      <c r="A1" s="37"/>
      <c r="B1" s="37"/>
    </row>
    <row r="2" spans="1:11" x14ac:dyDescent="0.4">
      <c r="A2" s="120" t="s">
        <v>216</v>
      </c>
      <c r="B2" s="120"/>
      <c r="C2" s="120" t="s">
        <v>215</v>
      </c>
      <c r="D2" s="120" t="s">
        <v>214</v>
      </c>
    </row>
    <row r="3" spans="1:11" x14ac:dyDescent="0.4">
      <c r="A3" s="36" t="s">
        <v>213</v>
      </c>
      <c r="B3" s="36" t="s">
        <v>212</v>
      </c>
      <c r="C3" s="120"/>
      <c r="D3" s="120"/>
      <c r="I3" s="33" t="s">
        <v>246</v>
      </c>
      <c r="J3" s="33" t="s">
        <v>247</v>
      </c>
    </row>
    <row r="4" spans="1:11" x14ac:dyDescent="0.4">
      <c r="B4" s="33">
        <v>1.5</v>
      </c>
      <c r="C4" s="33" t="s">
        <v>211</v>
      </c>
      <c r="D4" s="33">
        <v>1</v>
      </c>
      <c r="F4" s="33" t="e">
        <f>#REF!-A4</f>
        <v>#REF!</v>
      </c>
      <c r="G4" s="33" t="e">
        <f>#REF!-B4</f>
        <v>#REF!</v>
      </c>
      <c r="H4" s="33" t="e">
        <f t="shared" ref="H4:H35" si="0">F4*G4</f>
        <v>#REF!</v>
      </c>
      <c r="I4" s="33" t="e">
        <f>IF(#REF!=B4,"",IF(H4&lt;=0,"該当",""))</f>
        <v>#REF!</v>
      </c>
      <c r="J4" s="33" t="e">
        <f>IF(B4&gt;#REF!,"該当","")</f>
        <v>#REF!</v>
      </c>
      <c r="K4" s="33" t="s">
        <v>211</v>
      </c>
    </row>
    <row r="5" spans="1:11" x14ac:dyDescent="0.4">
      <c r="A5" s="33">
        <v>1.5</v>
      </c>
      <c r="B5" s="33">
        <v>2.5</v>
      </c>
      <c r="C5" s="33" t="s">
        <v>210</v>
      </c>
      <c r="D5" s="33">
        <v>2</v>
      </c>
      <c r="F5" s="33" t="e">
        <f>#REF!-A5</f>
        <v>#REF!</v>
      </c>
      <c r="G5" s="33" t="e">
        <f>#REF!-B5</f>
        <v>#REF!</v>
      </c>
      <c r="H5" s="33" t="e">
        <f t="shared" si="0"/>
        <v>#REF!</v>
      </c>
      <c r="I5" s="33" t="e">
        <f>IF(#REF!=B5,"",IF(H5&lt;=0,"該当",""))</f>
        <v>#REF!</v>
      </c>
      <c r="J5" s="33" t="e">
        <f>IF(AND(A5&lt;=#REF!,#REF!&lt;リスト!B5),"該当","")</f>
        <v>#REF!</v>
      </c>
      <c r="K5" s="33" t="s">
        <v>210</v>
      </c>
    </row>
    <row r="6" spans="1:11" x14ac:dyDescent="0.4">
      <c r="A6" s="33">
        <v>2.5</v>
      </c>
      <c r="B6" s="33">
        <v>3.5</v>
      </c>
      <c r="C6" s="33" t="s">
        <v>209</v>
      </c>
      <c r="D6" s="33">
        <v>3</v>
      </c>
      <c r="F6" s="33" t="e">
        <f>#REF!-A6</f>
        <v>#REF!</v>
      </c>
      <c r="G6" s="33" t="e">
        <f>#REF!-B6</f>
        <v>#REF!</v>
      </c>
      <c r="H6" s="33" t="e">
        <f t="shared" si="0"/>
        <v>#REF!</v>
      </c>
      <c r="I6" s="33" t="e">
        <f>IF(#REF!=B6,"",IF(H6&lt;=0,"該当",""))</f>
        <v>#REF!</v>
      </c>
      <c r="J6" s="33" t="e">
        <f>IF(AND(A6&lt;=#REF!,#REF!&lt;リスト!B6),"該当","")</f>
        <v>#REF!</v>
      </c>
      <c r="K6" s="33" t="s">
        <v>209</v>
      </c>
    </row>
    <row r="7" spans="1:11" x14ac:dyDescent="0.4">
      <c r="A7" s="33">
        <v>3.5</v>
      </c>
      <c r="B7" s="33">
        <v>4.5</v>
      </c>
      <c r="C7" s="33" t="s">
        <v>208</v>
      </c>
      <c r="D7" s="33">
        <v>4</v>
      </c>
      <c r="F7" s="33" t="e">
        <f>#REF!-A7</f>
        <v>#REF!</v>
      </c>
      <c r="G7" s="33" t="e">
        <f>#REF!-B7</f>
        <v>#REF!</v>
      </c>
      <c r="H7" s="33" t="e">
        <f t="shared" si="0"/>
        <v>#REF!</v>
      </c>
      <c r="I7" s="33" t="e">
        <f>IF(#REF!=B7,"",IF(H7&lt;=0,"該当",""))</f>
        <v>#REF!</v>
      </c>
      <c r="J7" s="33" t="e">
        <f>IF(AND(A7&lt;=#REF!,#REF!&lt;リスト!B7),"該当","")</f>
        <v>#REF!</v>
      </c>
      <c r="K7" s="33" t="s">
        <v>208</v>
      </c>
    </row>
    <row r="8" spans="1:11" x14ac:dyDescent="0.4">
      <c r="A8" s="33">
        <v>4.5</v>
      </c>
      <c r="B8" s="33">
        <v>5.5</v>
      </c>
      <c r="C8" s="33" t="s">
        <v>207</v>
      </c>
      <c r="D8" s="33">
        <v>5</v>
      </c>
      <c r="F8" s="33" t="e">
        <f>#REF!-A8</f>
        <v>#REF!</v>
      </c>
      <c r="G8" s="33" t="e">
        <f>#REF!-B8</f>
        <v>#REF!</v>
      </c>
      <c r="H8" s="33" t="e">
        <f t="shared" si="0"/>
        <v>#REF!</v>
      </c>
      <c r="I8" s="33" t="e">
        <f>IF(#REF!=B8,"",IF(H8&lt;=0,"該当",""))</f>
        <v>#REF!</v>
      </c>
      <c r="J8" s="33" t="e">
        <f>IF(AND(A8&lt;=#REF!,#REF!&lt;リスト!B8),"該当","")</f>
        <v>#REF!</v>
      </c>
      <c r="K8" s="33" t="s">
        <v>207</v>
      </c>
    </row>
    <row r="9" spans="1:11" x14ac:dyDescent="0.4">
      <c r="A9" s="33">
        <v>5.5</v>
      </c>
      <c r="B9" s="33">
        <v>6.5</v>
      </c>
      <c r="C9" s="33" t="s">
        <v>206</v>
      </c>
      <c r="D9" s="33">
        <v>6</v>
      </c>
      <c r="F9" s="33" t="e">
        <f>#REF!-A9</f>
        <v>#REF!</v>
      </c>
      <c r="G9" s="33" t="e">
        <f>#REF!-B9</f>
        <v>#REF!</v>
      </c>
      <c r="H9" s="33" t="e">
        <f t="shared" si="0"/>
        <v>#REF!</v>
      </c>
      <c r="I9" s="33" t="e">
        <f>IF(#REF!=B9,"",IF(H9&lt;=0,"該当",""))</f>
        <v>#REF!</v>
      </c>
      <c r="J9" s="33" t="e">
        <f>IF(AND(A9&lt;=#REF!,#REF!&lt;リスト!B9),"該当","")</f>
        <v>#REF!</v>
      </c>
      <c r="K9" s="33" t="s">
        <v>206</v>
      </c>
    </row>
    <row r="10" spans="1:11" x14ac:dyDescent="0.4">
      <c r="A10" s="33">
        <v>6.5</v>
      </c>
      <c r="B10" s="33">
        <v>7.5</v>
      </c>
      <c r="C10" s="33" t="s">
        <v>205</v>
      </c>
      <c r="D10" s="33">
        <v>7</v>
      </c>
      <c r="F10" s="33" t="e">
        <f>#REF!-A10</f>
        <v>#REF!</v>
      </c>
      <c r="G10" s="33" t="e">
        <f>#REF!-B10</f>
        <v>#REF!</v>
      </c>
      <c r="H10" s="33" t="e">
        <f t="shared" si="0"/>
        <v>#REF!</v>
      </c>
      <c r="I10" s="33" t="e">
        <f>IF(#REF!=B10,"",IF(H10&lt;=0,"該当",""))</f>
        <v>#REF!</v>
      </c>
      <c r="J10" s="33" t="e">
        <f>IF(AND(A10&lt;=#REF!,#REF!&lt;リスト!B10),"該当","")</f>
        <v>#REF!</v>
      </c>
      <c r="K10" s="33" t="s">
        <v>205</v>
      </c>
    </row>
    <row r="11" spans="1:11" x14ac:dyDescent="0.4">
      <c r="A11" s="33">
        <v>7.5</v>
      </c>
      <c r="B11" s="33">
        <v>8.5</v>
      </c>
      <c r="C11" s="33" t="s">
        <v>204</v>
      </c>
      <c r="D11" s="33">
        <v>8</v>
      </c>
      <c r="F11" s="33" t="e">
        <f>#REF!-A11</f>
        <v>#REF!</v>
      </c>
      <c r="G11" s="33" t="e">
        <f>#REF!-B11</f>
        <v>#REF!</v>
      </c>
      <c r="H11" s="33" t="e">
        <f t="shared" si="0"/>
        <v>#REF!</v>
      </c>
      <c r="I11" s="33" t="e">
        <f>IF(#REF!=B11,"",IF(H11&lt;=0,"該当",""))</f>
        <v>#REF!</v>
      </c>
      <c r="J11" s="33" t="e">
        <f>IF(AND(A11&lt;=#REF!,#REF!&lt;リスト!B11),"該当","")</f>
        <v>#REF!</v>
      </c>
      <c r="K11" s="33" t="s">
        <v>204</v>
      </c>
    </row>
    <row r="12" spans="1:11" x14ac:dyDescent="0.4">
      <c r="A12" s="33">
        <v>8.5</v>
      </c>
      <c r="B12" s="33">
        <v>9.5</v>
      </c>
      <c r="C12" s="33" t="s">
        <v>203</v>
      </c>
      <c r="D12" s="33">
        <v>9</v>
      </c>
      <c r="F12" s="33" t="e">
        <f>#REF!-A12</f>
        <v>#REF!</v>
      </c>
      <c r="G12" s="33" t="e">
        <f>#REF!-B12</f>
        <v>#REF!</v>
      </c>
      <c r="H12" s="33" t="e">
        <f t="shared" si="0"/>
        <v>#REF!</v>
      </c>
      <c r="I12" s="33" t="e">
        <f>IF(#REF!=B12,"",IF(H12&lt;=0,"該当",""))</f>
        <v>#REF!</v>
      </c>
      <c r="J12" s="33" t="e">
        <f>IF(AND(A12&lt;=#REF!,#REF!&lt;リスト!B12),"該当","")</f>
        <v>#REF!</v>
      </c>
      <c r="K12" s="33" t="s">
        <v>203</v>
      </c>
    </row>
    <row r="13" spans="1:11" x14ac:dyDescent="0.4">
      <c r="A13" s="33">
        <v>9.5</v>
      </c>
      <c r="B13" s="33">
        <v>10.5</v>
      </c>
      <c r="C13" s="33" t="s">
        <v>202</v>
      </c>
      <c r="D13" s="33">
        <v>10</v>
      </c>
      <c r="F13" s="33" t="e">
        <f>#REF!-A13</f>
        <v>#REF!</v>
      </c>
      <c r="G13" s="33" t="e">
        <f>#REF!-B13</f>
        <v>#REF!</v>
      </c>
      <c r="H13" s="33" t="e">
        <f t="shared" si="0"/>
        <v>#REF!</v>
      </c>
      <c r="I13" s="33" t="e">
        <f>IF(#REF!=B13,"",IF(H13&lt;=0,"該当",""))</f>
        <v>#REF!</v>
      </c>
      <c r="J13" s="33" t="e">
        <f>IF(AND(A13&lt;=#REF!,#REF!&lt;リスト!B13),"該当","")</f>
        <v>#REF!</v>
      </c>
      <c r="K13" s="33" t="s">
        <v>202</v>
      </c>
    </row>
    <row r="14" spans="1:11" x14ac:dyDescent="0.4">
      <c r="A14" s="33">
        <v>10.5</v>
      </c>
      <c r="B14" s="33">
        <v>11.5</v>
      </c>
      <c r="C14" s="33" t="s">
        <v>201</v>
      </c>
      <c r="D14" s="33">
        <v>11</v>
      </c>
      <c r="F14" s="33" t="e">
        <f>#REF!-A14</f>
        <v>#REF!</v>
      </c>
      <c r="G14" s="33" t="e">
        <f>#REF!-B14</f>
        <v>#REF!</v>
      </c>
      <c r="H14" s="33" t="e">
        <f t="shared" si="0"/>
        <v>#REF!</v>
      </c>
      <c r="I14" s="33" t="e">
        <f>IF(#REF!=B14,"",IF(H14&lt;=0,"該当",""))</f>
        <v>#REF!</v>
      </c>
      <c r="J14" s="33" t="e">
        <f>IF(AND(A14&lt;=#REF!,#REF!&lt;リスト!B14),"該当","")</f>
        <v>#REF!</v>
      </c>
      <c r="K14" s="33" t="s">
        <v>201</v>
      </c>
    </row>
    <row r="15" spans="1:11" x14ac:dyDescent="0.4">
      <c r="A15" s="33">
        <v>11.5</v>
      </c>
      <c r="B15" s="33">
        <v>12.5</v>
      </c>
      <c r="C15" s="33" t="s">
        <v>200</v>
      </c>
      <c r="D15" s="33">
        <v>12</v>
      </c>
      <c r="F15" s="33" t="e">
        <f>#REF!-A15</f>
        <v>#REF!</v>
      </c>
      <c r="G15" s="33" t="e">
        <f>#REF!-B15</f>
        <v>#REF!</v>
      </c>
      <c r="H15" s="33" t="e">
        <f t="shared" si="0"/>
        <v>#REF!</v>
      </c>
      <c r="I15" s="33" t="e">
        <f>IF(#REF!=B15,"",IF(H15&lt;=0,"該当",""))</f>
        <v>#REF!</v>
      </c>
      <c r="J15" s="33" t="e">
        <f>IF(AND(A15&lt;=#REF!,#REF!&lt;リスト!B15),"該当","")</f>
        <v>#REF!</v>
      </c>
      <c r="K15" s="33" t="s">
        <v>200</v>
      </c>
    </row>
    <row r="16" spans="1:11" x14ac:dyDescent="0.4">
      <c r="A16" s="33">
        <v>12.5</v>
      </c>
      <c r="B16" s="33">
        <v>13.5</v>
      </c>
      <c r="C16" s="33" t="s">
        <v>199</v>
      </c>
      <c r="D16" s="33">
        <v>13</v>
      </c>
      <c r="F16" s="33" t="e">
        <f>#REF!-A16</f>
        <v>#REF!</v>
      </c>
      <c r="G16" s="33" t="e">
        <f>#REF!-B16</f>
        <v>#REF!</v>
      </c>
      <c r="H16" s="33" t="e">
        <f t="shared" si="0"/>
        <v>#REF!</v>
      </c>
      <c r="I16" s="33" t="e">
        <f>IF(#REF!=B16,"",IF(H16&lt;=0,"該当",""))</f>
        <v>#REF!</v>
      </c>
      <c r="J16" s="33" t="e">
        <f>IF(AND(A16&lt;=#REF!,#REF!&lt;リスト!B16),"該当","")</f>
        <v>#REF!</v>
      </c>
      <c r="K16" s="33" t="s">
        <v>199</v>
      </c>
    </row>
    <row r="17" spans="1:11" x14ac:dyDescent="0.4">
      <c r="A17" s="33">
        <v>13.5</v>
      </c>
      <c r="B17" s="33">
        <v>14.5</v>
      </c>
      <c r="C17" s="33" t="s">
        <v>198</v>
      </c>
      <c r="D17" s="33">
        <v>14</v>
      </c>
      <c r="F17" s="33" t="e">
        <f>#REF!-A17</f>
        <v>#REF!</v>
      </c>
      <c r="G17" s="33" t="e">
        <f>#REF!-B17</f>
        <v>#REF!</v>
      </c>
      <c r="H17" s="33" t="e">
        <f t="shared" si="0"/>
        <v>#REF!</v>
      </c>
      <c r="I17" s="33" t="e">
        <f>IF(#REF!=B17,"",IF(H17&lt;=0,"該当",""))</f>
        <v>#REF!</v>
      </c>
      <c r="J17" s="33" t="e">
        <f>IF(AND(A17&lt;=#REF!,#REF!&lt;リスト!B17),"該当","")</f>
        <v>#REF!</v>
      </c>
      <c r="K17" s="33" t="s">
        <v>198</v>
      </c>
    </row>
    <row r="18" spans="1:11" x14ac:dyDescent="0.4">
      <c r="A18" s="33">
        <v>14.5</v>
      </c>
      <c r="B18" s="33">
        <v>15.5</v>
      </c>
      <c r="C18" s="33" t="s">
        <v>197</v>
      </c>
      <c r="D18" s="33">
        <v>15</v>
      </c>
      <c r="F18" s="33" t="e">
        <f>#REF!-A18</f>
        <v>#REF!</v>
      </c>
      <c r="G18" s="33" t="e">
        <f>#REF!-B18</f>
        <v>#REF!</v>
      </c>
      <c r="H18" s="33" t="e">
        <f t="shared" si="0"/>
        <v>#REF!</v>
      </c>
      <c r="I18" s="33" t="e">
        <f>IF(#REF!=B18,"",IF(H18&lt;=0,"該当",""))</f>
        <v>#REF!</v>
      </c>
      <c r="J18" s="33" t="e">
        <f>IF(AND(A18&lt;=#REF!,#REF!&lt;リスト!B18),"該当","")</f>
        <v>#REF!</v>
      </c>
      <c r="K18" s="33" t="s">
        <v>197</v>
      </c>
    </row>
    <row r="19" spans="1:11" x14ac:dyDescent="0.4">
      <c r="A19" s="33">
        <v>15.5</v>
      </c>
      <c r="B19" s="33">
        <v>16.5</v>
      </c>
      <c r="C19" s="33" t="s">
        <v>196</v>
      </c>
      <c r="D19" s="33">
        <v>16</v>
      </c>
      <c r="F19" s="33" t="e">
        <f>#REF!-A19</f>
        <v>#REF!</v>
      </c>
      <c r="G19" s="33" t="e">
        <f>#REF!-B19</f>
        <v>#REF!</v>
      </c>
      <c r="H19" s="33" t="e">
        <f t="shared" si="0"/>
        <v>#REF!</v>
      </c>
      <c r="I19" s="33" t="e">
        <f>IF(#REF!=B19,"",IF(H19&lt;=0,"該当",""))</f>
        <v>#REF!</v>
      </c>
      <c r="J19" s="33" t="e">
        <f>IF(AND(A19&lt;=#REF!,#REF!&lt;リスト!B19),"該当","")</f>
        <v>#REF!</v>
      </c>
      <c r="K19" s="33" t="s">
        <v>196</v>
      </c>
    </row>
    <row r="20" spans="1:11" x14ac:dyDescent="0.4">
      <c r="A20" s="33">
        <v>16.5</v>
      </c>
      <c r="B20" s="33">
        <v>17.5</v>
      </c>
      <c r="C20" s="33" t="s">
        <v>195</v>
      </c>
      <c r="D20" s="33">
        <v>17</v>
      </c>
      <c r="F20" s="33" t="e">
        <f>#REF!-A20</f>
        <v>#REF!</v>
      </c>
      <c r="G20" s="33" t="e">
        <f>#REF!-B20</f>
        <v>#REF!</v>
      </c>
      <c r="H20" s="33" t="e">
        <f t="shared" si="0"/>
        <v>#REF!</v>
      </c>
      <c r="I20" s="33" t="e">
        <f>IF(#REF!=B20,"",IF(H20&lt;=0,"該当",""))</f>
        <v>#REF!</v>
      </c>
      <c r="J20" s="33" t="e">
        <f>IF(AND(A20&lt;=#REF!,#REF!&lt;リスト!B20),"該当","")</f>
        <v>#REF!</v>
      </c>
      <c r="K20" s="33" t="s">
        <v>195</v>
      </c>
    </row>
    <row r="21" spans="1:11" x14ac:dyDescent="0.4">
      <c r="A21" s="33">
        <v>17.5</v>
      </c>
      <c r="B21" s="33">
        <v>18.5</v>
      </c>
      <c r="C21" s="33" t="s">
        <v>194</v>
      </c>
      <c r="D21" s="33">
        <v>18</v>
      </c>
      <c r="F21" s="33" t="e">
        <f>#REF!-A21</f>
        <v>#REF!</v>
      </c>
      <c r="G21" s="33" t="e">
        <f>#REF!-B21</f>
        <v>#REF!</v>
      </c>
      <c r="H21" s="33" t="e">
        <f t="shared" si="0"/>
        <v>#REF!</v>
      </c>
      <c r="I21" s="33" t="e">
        <f>IF(#REF!=B21,"",IF(H21&lt;=0,"該当",""))</f>
        <v>#REF!</v>
      </c>
      <c r="J21" s="33" t="e">
        <f>IF(AND(A21&lt;=#REF!,#REF!&lt;リスト!B21),"該当","")</f>
        <v>#REF!</v>
      </c>
      <c r="K21" s="33" t="s">
        <v>194</v>
      </c>
    </row>
    <row r="22" spans="1:11" x14ac:dyDescent="0.4">
      <c r="A22" s="33">
        <v>18.5</v>
      </c>
      <c r="B22" s="33">
        <v>19.5</v>
      </c>
      <c r="C22" s="33" t="s">
        <v>193</v>
      </c>
      <c r="D22" s="33">
        <v>19</v>
      </c>
      <c r="F22" s="33" t="e">
        <f>#REF!-A22</f>
        <v>#REF!</v>
      </c>
      <c r="G22" s="33" t="e">
        <f>#REF!-B22</f>
        <v>#REF!</v>
      </c>
      <c r="H22" s="33" t="e">
        <f t="shared" si="0"/>
        <v>#REF!</v>
      </c>
      <c r="I22" s="33" t="e">
        <f>IF(#REF!=B22,"",IF(H22&lt;=0,"該当",""))</f>
        <v>#REF!</v>
      </c>
      <c r="J22" s="33" t="e">
        <f>IF(AND(A22&lt;=#REF!,#REF!&lt;リスト!B22),"該当","")</f>
        <v>#REF!</v>
      </c>
      <c r="K22" s="33" t="s">
        <v>193</v>
      </c>
    </row>
    <row r="23" spans="1:11" x14ac:dyDescent="0.4">
      <c r="A23" s="33">
        <v>19.5</v>
      </c>
      <c r="B23" s="33">
        <v>20.5</v>
      </c>
      <c r="C23" s="33" t="s">
        <v>192</v>
      </c>
      <c r="D23" s="33">
        <v>20</v>
      </c>
      <c r="F23" s="33" t="e">
        <f>#REF!-A23</f>
        <v>#REF!</v>
      </c>
      <c r="G23" s="33" t="e">
        <f>#REF!-B23</f>
        <v>#REF!</v>
      </c>
      <c r="H23" s="33" t="e">
        <f t="shared" si="0"/>
        <v>#REF!</v>
      </c>
      <c r="I23" s="33" t="e">
        <f>IF(#REF!=B23,"",IF(H23&lt;=0,"該当",""))</f>
        <v>#REF!</v>
      </c>
      <c r="J23" s="33" t="e">
        <f>IF(AND(A23&lt;=#REF!,#REF!&lt;リスト!B23),"該当","")</f>
        <v>#REF!</v>
      </c>
      <c r="K23" s="33" t="s">
        <v>192</v>
      </c>
    </row>
    <row r="24" spans="1:11" x14ac:dyDescent="0.4">
      <c r="A24" s="33">
        <v>20.5</v>
      </c>
      <c r="B24" s="33">
        <v>21.5</v>
      </c>
      <c r="C24" s="33" t="s">
        <v>191</v>
      </c>
      <c r="D24" s="33">
        <v>21</v>
      </c>
      <c r="F24" s="33" t="e">
        <f>#REF!-A24</f>
        <v>#REF!</v>
      </c>
      <c r="G24" s="33" t="e">
        <f>#REF!-B24</f>
        <v>#REF!</v>
      </c>
      <c r="H24" s="33" t="e">
        <f t="shared" si="0"/>
        <v>#REF!</v>
      </c>
      <c r="I24" s="33" t="e">
        <f>IF(#REF!=B24,"",IF(H24&lt;=0,"該当",""))</f>
        <v>#REF!</v>
      </c>
      <c r="J24" s="33" t="e">
        <f>IF(AND(A24&lt;=#REF!,#REF!&lt;リスト!B24),"該当","")</f>
        <v>#REF!</v>
      </c>
      <c r="K24" s="33" t="s">
        <v>191</v>
      </c>
    </row>
    <row r="25" spans="1:11" x14ac:dyDescent="0.4">
      <c r="A25" s="33">
        <v>21.5</v>
      </c>
      <c r="B25" s="33">
        <v>22.5</v>
      </c>
      <c r="C25" s="33" t="s">
        <v>190</v>
      </c>
      <c r="D25" s="33">
        <v>22</v>
      </c>
      <c r="F25" s="33" t="e">
        <f>#REF!-A25</f>
        <v>#REF!</v>
      </c>
      <c r="G25" s="33" t="e">
        <f>#REF!-B25</f>
        <v>#REF!</v>
      </c>
      <c r="H25" s="33" t="e">
        <f t="shared" si="0"/>
        <v>#REF!</v>
      </c>
      <c r="I25" s="33" t="e">
        <f>IF(#REF!=B25,"",IF(H25&lt;=0,"該当",""))</f>
        <v>#REF!</v>
      </c>
      <c r="J25" s="33" t="e">
        <f>IF(AND(A25&lt;=#REF!,#REF!&lt;リスト!B25),"該当","")</f>
        <v>#REF!</v>
      </c>
      <c r="K25" s="33" t="s">
        <v>190</v>
      </c>
    </row>
    <row r="26" spans="1:11" x14ac:dyDescent="0.4">
      <c r="A26" s="33">
        <v>22.5</v>
      </c>
      <c r="B26" s="33">
        <v>23.5</v>
      </c>
      <c r="C26" s="33" t="s">
        <v>189</v>
      </c>
      <c r="D26" s="33">
        <v>23</v>
      </c>
      <c r="F26" s="33" t="e">
        <f>#REF!-A26</f>
        <v>#REF!</v>
      </c>
      <c r="G26" s="33" t="e">
        <f>#REF!-B26</f>
        <v>#REF!</v>
      </c>
      <c r="H26" s="33" t="e">
        <f t="shared" si="0"/>
        <v>#REF!</v>
      </c>
      <c r="I26" s="33" t="e">
        <f>IF(#REF!=B26,"",IF(H26&lt;=0,"該当",""))</f>
        <v>#REF!</v>
      </c>
      <c r="J26" s="33" t="e">
        <f>IF(AND(A26&lt;=#REF!,#REF!&lt;リスト!B26),"該当","")</f>
        <v>#REF!</v>
      </c>
      <c r="K26" s="33" t="s">
        <v>189</v>
      </c>
    </row>
    <row r="27" spans="1:11" x14ac:dyDescent="0.4">
      <c r="A27" s="33">
        <v>23.5</v>
      </c>
      <c r="B27" s="33">
        <v>24.5</v>
      </c>
      <c r="C27" s="33" t="s">
        <v>188</v>
      </c>
      <c r="D27" s="33">
        <v>24</v>
      </c>
      <c r="F27" s="33" t="e">
        <f>#REF!-A27</f>
        <v>#REF!</v>
      </c>
      <c r="G27" s="33" t="e">
        <f>#REF!-B27</f>
        <v>#REF!</v>
      </c>
      <c r="H27" s="33" t="e">
        <f t="shared" si="0"/>
        <v>#REF!</v>
      </c>
      <c r="I27" s="33" t="e">
        <f>IF(#REF!=B27,"",IF(H27&lt;=0,"該当",""))</f>
        <v>#REF!</v>
      </c>
      <c r="J27" s="33" t="e">
        <f>IF(AND(A27&lt;=#REF!,#REF!&lt;リスト!B27),"該当","")</f>
        <v>#REF!</v>
      </c>
      <c r="K27" s="33" t="s">
        <v>188</v>
      </c>
    </row>
    <row r="28" spans="1:11" x14ac:dyDescent="0.4">
      <c r="A28" s="33">
        <v>24.5</v>
      </c>
      <c r="B28" s="33">
        <v>25.5</v>
      </c>
      <c r="C28" s="33" t="s">
        <v>187</v>
      </c>
      <c r="D28" s="33">
        <v>25</v>
      </c>
      <c r="F28" s="33" t="e">
        <f>#REF!-A28</f>
        <v>#REF!</v>
      </c>
      <c r="G28" s="33" t="e">
        <f>#REF!-B28</f>
        <v>#REF!</v>
      </c>
      <c r="H28" s="33" t="e">
        <f t="shared" si="0"/>
        <v>#REF!</v>
      </c>
      <c r="I28" s="33" t="e">
        <f>IF(#REF!=B28,"",IF(H28&lt;=0,"該当",""))</f>
        <v>#REF!</v>
      </c>
      <c r="J28" s="33" t="e">
        <f>IF(AND(A28&lt;=#REF!,#REF!&lt;リスト!B28),"該当","")</f>
        <v>#REF!</v>
      </c>
      <c r="K28" s="33" t="s">
        <v>187</v>
      </c>
    </row>
    <row r="29" spans="1:11" x14ac:dyDescent="0.4">
      <c r="A29" s="33">
        <v>25.5</v>
      </c>
      <c r="B29" s="33">
        <v>26.5</v>
      </c>
      <c r="C29" s="33" t="s">
        <v>186</v>
      </c>
      <c r="D29" s="33">
        <v>26</v>
      </c>
      <c r="F29" s="33" t="e">
        <f>#REF!-A29</f>
        <v>#REF!</v>
      </c>
      <c r="G29" s="33" t="e">
        <f>#REF!-B29</f>
        <v>#REF!</v>
      </c>
      <c r="H29" s="33" t="e">
        <f t="shared" si="0"/>
        <v>#REF!</v>
      </c>
      <c r="I29" s="33" t="e">
        <f>IF(#REF!=B29,"",IF(H29&lt;=0,"該当",""))</f>
        <v>#REF!</v>
      </c>
      <c r="J29" s="33" t="e">
        <f>IF(AND(A29&lt;=#REF!,#REF!&lt;リスト!B29),"該当","")</f>
        <v>#REF!</v>
      </c>
      <c r="K29" s="33" t="s">
        <v>186</v>
      </c>
    </row>
    <row r="30" spans="1:11" x14ac:dyDescent="0.4">
      <c r="A30" s="33">
        <v>26.5</v>
      </c>
      <c r="B30" s="33">
        <v>27.5</v>
      </c>
      <c r="C30" s="33" t="s">
        <v>185</v>
      </c>
      <c r="D30" s="33">
        <v>27</v>
      </c>
      <c r="F30" s="33" t="e">
        <f>#REF!-A30</f>
        <v>#REF!</v>
      </c>
      <c r="G30" s="33" t="e">
        <f>#REF!-B30</f>
        <v>#REF!</v>
      </c>
      <c r="H30" s="33" t="e">
        <f t="shared" si="0"/>
        <v>#REF!</v>
      </c>
      <c r="I30" s="33" t="e">
        <f>IF(#REF!=B30,"",IF(H30&lt;=0,"該当",""))</f>
        <v>#REF!</v>
      </c>
      <c r="J30" s="33" t="e">
        <f>IF(AND(A30&lt;=#REF!,#REF!&lt;リスト!B30),"該当","")</f>
        <v>#REF!</v>
      </c>
      <c r="K30" s="33" t="s">
        <v>185</v>
      </c>
    </row>
    <row r="31" spans="1:11" x14ac:dyDescent="0.4">
      <c r="A31" s="33">
        <v>27.5</v>
      </c>
      <c r="B31" s="33">
        <v>28.5</v>
      </c>
      <c r="C31" s="33" t="s">
        <v>184</v>
      </c>
      <c r="D31" s="33">
        <v>28</v>
      </c>
      <c r="F31" s="33" t="e">
        <f>#REF!-A31</f>
        <v>#REF!</v>
      </c>
      <c r="G31" s="33" t="e">
        <f>#REF!-B31</f>
        <v>#REF!</v>
      </c>
      <c r="H31" s="33" t="e">
        <f t="shared" si="0"/>
        <v>#REF!</v>
      </c>
      <c r="I31" s="33" t="e">
        <f>IF(#REF!=B31,"",IF(H31&lt;=0,"該当",""))</f>
        <v>#REF!</v>
      </c>
      <c r="J31" s="33" t="e">
        <f>IF(AND(A31&lt;=#REF!,#REF!&lt;リスト!B31),"該当","")</f>
        <v>#REF!</v>
      </c>
      <c r="K31" s="33" t="s">
        <v>184</v>
      </c>
    </row>
    <row r="32" spans="1:11" x14ac:dyDescent="0.4">
      <c r="A32" s="33">
        <v>28.5</v>
      </c>
      <c r="B32" s="33">
        <v>29.5</v>
      </c>
      <c r="C32" s="33" t="s">
        <v>183</v>
      </c>
      <c r="D32" s="33">
        <v>29</v>
      </c>
      <c r="F32" s="33" t="e">
        <f>#REF!-A32</f>
        <v>#REF!</v>
      </c>
      <c r="G32" s="33" t="e">
        <f>#REF!-B32</f>
        <v>#REF!</v>
      </c>
      <c r="H32" s="33" t="e">
        <f t="shared" si="0"/>
        <v>#REF!</v>
      </c>
      <c r="I32" s="33" t="e">
        <f>IF(#REF!=B32,"",IF(H32&lt;=0,"該当",""))</f>
        <v>#REF!</v>
      </c>
      <c r="J32" s="33" t="e">
        <f>IF(AND(A32&lt;=#REF!,#REF!&lt;リスト!B32),"該当","")</f>
        <v>#REF!</v>
      </c>
      <c r="K32" s="33" t="s">
        <v>183</v>
      </c>
    </row>
    <row r="33" spans="1:11" x14ac:dyDescent="0.4">
      <c r="A33" s="33">
        <v>29.5</v>
      </c>
      <c r="B33" s="33">
        <v>30.5</v>
      </c>
      <c r="C33" s="33" t="s">
        <v>182</v>
      </c>
      <c r="D33" s="33">
        <v>30</v>
      </c>
      <c r="F33" s="33" t="e">
        <f>#REF!-A33</f>
        <v>#REF!</v>
      </c>
      <c r="G33" s="33" t="e">
        <f>#REF!-B33</f>
        <v>#REF!</v>
      </c>
      <c r="H33" s="33" t="e">
        <f t="shared" si="0"/>
        <v>#REF!</v>
      </c>
      <c r="I33" s="33" t="e">
        <f>IF(#REF!=B33,"",IF(H33&lt;=0,"該当",""))</f>
        <v>#REF!</v>
      </c>
      <c r="J33" s="33" t="e">
        <f>IF(AND(A33&lt;=#REF!,#REF!&lt;リスト!B33),"該当","")</f>
        <v>#REF!</v>
      </c>
      <c r="K33" s="33" t="s">
        <v>182</v>
      </c>
    </row>
    <row r="34" spans="1:11" x14ac:dyDescent="0.4">
      <c r="A34" s="33">
        <v>30.5</v>
      </c>
      <c r="B34" s="33">
        <v>31.5</v>
      </c>
      <c r="C34" s="33" t="s">
        <v>181</v>
      </c>
      <c r="D34" s="33">
        <v>31</v>
      </c>
      <c r="F34" s="33" t="e">
        <f>#REF!-A34</f>
        <v>#REF!</v>
      </c>
      <c r="G34" s="33" t="e">
        <f>#REF!-B34</f>
        <v>#REF!</v>
      </c>
      <c r="H34" s="33" t="e">
        <f t="shared" si="0"/>
        <v>#REF!</v>
      </c>
      <c r="I34" s="33" t="e">
        <f>IF(#REF!=B34,"",IF(H34&lt;=0,"該当",""))</f>
        <v>#REF!</v>
      </c>
      <c r="J34" s="33" t="e">
        <f>IF(AND(A34&lt;=#REF!,#REF!&lt;リスト!B34),"該当","")</f>
        <v>#REF!</v>
      </c>
      <c r="K34" s="33" t="s">
        <v>181</v>
      </c>
    </row>
    <row r="35" spans="1:11" x14ac:dyDescent="0.4">
      <c r="A35" s="33">
        <v>31.5</v>
      </c>
      <c r="B35" s="33">
        <v>32.5</v>
      </c>
      <c r="C35" s="33" t="s">
        <v>180</v>
      </c>
      <c r="D35" s="33">
        <v>32</v>
      </c>
      <c r="F35" s="33" t="e">
        <f>#REF!-A35</f>
        <v>#REF!</v>
      </c>
      <c r="G35" s="33" t="e">
        <f>#REF!-B35</f>
        <v>#REF!</v>
      </c>
      <c r="H35" s="33" t="e">
        <f t="shared" si="0"/>
        <v>#REF!</v>
      </c>
      <c r="I35" s="33" t="e">
        <f>IF(#REF!=B35,"",IF(H35&lt;=0,"該当",""))</f>
        <v>#REF!</v>
      </c>
      <c r="J35" s="33" t="e">
        <f>IF(AND(A35&lt;=#REF!,#REF!&lt;リスト!B35),"該当","")</f>
        <v>#REF!</v>
      </c>
      <c r="K35" s="33" t="s">
        <v>180</v>
      </c>
    </row>
    <row r="36" spans="1:11" x14ac:dyDescent="0.4">
      <c r="A36" s="33">
        <v>32.5</v>
      </c>
      <c r="B36" s="33">
        <v>33.5</v>
      </c>
      <c r="C36" s="33" t="s">
        <v>179</v>
      </c>
      <c r="D36" s="33">
        <v>33</v>
      </c>
      <c r="F36" s="33" t="e">
        <f>#REF!-A36</f>
        <v>#REF!</v>
      </c>
      <c r="G36" s="33" t="e">
        <f>#REF!-B36</f>
        <v>#REF!</v>
      </c>
      <c r="H36" s="33" t="e">
        <f t="shared" ref="H36:H67" si="1">F36*G36</f>
        <v>#REF!</v>
      </c>
      <c r="I36" s="33" t="e">
        <f>IF(#REF!=B36,"",IF(H36&lt;=0,"該当",""))</f>
        <v>#REF!</v>
      </c>
      <c r="J36" s="33" t="e">
        <f>IF(AND(A36&lt;=#REF!,#REF!&lt;リスト!B36),"該当","")</f>
        <v>#REF!</v>
      </c>
      <c r="K36" s="33" t="s">
        <v>179</v>
      </c>
    </row>
    <row r="37" spans="1:11" x14ac:dyDescent="0.4">
      <c r="A37" s="33">
        <v>33.5</v>
      </c>
      <c r="B37" s="33">
        <v>34.5</v>
      </c>
      <c r="C37" s="33" t="s">
        <v>178</v>
      </c>
      <c r="D37" s="33">
        <v>34</v>
      </c>
      <c r="F37" s="33" t="e">
        <f>#REF!-A37</f>
        <v>#REF!</v>
      </c>
      <c r="G37" s="33" t="e">
        <f>#REF!-B37</f>
        <v>#REF!</v>
      </c>
      <c r="H37" s="33" t="e">
        <f t="shared" si="1"/>
        <v>#REF!</v>
      </c>
      <c r="I37" s="33" t="e">
        <f>IF(#REF!=B37,"",IF(H37&lt;=0,"該当",""))</f>
        <v>#REF!</v>
      </c>
      <c r="J37" s="33" t="e">
        <f>IF(AND(A37&lt;=#REF!,#REF!&lt;リスト!B37),"該当","")</f>
        <v>#REF!</v>
      </c>
      <c r="K37" s="33" t="s">
        <v>178</v>
      </c>
    </row>
    <row r="38" spans="1:11" x14ac:dyDescent="0.4">
      <c r="A38" s="33">
        <v>34.5</v>
      </c>
      <c r="B38" s="33">
        <v>35.5</v>
      </c>
      <c r="C38" s="33" t="s">
        <v>177</v>
      </c>
      <c r="D38" s="33">
        <v>35</v>
      </c>
      <c r="F38" s="33" t="e">
        <f>#REF!-A38</f>
        <v>#REF!</v>
      </c>
      <c r="G38" s="33" t="e">
        <f>#REF!-B38</f>
        <v>#REF!</v>
      </c>
      <c r="H38" s="33" t="e">
        <f t="shared" si="1"/>
        <v>#REF!</v>
      </c>
      <c r="I38" s="33" t="e">
        <f>IF(#REF!=B38,"",IF(H38&lt;=0,"該当",""))</f>
        <v>#REF!</v>
      </c>
      <c r="J38" s="33" t="e">
        <f>IF(AND(A38&lt;=#REF!,#REF!&lt;リスト!B38),"該当","")</f>
        <v>#REF!</v>
      </c>
      <c r="K38" s="33" t="s">
        <v>177</v>
      </c>
    </row>
    <row r="39" spans="1:11" x14ac:dyDescent="0.4">
      <c r="A39" s="33">
        <v>35.5</v>
      </c>
      <c r="B39" s="33">
        <v>36.5</v>
      </c>
      <c r="C39" s="33" t="s">
        <v>176</v>
      </c>
      <c r="D39" s="33">
        <v>36</v>
      </c>
      <c r="F39" s="33" t="e">
        <f>#REF!-A39</f>
        <v>#REF!</v>
      </c>
      <c r="G39" s="33" t="e">
        <f>#REF!-B39</f>
        <v>#REF!</v>
      </c>
      <c r="H39" s="33" t="e">
        <f t="shared" si="1"/>
        <v>#REF!</v>
      </c>
      <c r="I39" s="33" t="e">
        <f>IF(#REF!=B39,"",IF(H39&lt;=0,"該当",""))</f>
        <v>#REF!</v>
      </c>
      <c r="J39" s="33" t="e">
        <f>IF(AND(A39&lt;=#REF!,#REF!&lt;リスト!B39),"該当","")</f>
        <v>#REF!</v>
      </c>
      <c r="K39" s="33" t="s">
        <v>176</v>
      </c>
    </row>
    <row r="40" spans="1:11" x14ac:dyDescent="0.4">
      <c r="A40" s="33">
        <v>36.5</v>
      </c>
      <c r="B40" s="33">
        <v>37.5</v>
      </c>
      <c r="C40" s="33" t="s">
        <v>175</v>
      </c>
      <c r="D40" s="33">
        <v>37</v>
      </c>
      <c r="F40" s="33" t="e">
        <f>#REF!-A40</f>
        <v>#REF!</v>
      </c>
      <c r="G40" s="33" t="e">
        <f>#REF!-B40</f>
        <v>#REF!</v>
      </c>
      <c r="H40" s="33" t="e">
        <f t="shared" si="1"/>
        <v>#REF!</v>
      </c>
      <c r="I40" s="33" t="e">
        <f>IF(#REF!=B40,"",IF(H40&lt;=0,"該当",""))</f>
        <v>#REF!</v>
      </c>
      <c r="J40" s="33" t="e">
        <f>IF(AND(A40&lt;=#REF!,#REF!&lt;リスト!B40),"該当","")</f>
        <v>#REF!</v>
      </c>
      <c r="K40" s="33" t="s">
        <v>175</v>
      </c>
    </row>
    <row r="41" spans="1:11" x14ac:dyDescent="0.4">
      <c r="A41" s="33">
        <v>37.5</v>
      </c>
      <c r="B41" s="33">
        <v>38.5</v>
      </c>
      <c r="C41" s="33" t="s">
        <v>174</v>
      </c>
      <c r="D41" s="33">
        <v>38</v>
      </c>
      <c r="F41" s="33" t="e">
        <f>#REF!-A41</f>
        <v>#REF!</v>
      </c>
      <c r="G41" s="33" t="e">
        <f>#REF!-B41</f>
        <v>#REF!</v>
      </c>
      <c r="H41" s="33" t="e">
        <f t="shared" si="1"/>
        <v>#REF!</v>
      </c>
      <c r="I41" s="33" t="e">
        <f>IF(#REF!=B41,"",IF(H41&lt;=0,"該当",""))</f>
        <v>#REF!</v>
      </c>
      <c r="J41" s="33" t="e">
        <f>IF(AND(A41&lt;=#REF!,#REF!&lt;リスト!B41),"該当","")</f>
        <v>#REF!</v>
      </c>
      <c r="K41" s="33" t="s">
        <v>174</v>
      </c>
    </row>
    <row r="42" spans="1:11" x14ac:dyDescent="0.4">
      <c r="A42" s="33">
        <v>38.5</v>
      </c>
      <c r="B42" s="33">
        <v>39.5</v>
      </c>
      <c r="C42" s="33" t="s">
        <v>173</v>
      </c>
      <c r="D42" s="33">
        <v>39</v>
      </c>
      <c r="F42" s="33" t="e">
        <f>#REF!-A42</f>
        <v>#REF!</v>
      </c>
      <c r="G42" s="33" t="e">
        <f>#REF!-B42</f>
        <v>#REF!</v>
      </c>
      <c r="H42" s="33" t="e">
        <f t="shared" si="1"/>
        <v>#REF!</v>
      </c>
      <c r="I42" s="33" t="e">
        <f>IF(#REF!=B42,"",IF(H42&lt;=0,"該当",""))</f>
        <v>#REF!</v>
      </c>
      <c r="J42" s="33" t="e">
        <f>IF(AND(A42&lt;=#REF!,#REF!&lt;リスト!B42),"該当","")</f>
        <v>#REF!</v>
      </c>
      <c r="K42" s="33" t="s">
        <v>173</v>
      </c>
    </row>
    <row r="43" spans="1:11" x14ac:dyDescent="0.4">
      <c r="A43" s="33">
        <v>39.5</v>
      </c>
      <c r="B43" s="33">
        <v>40.5</v>
      </c>
      <c r="C43" s="33" t="s">
        <v>172</v>
      </c>
      <c r="D43" s="33">
        <v>40</v>
      </c>
      <c r="F43" s="33" t="e">
        <f>#REF!-A43</f>
        <v>#REF!</v>
      </c>
      <c r="G43" s="33" t="e">
        <f>#REF!-B43</f>
        <v>#REF!</v>
      </c>
      <c r="H43" s="33" t="e">
        <f t="shared" si="1"/>
        <v>#REF!</v>
      </c>
      <c r="I43" s="33" t="e">
        <f>IF(#REF!=B43,"",IF(H43&lt;=0,"該当",""))</f>
        <v>#REF!</v>
      </c>
      <c r="J43" s="33" t="e">
        <f>IF(AND(A43&lt;=#REF!,#REF!&lt;リスト!B43),"該当","")</f>
        <v>#REF!</v>
      </c>
      <c r="K43" s="33" t="s">
        <v>172</v>
      </c>
    </row>
    <row r="44" spans="1:11" x14ac:dyDescent="0.4">
      <c r="A44" s="33">
        <v>40.5</v>
      </c>
      <c r="B44" s="33">
        <v>41.5</v>
      </c>
      <c r="C44" s="33" t="s">
        <v>171</v>
      </c>
      <c r="D44" s="33">
        <v>41</v>
      </c>
      <c r="F44" s="33" t="e">
        <f>#REF!-A44</f>
        <v>#REF!</v>
      </c>
      <c r="G44" s="33" t="e">
        <f>#REF!-B44</f>
        <v>#REF!</v>
      </c>
      <c r="H44" s="33" t="e">
        <f t="shared" si="1"/>
        <v>#REF!</v>
      </c>
      <c r="I44" s="33" t="e">
        <f>IF(#REF!=B44,"",IF(H44&lt;=0,"該当",""))</f>
        <v>#REF!</v>
      </c>
      <c r="J44" s="33" t="e">
        <f>IF(AND(A44&lt;=#REF!,#REF!&lt;リスト!B44),"該当","")</f>
        <v>#REF!</v>
      </c>
      <c r="K44" s="33" t="s">
        <v>171</v>
      </c>
    </row>
    <row r="45" spans="1:11" x14ac:dyDescent="0.4">
      <c r="A45" s="33">
        <v>41.5</v>
      </c>
      <c r="B45" s="33">
        <v>42.5</v>
      </c>
      <c r="C45" s="33" t="s">
        <v>170</v>
      </c>
      <c r="D45" s="33">
        <v>42</v>
      </c>
      <c r="F45" s="33" t="e">
        <f>#REF!-A45</f>
        <v>#REF!</v>
      </c>
      <c r="G45" s="33" t="e">
        <f>#REF!-B45</f>
        <v>#REF!</v>
      </c>
      <c r="H45" s="33" t="e">
        <f t="shared" si="1"/>
        <v>#REF!</v>
      </c>
      <c r="I45" s="33" t="e">
        <f>IF(#REF!=B45,"",IF(H45&lt;=0,"該当",""))</f>
        <v>#REF!</v>
      </c>
      <c r="J45" s="33" t="e">
        <f>IF(AND(A45&lt;=#REF!,#REF!&lt;リスト!B45),"該当","")</f>
        <v>#REF!</v>
      </c>
      <c r="K45" s="33" t="s">
        <v>170</v>
      </c>
    </row>
    <row r="46" spans="1:11" x14ac:dyDescent="0.4">
      <c r="A46" s="33">
        <v>42.5</v>
      </c>
      <c r="B46" s="33">
        <v>43.5</v>
      </c>
      <c r="C46" s="33" t="s">
        <v>169</v>
      </c>
      <c r="D46" s="33">
        <v>43</v>
      </c>
      <c r="F46" s="33" t="e">
        <f>#REF!-A46</f>
        <v>#REF!</v>
      </c>
      <c r="G46" s="33" t="e">
        <f>#REF!-B46</f>
        <v>#REF!</v>
      </c>
      <c r="H46" s="33" t="e">
        <f t="shared" si="1"/>
        <v>#REF!</v>
      </c>
      <c r="I46" s="33" t="e">
        <f>IF(#REF!=B46,"",IF(H46&lt;=0,"該当",""))</f>
        <v>#REF!</v>
      </c>
      <c r="J46" s="33" t="e">
        <f>IF(AND(A46&lt;=#REF!,#REF!&lt;リスト!B46),"該当","")</f>
        <v>#REF!</v>
      </c>
      <c r="K46" s="33" t="s">
        <v>169</v>
      </c>
    </row>
    <row r="47" spans="1:11" x14ac:dyDescent="0.4">
      <c r="A47" s="33">
        <v>43.5</v>
      </c>
      <c r="B47" s="33">
        <v>44.5</v>
      </c>
      <c r="C47" s="33" t="s">
        <v>168</v>
      </c>
      <c r="D47" s="33">
        <v>44</v>
      </c>
      <c r="F47" s="33" t="e">
        <f>#REF!-A47</f>
        <v>#REF!</v>
      </c>
      <c r="G47" s="33" t="e">
        <f>#REF!-B47</f>
        <v>#REF!</v>
      </c>
      <c r="H47" s="33" t="e">
        <f t="shared" si="1"/>
        <v>#REF!</v>
      </c>
      <c r="I47" s="33" t="e">
        <f>IF(#REF!=B47,"",IF(H47&lt;=0,"該当",""))</f>
        <v>#REF!</v>
      </c>
      <c r="J47" s="33" t="e">
        <f>IF(AND(A47&lt;=#REF!,#REF!&lt;リスト!B47),"該当","")</f>
        <v>#REF!</v>
      </c>
      <c r="K47" s="33" t="s">
        <v>168</v>
      </c>
    </row>
    <row r="48" spans="1:11" x14ac:dyDescent="0.4">
      <c r="A48" s="33">
        <v>44.5</v>
      </c>
      <c r="B48" s="33">
        <v>45.5</v>
      </c>
      <c r="C48" s="33" t="s">
        <v>167</v>
      </c>
      <c r="D48" s="33">
        <v>45</v>
      </c>
      <c r="F48" s="33" t="e">
        <f>#REF!-A48</f>
        <v>#REF!</v>
      </c>
      <c r="G48" s="33" t="e">
        <f>#REF!-B48</f>
        <v>#REF!</v>
      </c>
      <c r="H48" s="33" t="e">
        <f t="shared" si="1"/>
        <v>#REF!</v>
      </c>
      <c r="I48" s="33" t="e">
        <f>IF(#REF!=B48,"",IF(H48&lt;=0,"該当",""))</f>
        <v>#REF!</v>
      </c>
      <c r="J48" s="33" t="e">
        <f>IF(AND(A48&lt;=#REF!,#REF!&lt;リスト!B48),"該当","")</f>
        <v>#REF!</v>
      </c>
      <c r="K48" s="33" t="s">
        <v>167</v>
      </c>
    </row>
    <row r="49" spans="1:11" x14ac:dyDescent="0.4">
      <c r="A49" s="33">
        <v>45.5</v>
      </c>
      <c r="B49" s="33">
        <v>46.5</v>
      </c>
      <c r="C49" s="33" t="s">
        <v>166</v>
      </c>
      <c r="D49" s="33">
        <v>46</v>
      </c>
      <c r="F49" s="33" t="e">
        <f>#REF!-A49</f>
        <v>#REF!</v>
      </c>
      <c r="G49" s="33" t="e">
        <f>#REF!-B49</f>
        <v>#REF!</v>
      </c>
      <c r="H49" s="33" t="e">
        <f t="shared" si="1"/>
        <v>#REF!</v>
      </c>
      <c r="I49" s="33" t="e">
        <f>IF(#REF!=B49,"",IF(H49&lt;=0,"該当",""))</f>
        <v>#REF!</v>
      </c>
      <c r="J49" s="33" t="e">
        <f>IF(AND(A49&lt;=#REF!,#REF!&lt;リスト!B49),"該当","")</f>
        <v>#REF!</v>
      </c>
      <c r="K49" s="33" t="s">
        <v>166</v>
      </c>
    </row>
    <row r="50" spans="1:11" x14ac:dyDescent="0.4">
      <c r="A50" s="33">
        <v>46.5</v>
      </c>
      <c r="B50" s="33">
        <v>47.5</v>
      </c>
      <c r="C50" s="33" t="s">
        <v>165</v>
      </c>
      <c r="D50" s="33">
        <v>47</v>
      </c>
      <c r="F50" s="33" t="e">
        <f>#REF!-A50</f>
        <v>#REF!</v>
      </c>
      <c r="G50" s="33" t="e">
        <f>#REF!-B50</f>
        <v>#REF!</v>
      </c>
      <c r="H50" s="33" t="e">
        <f t="shared" si="1"/>
        <v>#REF!</v>
      </c>
      <c r="I50" s="33" t="e">
        <f>IF(#REF!=B50,"",IF(H50&lt;=0,"該当",""))</f>
        <v>#REF!</v>
      </c>
      <c r="J50" s="33" t="e">
        <f>IF(AND(A50&lt;=#REF!,#REF!&lt;リスト!B50),"該当","")</f>
        <v>#REF!</v>
      </c>
      <c r="K50" s="33" t="s">
        <v>165</v>
      </c>
    </row>
    <row r="51" spans="1:11" x14ac:dyDescent="0.4">
      <c r="A51" s="33">
        <v>47.5</v>
      </c>
      <c r="B51" s="33">
        <v>48.5</v>
      </c>
      <c r="C51" s="33" t="s">
        <v>164</v>
      </c>
      <c r="D51" s="33">
        <v>48</v>
      </c>
      <c r="F51" s="33" t="e">
        <f>#REF!-A51</f>
        <v>#REF!</v>
      </c>
      <c r="G51" s="33" t="e">
        <f>#REF!-B51</f>
        <v>#REF!</v>
      </c>
      <c r="H51" s="33" t="e">
        <f t="shared" si="1"/>
        <v>#REF!</v>
      </c>
      <c r="I51" s="33" t="e">
        <f>IF(#REF!=B51,"",IF(H51&lt;=0,"該当",""))</f>
        <v>#REF!</v>
      </c>
      <c r="J51" s="33" t="e">
        <f>IF(AND(A51&lt;=#REF!,#REF!&lt;リスト!B51),"該当","")</f>
        <v>#REF!</v>
      </c>
      <c r="K51" s="33" t="s">
        <v>164</v>
      </c>
    </row>
    <row r="52" spans="1:11" x14ac:dyDescent="0.4">
      <c r="A52" s="33">
        <v>48.5</v>
      </c>
      <c r="B52" s="33">
        <v>49.5</v>
      </c>
      <c r="C52" s="33" t="s">
        <v>163</v>
      </c>
      <c r="D52" s="33">
        <v>49</v>
      </c>
      <c r="F52" s="33" t="e">
        <f>#REF!-A52</f>
        <v>#REF!</v>
      </c>
      <c r="G52" s="33" t="e">
        <f>#REF!-B52</f>
        <v>#REF!</v>
      </c>
      <c r="H52" s="33" t="e">
        <f t="shared" si="1"/>
        <v>#REF!</v>
      </c>
      <c r="I52" s="33" t="e">
        <f>IF(#REF!=B52,"",IF(H52&lt;=0,"該当",""))</f>
        <v>#REF!</v>
      </c>
      <c r="J52" s="33" t="e">
        <f>IF(AND(A52&lt;=#REF!,#REF!&lt;リスト!B52),"該当","")</f>
        <v>#REF!</v>
      </c>
      <c r="K52" s="33" t="s">
        <v>163</v>
      </c>
    </row>
    <row r="53" spans="1:11" x14ac:dyDescent="0.4">
      <c r="A53" s="33">
        <v>49.5</v>
      </c>
      <c r="B53" s="33">
        <v>50.5</v>
      </c>
      <c r="C53" s="33" t="s">
        <v>162</v>
      </c>
      <c r="D53" s="33">
        <v>50</v>
      </c>
      <c r="F53" s="33" t="e">
        <f>#REF!-A53</f>
        <v>#REF!</v>
      </c>
      <c r="G53" s="33" t="e">
        <f>#REF!-B53</f>
        <v>#REF!</v>
      </c>
      <c r="H53" s="33" t="e">
        <f t="shared" si="1"/>
        <v>#REF!</v>
      </c>
      <c r="I53" s="33" t="e">
        <f>IF(#REF!=B53,"",IF(H53&lt;=0,"該当",""))</f>
        <v>#REF!</v>
      </c>
      <c r="J53" s="33" t="e">
        <f>IF(AND(A53&lt;=#REF!,#REF!&lt;リスト!B53),"該当","")</f>
        <v>#REF!</v>
      </c>
      <c r="K53" s="33" t="s">
        <v>162</v>
      </c>
    </row>
    <row r="54" spans="1:11" x14ac:dyDescent="0.4">
      <c r="A54" s="33">
        <v>50.5</v>
      </c>
      <c r="B54" s="33">
        <v>51.5</v>
      </c>
      <c r="C54" s="33" t="s">
        <v>161</v>
      </c>
      <c r="D54" s="33">
        <v>51</v>
      </c>
      <c r="F54" s="33" t="e">
        <f>#REF!-A54</f>
        <v>#REF!</v>
      </c>
      <c r="G54" s="33" t="e">
        <f>#REF!-B54</f>
        <v>#REF!</v>
      </c>
      <c r="H54" s="33" t="e">
        <f t="shared" si="1"/>
        <v>#REF!</v>
      </c>
      <c r="I54" s="33" t="e">
        <f>IF(#REF!=B54,"",IF(H54&lt;=0,"該当",""))</f>
        <v>#REF!</v>
      </c>
      <c r="J54" s="33" t="e">
        <f>IF(AND(A54&lt;=#REF!,#REF!&lt;リスト!B54),"該当","")</f>
        <v>#REF!</v>
      </c>
      <c r="K54" s="33" t="s">
        <v>161</v>
      </c>
    </row>
    <row r="55" spans="1:11" x14ac:dyDescent="0.4">
      <c r="A55" s="33">
        <v>51.5</v>
      </c>
      <c r="B55" s="33">
        <v>52.5</v>
      </c>
      <c r="C55" s="33" t="s">
        <v>160</v>
      </c>
      <c r="D55" s="33">
        <v>52</v>
      </c>
      <c r="F55" s="33" t="e">
        <f>#REF!-A55</f>
        <v>#REF!</v>
      </c>
      <c r="G55" s="33" t="e">
        <f>#REF!-B55</f>
        <v>#REF!</v>
      </c>
      <c r="H55" s="33" t="e">
        <f t="shared" si="1"/>
        <v>#REF!</v>
      </c>
      <c r="I55" s="33" t="e">
        <f>IF(#REF!=B55,"",IF(H55&lt;=0,"該当",""))</f>
        <v>#REF!</v>
      </c>
      <c r="J55" s="33" t="e">
        <f>IF(AND(A55&lt;=#REF!,#REF!&lt;リスト!B55),"該当","")</f>
        <v>#REF!</v>
      </c>
      <c r="K55" s="33" t="s">
        <v>160</v>
      </c>
    </row>
    <row r="56" spans="1:11" x14ac:dyDescent="0.4">
      <c r="A56" s="33">
        <v>52.5</v>
      </c>
      <c r="B56" s="33">
        <v>53.5</v>
      </c>
      <c r="C56" s="33" t="s">
        <v>159</v>
      </c>
      <c r="D56" s="33">
        <v>53</v>
      </c>
      <c r="F56" s="33" t="e">
        <f>#REF!-A56</f>
        <v>#REF!</v>
      </c>
      <c r="G56" s="33" t="e">
        <f>#REF!-B56</f>
        <v>#REF!</v>
      </c>
      <c r="H56" s="33" t="e">
        <f t="shared" si="1"/>
        <v>#REF!</v>
      </c>
      <c r="I56" s="33" t="e">
        <f>IF(#REF!=B56,"",IF(H56&lt;=0,"該当",""))</f>
        <v>#REF!</v>
      </c>
      <c r="J56" s="33" t="e">
        <f>IF(AND(A56&lt;=#REF!,#REF!&lt;リスト!B56),"該当","")</f>
        <v>#REF!</v>
      </c>
      <c r="K56" s="33" t="s">
        <v>159</v>
      </c>
    </row>
    <row r="57" spans="1:11" x14ac:dyDescent="0.4">
      <c r="A57" s="33">
        <v>53.5</v>
      </c>
      <c r="B57" s="33">
        <v>54.5</v>
      </c>
      <c r="C57" s="33" t="s">
        <v>158</v>
      </c>
      <c r="D57" s="33">
        <v>54</v>
      </c>
      <c r="F57" s="33" t="e">
        <f>#REF!-A57</f>
        <v>#REF!</v>
      </c>
      <c r="G57" s="33" t="e">
        <f>#REF!-B57</f>
        <v>#REF!</v>
      </c>
      <c r="H57" s="33" t="e">
        <f t="shared" si="1"/>
        <v>#REF!</v>
      </c>
      <c r="I57" s="33" t="e">
        <f>IF(#REF!=B57,"",IF(H57&lt;=0,"該当",""))</f>
        <v>#REF!</v>
      </c>
      <c r="J57" s="33" t="e">
        <f>IF(AND(A57&lt;=#REF!,#REF!&lt;リスト!B57),"該当","")</f>
        <v>#REF!</v>
      </c>
      <c r="K57" s="33" t="s">
        <v>158</v>
      </c>
    </row>
    <row r="58" spans="1:11" x14ac:dyDescent="0.4">
      <c r="A58" s="33">
        <v>54.5</v>
      </c>
      <c r="B58" s="33">
        <v>55.5</v>
      </c>
      <c r="C58" s="33" t="s">
        <v>157</v>
      </c>
      <c r="D58" s="33">
        <v>55</v>
      </c>
      <c r="F58" s="33" t="e">
        <f>#REF!-A58</f>
        <v>#REF!</v>
      </c>
      <c r="G58" s="33" t="e">
        <f>#REF!-B58</f>
        <v>#REF!</v>
      </c>
      <c r="H58" s="33" t="e">
        <f t="shared" si="1"/>
        <v>#REF!</v>
      </c>
      <c r="I58" s="33" t="e">
        <f>IF(#REF!=B58,"",IF(H58&lt;=0,"該当",""))</f>
        <v>#REF!</v>
      </c>
      <c r="J58" s="33" t="e">
        <f>IF(AND(A58&lt;=#REF!,#REF!&lt;リスト!B58),"該当","")</f>
        <v>#REF!</v>
      </c>
      <c r="K58" s="33" t="s">
        <v>157</v>
      </c>
    </row>
    <row r="59" spans="1:11" x14ac:dyDescent="0.4">
      <c r="A59" s="33">
        <v>55.5</v>
      </c>
      <c r="B59" s="33">
        <v>56.5</v>
      </c>
      <c r="C59" s="33" t="s">
        <v>156</v>
      </c>
      <c r="D59" s="33">
        <v>56</v>
      </c>
      <c r="F59" s="33" t="e">
        <f>#REF!-A59</f>
        <v>#REF!</v>
      </c>
      <c r="G59" s="33" t="e">
        <f>#REF!-B59</f>
        <v>#REF!</v>
      </c>
      <c r="H59" s="33" t="e">
        <f t="shared" si="1"/>
        <v>#REF!</v>
      </c>
      <c r="I59" s="33" t="e">
        <f>IF(#REF!=B59,"",IF(H59&lt;=0,"該当",""))</f>
        <v>#REF!</v>
      </c>
      <c r="J59" s="33" t="e">
        <f>IF(AND(A59&lt;=#REF!,#REF!&lt;リスト!B59),"該当","")</f>
        <v>#REF!</v>
      </c>
      <c r="K59" s="33" t="s">
        <v>156</v>
      </c>
    </row>
    <row r="60" spans="1:11" x14ac:dyDescent="0.4">
      <c r="A60" s="33">
        <v>56.5</v>
      </c>
      <c r="B60" s="33">
        <v>57.5</v>
      </c>
      <c r="C60" s="33" t="s">
        <v>155</v>
      </c>
      <c r="D60" s="33">
        <v>57</v>
      </c>
      <c r="F60" s="33" t="e">
        <f>#REF!-A60</f>
        <v>#REF!</v>
      </c>
      <c r="G60" s="33" t="e">
        <f>#REF!-B60</f>
        <v>#REF!</v>
      </c>
      <c r="H60" s="33" t="e">
        <f t="shared" si="1"/>
        <v>#REF!</v>
      </c>
      <c r="I60" s="33" t="e">
        <f>IF(#REF!=B60,"",IF(H60&lt;=0,"該当",""))</f>
        <v>#REF!</v>
      </c>
      <c r="J60" s="33" t="e">
        <f>IF(AND(A60&lt;=#REF!,#REF!&lt;リスト!B60),"該当","")</f>
        <v>#REF!</v>
      </c>
      <c r="K60" s="33" t="s">
        <v>155</v>
      </c>
    </row>
    <row r="61" spans="1:11" x14ac:dyDescent="0.4">
      <c r="A61" s="33">
        <v>57.5</v>
      </c>
      <c r="B61" s="33">
        <v>58.5</v>
      </c>
      <c r="C61" s="33" t="s">
        <v>154</v>
      </c>
      <c r="D61" s="33">
        <v>58</v>
      </c>
      <c r="F61" s="33" t="e">
        <f>#REF!-A61</f>
        <v>#REF!</v>
      </c>
      <c r="G61" s="33" t="e">
        <f>#REF!-B61</f>
        <v>#REF!</v>
      </c>
      <c r="H61" s="33" t="e">
        <f t="shared" si="1"/>
        <v>#REF!</v>
      </c>
      <c r="I61" s="33" t="e">
        <f>IF(#REF!=B61,"",IF(H61&lt;=0,"該当",""))</f>
        <v>#REF!</v>
      </c>
      <c r="J61" s="33" t="e">
        <f>IF(AND(A61&lt;=#REF!,#REF!&lt;リスト!B61),"該当","")</f>
        <v>#REF!</v>
      </c>
      <c r="K61" s="33" t="s">
        <v>154</v>
      </c>
    </row>
    <row r="62" spans="1:11" x14ac:dyDescent="0.4">
      <c r="A62" s="33">
        <v>58.5</v>
      </c>
      <c r="B62" s="33">
        <v>59.5</v>
      </c>
      <c r="C62" s="33" t="s">
        <v>153</v>
      </c>
      <c r="D62" s="33">
        <v>59</v>
      </c>
      <c r="F62" s="33" t="e">
        <f>#REF!-A62</f>
        <v>#REF!</v>
      </c>
      <c r="G62" s="33" t="e">
        <f>#REF!-B62</f>
        <v>#REF!</v>
      </c>
      <c r="H62" s="33" t="e">
        <f t="shared" si="1"/>
        <v>#REF!</v>
      </c>
      <c r="I62" s="33" t="e">
        <f>IF(#REF!=B62,"",IF(H62&lt;=0,"該当",""))</f>
        <v>#REF!</v>
      </c>
      <c r="J62" s="33" t="e">
        <f>IF(AND(A62&lt;=#REF!,#REF!&lt;リスト!B62),"該当","")</f>
        <v>#REF!</v>
      </c>
      <c r="K62" s="33" t="s">
        <v>153</v>
      </c>
    </row>
    <row r="63" spans="1:11" x14ac:dyDescent="0.4">
      <c r="A63" s="33">
        <v>59.5</v>
      </c>
      <c r="B63" s="33">
        <v>60.5</v>
      </c>
      <c r="C63" s="33" t="s">
        <v>152</v>
      </c>
      <c r="D63" s="33">
        <v>60</v>
      </c>
      <c r="F63" s="33" t="e">
        <f>#REF!-A63</f>
        <v>#REF!</v>
      </c>
      <c r="G63" s="33" t="e">
        <f>#REF!-B63</f>
        <v>#REF!</v>
      </c>
      <c r="H63" s="33" t="e">
        <f t="shared" si="1"/>
        <v>#REF!</v>
      </c>
      <c r="I63" s="33" t="e">
        <f>IF(#REF!=B63,"",IF(H63&lt;=0,"該当",""))</f>
        <v>#REF!</v>
      </c>
      <c r="J63" s="33" t="e">
        <f>IF(AND(A63&lt;=#REF!,#REF!&lt;リスト!B63),"該当","")</f>
        <v>#REF!</v>
      </c>
      <c r="K63" s="33" t="s">
        <v>152</v>
      </c>
    </row>
    <row r="64" spans="1:11" x14ac:dyDescent="0.4">
      <c r="A64" s="33">
        <v>60.5</v>
      </c>
      <c r="B64" s="33">
        <v>61.5</v>
      </c>
      <c r="C64" s="33" t="s">
        <v>151</v>
      </c>
      <c r="D64" s="33">
        <v>61</v>
      </c>
      <c r="F64" s="33" t="e">
        <f>#REF!-A64</f>
        <v>#REF!</v>
      </c>
      <c r="G64" s="33" t="e">
        <f>#REF!-B64</f>
        <v>#REF!</v>
      </c>
      <c r="H64" s="33" t="e">
        <f t="shared" si="1"/>
        <v>#REF!</v>
      </c>
      <c r="I64" s="33" t="e">
        <f>IF(#REF!=B64,"",IF(H64&lt;=0,"該当",""))</f>
        <v>#REF!</v>
      </c>
      <c r="J64" s="33" t="e">
        <f>IF(AND(A64&lt;=#REF!,#REF!&lt;リスト!B64),"該当","")</f>
        <v>#REF!</v>
      </c>
      <c r="K64" s="33" t="s">
        <v>151</v>
      </c>
    </row>
    <row r="65" spans="1:11" x14ac:dyDescent="0.4">
      <c r="A65" s="33">
        <v>61.5</v>
      </c>
      <c r="B65" s="33">
        <v>62.5</v>
      </c>
      <c r="C65" s="33" t="s">
        <v>150</v>
      </c>
      <c r="D65" s="33">
        <v>62</v>
      </c>
      <c r="F65" s="33" t="e">
        <f>#REF!-A65</f>
        <v>#REF!</v>
      </c>
      <c r="G65" s="33" t="e">
        <f>#REF!-B65</f>
        <v>#REF!</v>
      </c>
      <c r="H65" s="33" t="e">
        <f t="shared" si="1"/>
        <v>#REF!</v>
      </c>
      <c r="I65" s="33" t="e">
        <f>IF(#REF!=B65,"",IF(H65&lt;=0,"該当",""))</f>
        <v>#REF!</v>
      </c>
      <c r="J65" s="33" t="e">
        <f>IF(AND(A65&lt;=#REF!,#REF!&lt;リスト!B65),"該当","")</f>
        <v>#REF!</v>
      </c>
      <c r="K65" s="33" t="s">
        <v>150</v>
      </c>
    </row>
    <row r="66" spans="1:11" x14ac:dyDescent="0.4">
      <c r="A66" s="33">
        <v>62.5</v>
      </c>
      <c r="B66" s="33">
        <v>63.5</v>
      </c>
      <c r="C66" s="33" t="s">
        <v>149</v>
      </c>
      <c r="D66" s="33">
        <v>63</v>
      </c>
      <c r="F66" s="33" t="e">
        <f>#REF!-A66</f>
        <v>#REF!</v>
      </c>
      <c r="G66" s="33" t="e">
        <f>#REF!-B66</f>
        <v>#REF!</v>
      </c>
      <c r="H66" s="33" t="e">
        <f t="shared" si="1"/>
        <v>#REF!</v>
      </c>
      <c r="I66" s="33" t="e">
        <f>IF(#REF!=B66,"",IF(H66&lt;=0,"該当",""))</f>
        <v>#REF!</v>
      </c>
      <c r="J66" s="33" t="e">
        <f>IF(AND(A66&lt;=#REF!,#REF!&lt;リスト!B66),"該当","")</f>
        <v>#REF!</v>
      </c>
      <c r="K66" s="33" t="s">
        <v>149</v>
      </c>
    </row>
    <row r="67" spans="1:11" x14ac:dyDescent="0.4">
      <c r="A67" s="33">
        <v>63.5</v>
      </c>
      <c r="B67" s="33">
        <v>64.5</v>
      </c>
      <c r="C67" s="33" t="s">
        <v>148</v>
      </c>
      <c r="D67" s="33">
        <v>64</v>
      </c>
      <c r="F67" s="33" t="e">
        <f>#REF!-A67</f>
        <v>#REF!</v>
      </c>
      <c r="G67" s="33" t="e">
        <f>#REF!-B67</f>
        <v>#REF!</v>
      </c>
      <c r="H67" s="33" t="e">
        <f t="shared" si="1"/>
        <v>#REF!</v>
      </c>
      <c r="I67" s="33" t="e">
        <f>IF(#REF!=B67,"",IF(H67&lt;=0,"該当",""))</f>
        <v>#REF!</v>
      </c>
      <c r="J67" s="33" t="e">
        <f>IF(AND(A67&lt;=#REF!,#REF!&lt;リスト!B67),"該当","")</f>
        <v>#REF!</v>
      </c>
      <c r="K67" s="33" t="s">
        <v>148</v>
      </c>
    </row>
    <row r="68" spans="1:11" x14ac:dyDescent="0.4">
      <c r="A68" s="33">
        <v>64.5</v>
      </c>
      <c r="B68" s="33">
        <v>65.5</v>
      </c>
      <c r="C68" s="33" t="s">
        <v>147</v>
      </c>
      <c r="D68" s="33">
        <v>65</v>
      </c>
      <c r="F68" s="33" t="e">
        <f>#REF!-A68</f>
        <v>#REF!</v>
      </c>
      <c r="G68" s="33" t="e">
        <f>#REF!-B68</f>
        <v>#REF!</v>
      </c>
      <c r="H68" s="33" t="e">
        <f t="shared" ref="H68:H99" si="2">F68*G68</f>
        <v>#REF!</v>
      </c>
      <c r="I68" s="33" t="e">
        <f>IF(#REF!=B68,"",IF(H68&lt;=0,"該当",""))</f>
        <v>#REF!</v>
      </c>
      <c r="J68" s="33" t="e">
        <f>IF(AND(A68&lt;=#REF!,#REF!&lt;リスト!B68),"該当","")</f>
        <v>#REF!</v>
      </c>
      <c r="K68" s="33" t="s">
        <v>147</v>
      </c>
    </row>
    <row r="69" spans="1:11" x14ac:dyDescent="0.4">
      <c r="A69" s="33">
        <v>65.5</v>
      </c>
      <c r="B69" s="33">
        <v>66.5</v>
      </c>
      <c r="C69" s="33" t="s">
        <v>146</v>
      </c>
      <c r="D69" s="33">
        <v>66</v>
      </c>
      <c r="F69" s="33" t="e">
        <f>#REF!-A69</f>
        <v>#REF!</v>
      </c>
      <c r="G69" s="33" t="e">
        <f>#REF!-B69</f>
        <v>#REF!</v>
      </c>
      <c r="H69" s="33" t="e">
        <f t="shared" si="2"/>
        <v>#REF!</v>
      </c>
      <c r="I69" s="33" t="e">
        <f>IF(#REF!=B69,"",IF(H69&lt;=0,"該当",""))</f>
        <v>#REF!</v>
      </c>
      <c r="J69" s="33" t="e">
        <f>IF(AND(A69&lt;=#REF!,#REF!&lt;リスト!B69),"該当","")</f>
        <v>#REF!</v>
      </c>
      <c r="K69" s="33" t="s">
        <v>146</v>
      </c>
    </row>
    <row r="70" spans="1:11" x14ac:dyDescent="0.4">
      <c r="A70" s="33">
        <v>66.5</v>
      </c>
      <c r="B70" s="33">
        <v>67.5</v>
      </c>
      <c r="C70" s="33" t="s">
        <v>145</v>
      </c>
      <c r="D70" s="33">
        <v>67</v>
      </c>
      <c r="F70" s="33" t="e">
        <f>#REF!-A70</f>
        <v>#REF!</v>
      </c>
      <c r="G70" s="33" t="e">
        <f>#REF!-B70</f>
        <v>#REF!</v>
      </c>
      <c r="H70" s="33" t="e">
        <f t="shared" si="2"/>
        <v>#REF!</v>
      </c>
      <c r="I70" s="33" t="e">
        <f>IF(#REF!=B70,"",IF(H70&lt;=0,"該当",""))</f>
        <v>#REF!</v>
      </c>
      <c r="J70" s="33" t="e">
        <f>IF(AND(A70&lt;=#REF!,#REF!&lt;リスト!B70),"該当","")</f>
        <v>#REF!</v>
      </c>
      <c r="K70" s="33" t="s">
        <v>145</v>
      </c>
    </row>
    <row r="71" spans="1:11" x14ac:dyDescent="0.4">
      <c r="A71" s="33">
        <v>67.5</v>
      </c>
      <c r="B71" s="33">
        <v>68.5</v>
      </c>
      <c r="C71" s="33" t="s">
        <v>144</v>
      </c>
      <c r="D71" s="33">
        <v>68</v>
      </c>
      <c r="F71" s="33" t="e">
        <f>#REF!-A71</f>
        <v>#REF!</v>
      </c>
      <c r="G71" s="33" t="e">
        <f>#REF!-B71</f>
        <v>#REF!</v>
      </c>
      <c r="H71" s="33" t="e">
        <f t="shared" si="2"/>
        <v>#REF!</v>
      </c>
      <c r="I71" s="33" t="e">
        <f>IF(#REF!=B71,"",IF(H71&lt;=0,"該当",""))</f>
        <v>#REF!</v>
      </c>
      <c r="J71" s="33" t="e">
        <f>IF(AND(A71&lt;=#REF!,#REF!&lt;リスト!B71),"該当","")</f>
        <v>#REF!</v>
      </c>
      <c r="K71" s="33" t="s">
        <v>144</v>
      </c>
    </row>
    <row r="72" spans="1:11" x14ac:dyDescent="0.4">
      <c r="A72" s="33">
        <v>68.5</v>
      </c>
      <c r="B72" s="33">
        <v>69.5</v>
      </c>
      <c r="C72" s="33" t="s">
        <v>143</v>
      </c>
      <c r="D72" s="33">
        <v>69</v>
      </c>
      <c r="F72" s="33" t="e">
        <f>#REF!-A72</f>
        <v>#REF!</v>
      </c>
      <c r="G72" s="33" t="e">
        <f>#REF!-B72</f>
        <v>#REF!</v>
      </c>
      <c r="H72" s="33" t="e">
        <f t="shared" si="2"/>
        <v>#REF!</v>
      </c>
      <c r="I72" s="33" t="e">
        <f>IF(#REF!=B72,"",IF(H72&lt;=0,"該当",""))</f>
        <v>#REF!</v>
      </c>
      <c r="J72" s="33" t="e">
        <f>IF(AND(A72&lt;=#REF!,#REF!&lt;リスト!B72),"該当","")</f>
        <v>#REF!</v>
      </c>
      <c r="K72" s="33" t="s">
        <v>143</v>
      </c>
    </row>
    <row r="73" spans="1:11" x14ac:dyDescent="0.4">
      <c r="A73" s="33">
        <v>69.5</v>
      </c>
      <c r="B73" s="33">
        <v>70.5</v>
      </c>
      <c r="C73" s="33" t="s">
        <v>142</v>
      </c>
      <c r="D73" s="33">
        <v>70</v>
      </c>
      <c r="F73" s="33" t="e">
        <f>#REF!-A73</f>
        <v>#REF!</v>
      </c>
      <c r="G73" s="33" t="e">
        <f>#REF!-B73</f>
        <v>#REF!</v>
      </c>
      <c r="H73" s="33" t="e">
        <f t="shared" si="2"/>
        <v>#REF!</v>
      </c>
      <c r="I73" s="33" t="e">
        <f>IF(#REF!=B73,"",IF(H73&lt;=0,"該当",""))</f>
        <v>#REF!</v>
      </c>
      <c r="J73" s="33" t="e">
        <f>IF(AND(A73&lt;=#REF!,#REF!&lt;リスト!B73),"該当","")</f>
        <v>#REF!</v>
      </c>
      <c r="K73" s="33" t="s">
        <v>142</v>
      </c>
    </row>
    <row r="74" spans="1:11" x14ac:dyDescent="0.4">
      <c r="A74" s="33">
        <v>70.5</v>
      </c>
      <c r="B74" s="33">
        <v>71.5</v>
      </c>
      <c r="C74" s="33" t="s">
        <v>141</v>
      </c>
      <c r="D74" s="33">
        <v>71</v>
      </c>
      <c r="F74" s="33" t="e">
        <f>#REF!-A74</f>
        <v>#REF!</v>
      </c>
      <c r="G74" s="33" t="e">
        <f>#REF!-B74</f>
        <v>#REF!</v>
      </c>
      <c r="H74" s="33" t="e">
        <f t="shared" si="2"/>
        <v>#REF!</v>
      </c>
      <c r="I74" s="33" t="e">
        <f>IF(#REF!=B74,"",IF(H74&lt;=0,"該当",""))</f>
        <v>#REF!</v>
      </c>
      <c r="J74" s="33" t="e">
        <f>IF(AND(A74&lt;=#REF!,#REF!&lt;リスト!B74),"該当","")</f>
        <v>#REF!</v>
      </c>
      <c r="K74" s="33" t="s">
        <v>141</v>
      </c>
    </row>
    <row r="75" spans="1:11" x14ac:dyDescent="0.4">
      <c r="A75" s="33">
        <v>71.5</v>
      </c>
      <c r="B75" s="33">
        <v>72.5</v>
      </c>
      <c r="C75" s="33" t="s">
        <v>140</v>
      </c>
      <c r="D75" s="33">
        <v>72</v>
      </c>
      <c r="F75" s="33" t="e">
        <f>#REF!-A75</f>
        <v>#REF!</v>
      </c>
      <c r="G75" s="33" t="e">
        <f>#REF!-B75</f>
        <v>#REF!</v>
      </c>
      <c r="H75" s="33" t="e">
        <f t="shared" si="2"/>
        <v>#REF!</v>
      </c>
      <c r="I75" s="33" t="e">
        <f>IF(#REF!=B75,"",IF(H75&lt;=0,"該当",""))</f>
        <v>#REF!</v>
      </c>
      <c r="J75" s="33" t="e">
        <f>IF(AND(A75&lt;=#REF!,#REF!&lt;リスト!B75),"該当","")</f>
        <v>#REF!</v>
      </c>
      <c r="K75" s="33" t="s">
        <v>140</v>
      </c>
    </row>
    <row r="76" spans="1:11" x14ac:dyDescent="0.4">
      <c r="A76" s="33">
        <v>72.5</v>
      </c>
      <c r="B76" s="33">
        <v>73.5</v>
      </c>
      <c r="C76" s="33" t="s">
        <v>139</v>
      </c>
      <c r="D76" s="33">
        <v>73</v>
      </c>
      <c r="F76" s="33" t="e">
        <f>#REF!-A76</f>
        <v>#REF!</v>
      </c>
      <c r="G76" s="33" t="e">
        <f>#REF!-B76</f>
        <v>#REF!</v>
      </c>
      <c r="H76" s="33" t="e">
        <f t="shared" si="2"/>
        <v>#REF!</v>
      </c>
      <c r="I76" s="33" t="e">
        <f>IF(#REF!=B76,"",IF(H76&lt;=0,"該当",""))</f>
        <v>#REF!</v>
      </c>
      <c r="J76" s="33" t="e">
        <f>IF(AND(A76&lt;=#REF!,#REF!&lt;リスト!B76),"該当","")</f>
        <v>#REF!</v>
      </c>
      <c r="K76" s="33" t="s">
        <v>139</v>
      </c>
    </row>
    <row r="77" spans="1:11" x14ac:dyDescent="0.4">
      <c r="A77" s="33">
        <v>73.5</v>
      </c>
      <c r="B77" s="33">
        <v>74.5</v>
      </c>
      <c r="C77" s="33" t="s">
        <v>138</v>
      </c>
      <c r="D77" s="33">
        <v>74</v>
      </c>
      <c r="F77" s="33" t="e">
        <f>#REF!-A77</f>
        <v>#REF!</v>
      </c>
      <c r="G77" s="33" t="e">
        <f>#REF!-B77</f>
        <v>#REF!</v>
      </c>
      <c r="H77" s="33" t="e">
        <f t="shared" si="2"/>
        <v>#REF!</v>
      </c>
      <c r="I77" s="33" t="e">
        <f>IF(#REF!=B77,"",IF(H77&lt;=0,"該当",""))</f>
        <v>#REF!</v>
      </c>
      <c r="J77" s="33" t="e">
        <f>IF(AND(A77&lt;=#REF!,#REF!&lt;リスト!B77),"該当","")</f>
        <v>#REF!</v>
      </c>
      <c r="K77" s="33" t="s">
        <v>138</v>
      </c>
    </row>
    <row r="78" spans="1:11" x14ac:dyDescent="0.4">
      <c r="A78" s="33">
        <v>74.5</v>
      </c>
      <c r="B78" s="33">
        <v>75.5</v>
      </c>
      <c r="C78" s="33" t="s">
        <v>137</v>
      </c>
      <c r="D78" s="33">
        <v>75</v>
      </c>
      <c r="F78" s="33" t="e">
        <f>#REF!-A78</f>
        <v>#REF!</v>
      </c>
      <c r="G78" s="33" t="e">
        <f>#REF!-B78</f>
        <v>#REF!</v>
      </c>
      <c r="H78" s="33" t="e">
        <f t="shared" si="2"/>
        <v>#REF!</v>
      </c>
      <c r="I78" s="33" t="e">
        <f>IF(#REF!=B78,"",IF(H78&lt;=0,"該当",""))</f>
        <v>#REF!</v>
      </c>
      <c r="J78" s="33" t="e">
        <f>IF(AND(A78&lt;=#REF!,#REF!&lt;リスト!B78),"該当","")</f>
        <v>#REF!</v>
      </c>
      <c r="K78" s="33" t="s">
        <v>137</v>
      </c>
    </row>
    <row r="79" spans="1:11" x14ac:dyDescent="0.4">
      <c r="A79" s="33">
        <v>75.5</v>
      </c>
      <c r="B79" s="33">
        <v>76.5</v>
      </c>
      <c r="C79" s="33" t="s">
        <v>136</v>
      </c>
      <c r="D79" s="33">
        <v>76</v>
      </c>
      <c r="F79" s="33" t="e">
        <f>#REF!-A79</f>
        <v>#REF!</v>
      </c>
      <c r="G79" s="33" t="e">
        <f>#REF!-B79</f>
        <v>#REF!</v>
      </c>
      <c r="H79" s="33" t="e">
        <f t="shared" si="2"/>
        <v>#REF!</v>
      </c>
      <c r="I79" s="33" t="e">
        <f>IF(#REF!=B79,"",IF(H79&lt;=0,"該当",""))</f>
        <v>#REF!</v>
      </c>
      <c r="J79" s="33" t="e">
        <f>IF(AND(A79&lt;=#REF!,#REF!&lt;リスト!B79),"該当","")</f>
        <v>#REF!</v>
      </c>
      <c r="K79" s="33" t="s">
        <v>136</v>
      </c>
    </row>
    <row r="80" spans="1:11" x14ac:dyDescent="0.4">
      <c r="A80" s="33">
        <v>76.5</v>
      </c>
      <c r="B80" s="33">
        <v>77.5</v>
      </c>
      <c r="C80" s="33" t="s">
        <v>135</v>
      </c>
      <c r="D80" s="33">
        <v>77</v>
      </c>
      <c r="F80" s="33" t="e">
        <f>#REF!-A80</f>
        <v>#REF!</v>
      </c>
      <c r="G80" s="33" t="e">
        <f>#REF!-B80</f>
        <v>#REF!</v>
      </c>
      <c r="H80" s="33" t="e">
        <f t="shared" si="2"/>
        <v>#REF!</v>
      </c>
      <c r="I80" s="33" t="e">
        <f>IF(#REF!=B80,"",IF(H80&lt;=0,"該当",""))</f>
        <v>#REF!</v>
      </c>
      <c r="J80" s="33" t="e">
        <f>IF(AND(A80&lt;=#REF!,#REF!&lt;リスト!B80),"該当","")</f>
        <v>#REF!</v>
      </c>
      <c r="K80" s="33" t="s">
        <v>135</v>
      </c>
    </row>
    <row r="81" spans="1:11" x14ac:dyDescent="0.4">
      <c r="A81" s="33">
        <v>77.5</v>
      </c>
      <c r="B81" s="33">
        <v>78.5</v>
      </c>
      <c r="C81" s="33" t="s">
        <v>134</v>
      </c>
      <c r="D81" s="33">
        <v>78</v>
      </c>
      <c r="F81" s="33" t="e">
        <f>#REF!-A81</f>
        <v>#REF!</v>
      </c>
      <c r="G81" s="33" t="e">
        <f>#REF!-B81</f>
        <v>#REF!</v>
      </c>
      <c r="H81" s="33" t="e">
        <f t="shared" si="2"/>
        <v>#REF!</v>
      </c>
      <c r="I81" s="33" t="e">
        <f>IF(#REF!=B81,"",IF(H81&lt;=0,"該当",""))</f>
        <v>#REF!</v>
      </c>
      <c r="J81" s="33" t="e">
        <f>IF(AND(A81&lt;=#REF!,#REF!&lt;リスト!B81),"該当","")</f>
        <v>#REF!</v>
      </c>
      <c r="K81" s="33" t="s">
        <v>134</v>
      </c>
    </row>
    <row r="82" spans="1:11" x14ac:dyDescent="0.4">
      <c r="A82" s="33">
        <v>78.5</v>
      </c>
      <c r="B82" s="33">
        <v>79.5</v>
      </c>
      <c r="C82" s="33" t="s">
        <v>133</v>
      </c>
      <c r="D82" s="33">
        <v>79</v>
      </c>
      <c r="F82" s="33" t="e">
        <f>#REF!-A82</f>
        <v>#REF!</v>
      </c>
      <c r="G82" s="33" t="e">
        <f>#REF!-B82</f>
        <v>#REF!</v>
      </c>
      <c r="H82" s="33" t="e">
        <f t="shared" si="2"/>
        <v>#REF!</v>
      </c>
      <c r="I82" s="33" t="e">
        <f>IF(#REF!=B82,"",IF(H82&lt;=0,"該当",""))</f>
        <v>#REF!</v>
      </c>
      <c r="J82" s="33" t="e">
        <f>IF(AND(A82&lt;=#REF!,#REF!&lt;リスト!B82),"該当","")</f>
        <v>#REF!</v>
      </c>
      <c r="K82" s="33" t="s">
        <v>133</v>
      </c>
    </row>
    <row r="83" spans="1:11" x14ac:dyDescent="0.4">
      <c r="A83" s="33">
        <v>79.5</v>
      </c>
      <c r="B83" s="33">
        <v>80.5</v>
      </c>
      <c r="C83" s="33" t="s">
        <v>132</v>
      </c>
      <c r="D83" s="33">
        <v>80</v>
      </c>
      <c r="F83" s="33" t="e">
        <f>#REF!-A83</f>
        <v>#REF!</v>
      </c>
      <c r="G83" s="33" t="e">
        <f>#REF!-B83</f>
        <v>#REF!</v>
      </c>
      <c r="H83" s="33" t="e">
        <f t="shared" si="2"/>
        <v>#REF!</v>
      </c>
      <c r="I83" s="33" t="e">
        <f>IF(#REF!=B83,"",IF(H83&lt;=0,"該当",""))</f>
        <v>#REF!</v>
      </c>
      <c r="J83" s="33" t="e">
        <f>IF(AND(A83&lt;=#REF!,#REF!&lt;リスト!B83),"該当","")</f>
        <v>#REF!</v>
      </c>
      <c r="K83" s="33" t="s">
        <v>132</v>
      </c>
    </row>
    <row r="84" spans="1:11" x14ac:dyDescent="0.4">
      <c r="A84" s="33">
        <v>80.5</v>
      </c>
      <c r="B84" s="33">
        <v>81.5</v>
      </c>
      <c r="C84" s="33" t="s">
        <v>131</v>
      </c>
      <c r="D84" s="33">
        <v>81</v>
      </c>
      <c r="F84" s="33" t="e">
        <f>#REF!-A84</f>
        <v>#REF!</v>
      </c>
      <c r="G84" s="33" t="e">
        <f>#REF!-B84</f>
        <v>#REF!</v>
      </c>
      <c r="H84" s="33" t="e">
        <f t="shared" si="2"/>
        <v>#REF!</v>
      </c>
      <c r="I84" s="33" t="e">
        <f>IF(#REF!=B84,"",IF(H84&lt;=0,"該当",""))</f>
        <v>#REF!</v>
      </c>
      <c r="J84" s="33" t="e">
        <f>IF(AND(A84&lt;=#REF!,#REF!&lt;リスト!B84),"該当","")</f>
        <v>#REF!</v>
      </c>
      <c r="K84" s="33" t="s">
        <v>131</v>
      </c>
    </row>
    <row r="85" spans="1:11" x14ac:dyDescent="0.4">
      <c r="A85" s="33">
        <v>81.5</v>
      </c>
      <c r="B85" s="33">
        <v>82.5</v>
      </c>
      <c r="C85" s="33" t="s">
        <v>130</v>
      </c>
      <c r="D85" s="33">
        <v>82</v>
      </c>
      <c r="F85" s="33" t="e">
        <f>#REF!-A85</f>
        <v>#REF!</v>
      </c>
      <c r="G85" s="33" t="e">
        <f>#REF!-B85</f>
        <v>#REF!</v>
      </c>
      <c r="H85" s="33" t="e">
        <f t="shared" si="2"/>
        <v>#REF!</v>
      </c>
      <c r="I85" s="33" t="e">
        <f>IF(#REF!=B85,"",IF(H85&lt;=0,"該当",""))</f>
        <v>#REF!</v>
      </c>
      <c r="J85" s="33" t="e">
        <f>IF(AND(A85&lt;=#REF!,#REF!&lt;リスト!B85),"該当","")</f>
        <v>#REF!</v>
      </c>
      <c r="K85" s="33" t="s">
        <v>130</v>
      </c>
    </row>
    <row r="86" spans="1:11" x14ac:dyDescent="0.4">
      <c r="A86" s="33">
        <v>82.5</v>
      </c>
      <c r="B86" s="33">
        <v>83.5</v>
      </c>
      <c r="C86" s="33" t="s">
        <v>129</v>
      </c>
      <c r="D86" s="33">
        <v>83</v>
      </c>
      <c r="F86" s="33" t="e">
        <f>#REF!-A86</f>
        <v>#REF!</v>
      </c>
      <c r="G86" s="33" t="e">
        <f>#REF!-B86</f>
        <v>#REF!</v>
      </c>
      <c r="H86" s="33" t="e">
        <f t="shared" si="2"/>
        <v>#REF!</v>
      </c>
      <c r="I86" s="33" t="e">
        <f>IF(#REF!=B86,"",IF(H86&lt;=0,"該当",""))</f>
        <v>#REF!</v>
      </c>
      <c r="J86" s="33" t="e">
        <f>IF(AND(A86&lt;=#REF!,#REF!&lt;リスト!B86),"該当","")</f>
        <v>#REF!</v>
      </c>
      <c r="K86" s="33" t="s">
        <v>129</v>
      </c>
    </row>
    <row r="87" spans="1:11" x14ac:dyDescent="0.4">
      <c r="A87" s="33">
        <v>83.5</v>
      </c>
      <c r="B87" s="33">
        <v>84.5</v>
      </c>
      <c r="C87" s="33" t="s">
        <v>128</v>
      </c>
      <c r="D87" s="33">
        <v>84</v>
      </c>
      <c r="F87" s="33" t="e">
        <f>#REF!-A87</f>
        <v>#REF!</v>
      </c>
      <c r="G87" s="33" t="e">
        <f>#REF!-B87</f>
        <v>#REF!</v>
      </c>
      <c r="H87" s="33" t="e">
        <f t="shared" si="2"/>
        <v>#REF!</v>
      </c>
      <c r="I87" s="33" t="e">
        <f>IF(#REF!=B87,"",IF(H87&lt;=0,"該当",""))</f>
        <v>#REF!</v>
      </c>
      <c r="J87" s="33" t="e">
        <f>IF(AND(A87&lt;=#REF!,#REF!&lt;リスト!B87),"該当","")</f>
        <v>#REF!</v>
      </c>
      <c r="K87" s="33" t="s">
        <v>128</v>
      </c>
    </row>
    <row r="88" spans="1:11" x14ac:dyDescent="0.4">
      <c r="A88" s="33">
        <v>84.5</v>
      </c>
      <c r="B88" s="33">
        <v>85.5</v>
      </c>
      <c r="C88" s="33" t="s">
        <v>127</v>
      </c>
      <c r="D88" s="33">
        <v>85</v>
      </c>
      <c r="F88" s="33" t="e">
        <f>#REF!-A88</f>
        <v>#REF!</v>
      </c>
      <c r="G88" s="33" t="e">
        <f>#REF!-B88</f>
        <v>#REF!</v>
      </c>
      <c r="H88" s="33" t="e">
        <f t="shared" si="2"/>
        <v>#REF!</v>
      </c>
      <c r="I88" s="33" t="e">
        <f>IF(#REF!=B88,"",IF(H88&lt;=0,"該当",""))</f>
        <v>#REF!</v>
      </c>
      <c r="J88" s="33" t="e">
        <f>IF(AND(A88&lt;=#REF!,#REF!&lt;リスト!B88),"該当","")</f>
        <v>#REF!</v>
      </c>
      <c r="K88" s="33" t="s">
        <v>127</v>
      </c>
    </row>
    <row r="89" spans="1:11" x14ac:dyDescent="0.4">
      <c r="A89" s="33">
        <v>85.5</v>
      </c>
      <c r="B89" s="33">
        <v>86.5</v>
      </c>
      <c r="C89" s="33" t="s">
        <v>126</v>
      </c>
      <c r="D89" s="33">
        <v>86</v>
      </c>
      <c r="F89" s="33" t="e">
        <f>#REF!-A89</f>
        <v>#REF!</v>
      </c>
      <c r="G89" s="33" t="e">
        <f>#REF!-B89</f>
        <v>#REF!</v>
      </c>
      <c r="H89" s="33" t="e">
        <f t="shared" si="2"/>
        <v>#REF!</v>
      </c>
      <c r="I89" s="33" t="e">
        <f>IF(#REF!=B89,"",IF(H89&lt;=0,"該当",""))</f>
        <v>#REF!</v>
      </c>
      <c r="J89" s="33" t="e">
        <f>IF(AND(A89&lt;=#REF!,#REF!&lt;リスト!B89),"該当","")</f>
        <v>#REF!</v>
      </c>
      <c r="K89" s="33" t="s">
        <v>126</v>
      </c>
    </row>
    <row r="90" spans="1:11" x14ac:dyDescent="0.4">
      <c r="A90" s="33">
        <v>86.5</v>
      </c>
      <c r="B90" s="33">
        <v>87.5</v>
      </c>
      <c r="C90" s="33" t="s">
        <v>125</v>
      </c>
      <c r="D90" s="33">
        <v>87</v>
      </c>
      <c r="F90" s="33" t="e">
        <f>#REF!-A90</f>
        <v>#REF!</v>
      </c>
      <c r="G90" s="33" t="e">
        <f>#REF!-B90</f>
        <v>#REF!</v>
      </c>
      <c r="H90" s="33" t="e">
        <f t="shared" si="2"/>
        <v>#REF!</v>
      </c>
      <c r="I90" s="33" t="e">
        <f>IF(#REF!=B90,"",IF(H90&lt;=0,"該当",""))</f>
        <v>#REF!</v>
      </c>
      <c r="J90" s="33" t="e">
        <f>IF(AND(A90&lt;=#REF!,#REF!&lt;リスト!B90),"該当","")</f>
        <v>#REF!</v>
      </c>
      <c r="K90" s="33" t="s">
        <v>125</v>
      </c>
    </row>
    <row r="91" spans="1:11" x14ac:dyDescent="0.4">
      <c r="A91" s="33">
        <v>87.5</v>
      </c>
      <c r="B91" s="33">
        <v>88.5</v>
      </c>
      <c r="C91" s="33" t="s">
        <v>124</v>
      </c>
      <c r="D91" s="33">
        <v>88</v>
      </c>
      <c r="F91" s="33" t="e">
        <f>#REF!-A91</f>
        <v>#REF!</v>
      </c>
      <c r="G91" s="33" t="e">
        <f>#REF!-B91</f>
        <v>#REF!</v>
      </c>
      <c r="H91" s="33" t="e">
        <f t="shared" si="2"/>
        <v>#REF!</v>
      </c>
      <c r="I91" s="33" t="e">
        <f>IF(#REF!=B91,"",IF(H91&lt;=0,"該当",""))</f>
        <v>#REF!</v>
      </c>
      <c r="J91" s="33" t="e">
        <f>IF(AND(A91&lt;=#REF!,#REF!&lt;リスト!B91),"該当","")</f>
        <v>#REF!</v>
      </c>
      <c r="K91" s="33" t="s">
        <v>124</v>
      </c>
    </row>
    <row r="92" spans="1:11" x14ac:dyDescent="0.4">
      <c r="A92" s="33">
        <v>88.5</v>
      </c>
      <c r="B92" s="33">
        <v>89.5</v>
      </c>
      <c r="C92" s="33" t="s">
        <v>123</v>
      </c>
      <c r="D92" s="33">
        <v>89</v>
      </c>
      <c r="F92" s="33" t="e">
        <f>#REF!-A92</f>
        <v>#REF!</v>
      </c>
      <c r="G92" s="33" t="e">
        <f>#REF!-B92</f>
        <v>#REF!</v>
      </c>
      <c r="H92" s="33" t="e">
        <f t="shared" si="2"/>
        <v>#REF!</v>
      </c>
      <c r="I92" s="33" t="e">
        <f>IF(#REF!=B92,"",IF(H92&lt;=0,"該当",""))</f>
        <v>#REF!</v>
      </c>
      <c r="J92" s="33" t="e">
        <f>IF(AND(A92&lt;=#REF!,#REF!&lt;リスト!B92),"該当","")</f>
        <v>#REF!</v>
      </c>
      <c r="K92" s="33" t="s">
        <v>123</v>
      </c>
    </row>
    <row r="93" spans="1:11" x14ac:dyDescent="0.4">
      <c r="A93" s="33">
        <v>89.5</v>
      </c>
      <c r="B93" s="33">
        <v>90.5</v>
      </c>
      <c r="C93" s="33" t="s">
        <v>122</v>
      </c>
      <c r="D93" s="33">
        <v>90</v>
      </c>
      <c r="F93" s="33" t="e">
        <f>#REF!-A93</f>
        <v>#REF!</v>
      </c>
      <c r="G93" s="33" t="e">
        <f>#REF!-B93</f>
        <v>#REF!</v>
      </c>
      <c r="H93" s="33" t="e">
        <f t="shared" si="2"/>
        <v>#REF!</v>
      </c>
      <c r="I93" s="33" t="e">
        <f>IF(#REF!=B93,"",IF(H93&lt;=0,"該当",""))</f>
        <v>#REF!</v>
      </c>
      <c r="J93" s="33" t="e">
        <f>IF(AND(A93&lt;=#REF!,#REF!&lt;リスト!B93),"該当","")</f>
        <v>#REF!</v>
      </c>
      <c r="K93" s="33" t="s">
        <v>122</v>
      </c>
    </row>
    <row r="94" spans="1:11" x14ac:dyDescent="0.4">
      <c r="A94" s="33">
        <v>90.5</v>
      </c>
      <c r="B94" s="33">
        <v>91.5</v>
      </c>
      <c r="C94" s="33" t="s">
        <v>121</v>
      </c>
      <c r="D94" s="33">
        <v>91</v>
      </c>
      <c r="F94" s="33" t="e">
        <f>#REF!-A94</f>
        <v>#REF!</v>
      </c>
      <c r="G94" s="33" t="e">
        <f>#REF!-B94</f>
        <v>#REF!</v>
      </c>
      <c r="H94" s="33" t="e">
        <f t="shared" si="2"/>
        <v>#REF!</v>
      </c>
      <c r="I94" s="33" t="e">
        <f>IF(#REF!=B94,"",IF(H94&lt;=0,"該当",""))</f>
        <v>#REF!</v>
      </c>
      <c r="J94" s="33" t="e">
        <f>IF(AND(A94&lt;=#REF!,#REF!&lt;リスト!B94),"該当","")</f>
        <v>#REF!</v>
      </c>
      <c r="K94" s="33" t="s">
        <v>121</v>
      </c>
    </row>
    <row r="95" spans="1:11" x14ac:dyDescent="0.4">
      <c r="A95" s="33">
        <v>91.5</v>
      </c>
      <c r="B95" s="33">
        <v>92.5</v>
      </c>
      <c r="C95" s="33" t="s">
        <v>120</v>
      </c>
      <c r="D95" s="33">
        <v>92</v>
      </c>
      <c r="F95" s="33" t="e">
        <f>#REF!-A95</f>
        <v>#REF!</v>
      </c>
      <c r="G95" s="33" t="e">
        <f>#REF!-B95</f>
        <v>#REF!</v>
      </c>
      <c r="H95" s="33" t="e">
        <f t="shared" si="2"/>
        <v>#REF!</v>
      </c>
      <c r="I95" s="33" t="e">
        <f>IF(#REF!=B95,"",IF(H95&lt;=0,"該当",""))</f>
        <v>#REF!</v>
      </c>
      <c r="J95" s="33" t="e">
        <f>IF(AND(A95&lt;=#REF!,#REF!&lt;リスト!B95),"該当","")</f>
        <v>#REF!</v>
      </c>
      <c r="K95" s="33" t="s">
        <v>120</v>
      </c>
    </row>
    <row r="96" spans="1:11" x14ac:dyDescent="0.4">
      <c r="A96" s="33">
        <v>92.5</v>
      </c>
      <c r="B96" s="33">
        <v>93.5</v>
      </c>
      <c r="C96" s="33" t="s">
        <v>119</v>
      </c>
      <c r="D96" s="33">
        <v>93</v>
      </c>
      <c r="F96" s="33" t="e">
        <f>#REF!-A96</f>
        <v>#REF!</v>
      </c>
      <c r="G96" s="33" t="e">
        <f>#REF!-B96</f>
        <v>#REF!</v>
      </c>
      <c r="H96" s="33" t="e">
        <f t="shared" si="2"/>
        <v>#REF!</v>
      </c>
      <c r="I96" s="33" t="e">
        <f>IF(#REF!=B96,"",IF(H96&lt;=0,"該当",""))</f>
        <v>#REF!</v>
      </c>
      <c r="J96" s="33" t="e">
        <f>IF(AND(A96&lt;=#REF!,#REF!&lt;リスト!B96),"該当","")</f>
        <v>#REF!</v>
      </c>
      <c r="K96" s="33" t="s">
        <v>119</v>
      </c>
    </row>
    <row r="97" spans="1:11" x14ac:dyDescent="0.4">
      <c r="A97" s="33">
        <v>93.5</v>
      </c>
      <c r="B97" s="33">
        <v>94.5</v>
      </c>
      <c r="C97" s="33" t="s">
        <v>118</v>
      </c>
      <c r="D97" s="33">
        <v>94</v>
      </c>
      <c r="F97" s="33" t="e">
        <f>#REF!-A97</f>
        <v>#REF!</v>
      </c>
      <c r="G97" s="33" t="e">
        <f>#REF!-B97</f>
        <v>#REF!</v>
      </c>
      <c r="H97" s="33" t="e">
        <f t="shared" si="2"/>
        <v>#REF!</v>
      </c>
      <c r="I97" s="33" t="e">
        <f>IF(#REF!=B97,"",IF(H97&lt;=0,"該当",""))</f>
        <v>#REF!</v>
      </c>
      <c r="J97" s="33" t="e">
        <f>IF(AND(A97&lt;=#REF!,#REF!&lt;リスト!B97),"該当","")</f>
        <v>#REF!</v>
      </c>
      <c r="K97" s="33" t="s">
        <v>118</v>
      </c>
    </row>
    <row r="98" spans="1:11" x14ac:dyDescent="0.4">
      <c r="A98" s="33">
        <v>94.5</v>
      </c>
      <c r="B98" s="33">
        <v>95.5</v>
      </c>
      <c r="C98" s="33" t="s">
        <v>117</v>
      </c>
      <c r="D98" s="33">
        <v>95</v>
      </c>
      <c r="F98" s="33" t="e">
        <f>#REF!-A98</f>
        <v>#REF!</v>
      </c>
      <c r="G98" s="33" t="e">
        <f>#REF!-B98</f>
        <v>#REF!</v>
      </c>
      <c r="H98" s="33" t="e">
        <f t="shared" si="2"/>
        <v>#REF!</v>
      </c>
      <c r="I98" s="33" t="e">
        <f>IF(#REF!=B98,"",IF(H98&lt;=0,"該当",""))</f>
        <v>#REF!</v>
      </c>
      <c r="J98" s="33" t="e">
        <f>IF(AND(A98&lt;=#REF!,#REF!&lt;リスト!B98),"該当","")</f>
        <v>#REF!</v>
      </c>
      <c r="K98" s="33" t="s">
        <v>117</v>
      </c>
    </row>
    <row r="99" spans="1:11" x14ac:dyDescent="0.4">
      <c r="A99" s="33">
        <v>95.5</v>
      </c>
      <c r="B99" s="33">
        <v>96.5</v>
      </c>
      <c r="C99" s="33" t="s">
        <v>116</v>
      </c>
      <c r="D99" s="33">
        <v>96</v>
      </c>
      <c r="F99" s="33" t="e">
        <f>#REF!-A99</f>
        <v>#REF!</v>
      </c>
      <c r="G99" s="33" t="e">
        <f>#REF!-B99</f>
        <v>#REF!</v>
      </c>
      <c r="H99" s="33" t="e">
        <f t="shared" si="2"/>
        <v>#REF!</v>
      </c>
      <c r="I99" s="33" t="e">
        <f>IF(#REF!=B99,"",IF(H99&lt;=0,"該当",""))</f>
        <v>#REF!</v>
      </c>
      <c r="J99" s="33" t="e">
        <f>IF(AND(A99&lt;=#REF!,#REF!&lt;リスト!B99),"該当","")</f>
        <v>#REF!</v>
      </c>
      <c r="K99" s="33" t="s">
        <v>116</v>
      </c>
    </row>
    <row r="100" spans="1:11" x14ac:dyDescent="0.4">
      <c r="A100" s="33">
        <v>96.5</v>
      </c>
      <c r="B100" s="33">
        <v>97.5</v>
      </c>
      <c r="C100" s="33" t="s">
        <v>115</v>
      </c>
      <c r="D100" s="33">
        <v>97</v>
      </c>
      <c r="F100" s="33" t="e">
        <f>#REF!-A100</f>
        <v>#REF!</v>
      </c>
      <c r="G100" s="33" t="e">
        <f>#REF!-B100</f>
        <v>#REF!</v>
      </c>
      <c r="H100" s="33" t="e">
        <f t="shared" ref="H100:H131" si="3">F100*G100</f>
        <v>#REF!</v>
      </c>
      <c r="I100" s="33" t="e">
        <f>IF(#REF!=B100,"",IF(H100&lt;=0,"該当",""))</f>
        <v>#REF!</v>
      </c>
      <c r="J100" s="33" t="e">
        <f>IF(AND(A100&lt;=#REF!,#REF!&lt;リスト!B100),"該当","")</f>
        <v>#REF!</v>
      </c>
      <c r="K100" s="33" t="s">
        <v>115</v>
      </c>
    </row>
    <row r="101" spans="1:11" x14ac:dyDescent="0.4">
      <c r="A101" s="33">
        <v>97.5</v>
      </c>
      <c r="B101" s="33">
        <v>98.5</v>
      </c>
      <c r="C101" s="33" t="s">
        <v>114</v>
      </c>
      <c r="D101" s="33">
        <v>98</v>
      </c>
      <c r="F101" s="33" t="e">
        <f>#REF!-A101</f>
        <v>#REF!</v>
      </c>
      <c r="G101" s="33" t="e">
        <f>#REF!-B101</f>
        <v>#REF!</v>
      </c>
      <c r="H101" s="33" t="e">
        <f t="shared" si="3"/>
        <v>#REF!</v>
      </c>
      <c r="I101" s="33" t="e">
        <f>IF(#REF!=B101,"",IF(H101&lt;=0,"該当",""))</f>
        <v>#REF!</v>
      </c>
      <c r="J101" s="33" t="e">
        <f>IF(AND(A101&lt;=#REF!,#REF!&lt;リスト!B101),"該当","")</f>
        <v>#REF!</v>
      </c>
      <c r="K101" s="33" t="s">
        <v>114</v>
      </c>
    </row>
    <row r="102" spans="1:11" x14ac:dyDescent="0.4">
      <c r="A102" s="33">
        <v>98.5</v>
      </c>
      <c r="B102" s="33">
        <v>99.5</v>
      </c>
      <c r="C102" s="33" t="s">
        <v>113</v>
      </c>
      <c r="D102" s="33">
        <v>99</v>
      </c>
      <c r="F102" s="33" t="e">
        <f>#REF!-A102</f>
        <v>#REF!</v>
      </c>
      <c r="G102" s="33" t="e">
        <f>#REF!-B102</f>
        <v>#REF!</v>
      </c>
      <c r="H102" s="33" t="e">
        <f t="shared" si="3"/>
        <v>#REF!</v>
      </c>
      <c r="I102" s="33" t="e">
        <f>IF(#REF!=B102,"",IF(H102&lt;=0,"該当",""))</f>
        <v>#REF!</v>
      </c>
      <c r="J102" s="33" t="e">
        <f>IF(AND(A102&lt;=#REF!,#REF!&lt;リスト!B102),"該当","")</f>
        <v>#REF!</v>
      </c>
      <c r="K102" s="33" t="s">
        <v>113</v>
      </c>
    </row>
    <row r="103" spans="1:11" x14ac:dyDescent="0.4">
      <c r="A103" s="33">
        <v>99.5</v>
      </c>
      <c r="B103" s="33">
        <v>100.5</v>
      </c>
      <c r="C103" s="33" t="s">
        <v>112</v>
      </c>
      <c r="D103" s="33">
        <v>100</v>
      </c>
      <c r="F103" s="33" t="e">
        <f>#REF!-A103</f>
        <v>#REF!</v>
      </c>
      <c r="G103" s="33" t="e">
        <f>#REF!-B103</f>
        <v>#REF!</v>
      </c>
      <c r="H103" s="33" t="e">
        <f t="shared" si="3"/>
        <v>#REF!</v>
      </c>
      <c r="I103" s="33" t="e">
        <f>IF(#REF!=B103,"",IF(H103&lt;=0,"該当",""))</f>
        <v>#REF!</v>
      </c>
      <c r="J103" s="33" t="e">
        <f>IF(AND(A103&lt;=#REF!,#REF!&lt;リスト!B103),"該当","")</f>
        <v>#REF!</v>
      </c>
      <c r="K103" s="33" t="s">
        <v>112</v>
      </c>
    </row>
    <row r="104" spans="1:11" x14ac:dyDescent="0.4">
      <c r="A104" s="33">
        <v>100.5</v>
      </c>
      <c r="B104" s="33">
        <v>101.5</v>
      </c>
      <c r="C104" s="33" t="s">
        <v>111</v>
      </c>
      <c r="D104" s="33">
        <v>101</v>
      </c>
      <c r="F104" s="33" t="e">
        <f>#REF!-A104</f>
        <v>#REF!</v>
      </c>
      <c r="G104" s="33" t="e">
        <f>#REF!-B104</f>
        <v>#REF!</v>
      </c>
      <c r="H104" s="33" t="e">
        <f t="shared" si="3"/>
        <v>#REF!</v>
      </c>
      <c r="I104" s="33" t="e">
        <f>IF(#REF!=B104,"",IF(H104&lt;=0,"該当",""))</f>
        <v>#REF!</v>
      </c>
      <c r="J104" s="33" t="e">
        <f>IF(AND(A104&lt;=#REF!,#REF!&lt;リスト!B104),"該当","")</f>
        <v>#REF!</v>
      </c>
      <c r="K104" s="33" t="s">
        <v>111</v>
      </c>
    </row>
    <row r="105" spans="1:11" x14ac:dyDescent="0.4">
      <c r="A105" s="33">
        <v>101.5</v>
      </c>
      <c r="B105" s="33">
        <v>102.5</v>
      </c>
      <c r="C105" s="33" t="s">
        <v>110</v>
      </c>
      <c r="D105" s="33">
        <v>102</v>
      </c>
      <c r="F105" s="33" t="e">
        <f>#REF!-A105</f>
        <v>#REF!</v>
      </c>
      <c r="G105" s="33" t="e">
        <f>#REF!-B105</f>
        <v>#REF!</v>
      </c>
      <c r="H105" s="33" t="e">
        <f t="shared" si="3"/>
        <v>#REF!</v>
      </c>
      <c r="I105" s="33" t="e">
        <f>IF(#REF!=B105,"",IF(H105&lt;=0,"該当",""))</f>
        <v>#REF!</v>
      </c>
      <c r="J105" s="33" t="e">
        <f>IF(AND(A105&lt;=#REF!,#REF!&lt;リスト!B105),"該当","")</f>
        <v>#REF!</v>
      </c>
      <c r="K105" s="33" t="s">
        <v>110</v>
      </c>
    </row>
    <row r="106" spans="1:11" x14ac:dyDescent="0.4">
      <c r="A106" s="33">
        <v>102.5</v>
      </c>
      <c r="B106" s="33">
        <v>103.5</v>
      </c>
      <c r="C106" s="33" t="s">
        <v>109</v>
      </c>
      <c r="D106" s="33">
        <v>103</v>
      </c>
      <c r="F106" s="33" t="e">
        <f>#REF!-A106</f>
        <v>#REF!</v>
      </c>
      <c r="G106" s="33" t="e">
        <f>#REF!-B106</f>
        <v>#REF!</v>
      </c>
      <c r="H106" s="33" t="e">
        <f t="shared" si="3"/>
        <v>#REF!</v>
      </c>
      <c r="I106" s="33" t="e">
        <f>IF(#REF!=B106,"",IF(H106&lt;=0,"該当",""))</f>
        <v>#REF!</v>
      </c>
      <c r="J106" s="33" t="e">
        <f>IF(AND(A106&lt;=#REF!,#REF!&lt;リスト!B106),"該当","")</f>
        <v>#REF!</v>
      </c>
      <c r="K106" s="33" t="s">
        <v>109</v>
      </c>
    </row>
    <row r="107" spans="1:11" x14ac:dyDescent="0.4">
      <c r="A107" s="33">
        <v>103.5</v>
      </c>
      <c r="B107" s="33">
        <v>104.5</v>
      </c>
      <c r="C107" s="33" t="s">
        <v>108</v>
      </c>
      <c r="D107" s="33">
        <v>104</v>
      </c>
      <c r="F107" s="33" t="e">
        <f>#REF!-A107</f>
        <v>#REF!</v>
      </c>
      <c r="G107" s="33" t="e">
        <f>#REF!-B107</f>
        <v>#REF!</v>
      </c>
      <c r="H107" s="33" t="e">
        <f t="shared" si="3"/>
        <v>#REF!</v>
      </c>
      <c r="I107" s="33" t="e">
        <f>IF(#REF!=B107,"",IF(H107&lt;=0,"該当",""))</f>
        <v>#REF!</v>
      </c>
      <c r="J107" s="33" t="e">
        <f>IF(AND(A107&lt;=#REF!,#REF!&lt;リスト!B107),"該当","")</f>
        <v>#REF!</v>
      </c>
      <c r="K107" s="33" t="s">
        <v>108</v>
      </c>
    </row>
    <row r="108" spans="1:11" x14ac:dyDescent="0.4">
      <c r="A108" s="33">
        <v>104.5</v>
      </c>
      <c r="B108" s="33">
        <v>105.5</v>
      </c>
      <c r="C108" s="33" t="s">
        <v>107</v>
      </c>
      <c r="D108" s="33">
        <v>105</v>
      </c>
      <c r="F108" s="33" t="e">
        <f>#REF!-A108</f>
        <v>#REF!</v>
      </c>
      <c r="G108" s="33" t="e">
        <f>#REF!-B108</f>
        <v>#REF!</v>
      </c>
      <c r="H108" s="33" t="e">
        <f t="shared" si="3"/>
        <v>#REF!</v>
      </c>
      <c r="I108" s="33" t="e">
        <f>IF(#REF!=B108,"",IF(H108&lt;=0,"該当",""))</f>
        <v>#REF!</v>
      </c>
      <c r="J108" s="33" t="e">
        <f>IF(AND(A108&lt;=#REF!,#REF!&lt;リスト!B108),"該当","")</f>
        <v>#REF!</v>
      </c>
      <c r="K108" s="33" t="s">
        <v>107</v>
      </c>
    </row>
    <row r="109" spans="1:11" x14ac:dyDescent="0.4">
      <c r="A109" s="33">
        <v>105.5</v>
      </c>
      <c r="B109" s="33">
        <v>106.5</v>
      </c>
      <c r="C109" s="33" t="s">
        <v>106</v>
      </c>
      <c r="D109" s="33">
        <v>106</v>
      </c>
      <c r="F109" s="33" t="e">
        <f>#REF!-A109</f>
        <v>#REF!</v>
      </c>
      <c r="G109" s="33" t="e">
        <f>#REF!-B109</f>
        <v>#REF!</v>
      </c>
      <c r="H109" s="33" t="e">
        <f t="shared" si="3"/>
        <v>#REF!</v>
      </c>
      <c r="I109" s="33" t="e">
        <f>IF(#REF!=B109,"",IF(H109&lt;=0,"該当",""))</f>
        <v>#REF!</v>
      </c>
      <c r="J109" s="33" t="e">
        <f>IF(AND(A109&lt;=#REF!,#REF!&lt;リスト!B109),"該当","")</f>
        <v>#REF!</v>
      </c>
      <c r="K109" s="33" t="s">
        <v>106</v>
      </c>
    </row>
    <row r="110" spans="1:11" x14ac:dyDescent="0.4">
      <c r="A110" s="33">
        <v>106.5</v>
      </c>
      <c r="B110" s="33">
        <v>107.5</v>
      </c>
      <c r="C110" s="33" t="s">
        <v>105</v>
      </c>
      <c r="D110" s="33">
        <v>107</v>
      </c>
      <c r="F110" s="33" t="e">
        <f>#REF!-A110</f>
        <v>#REF!</v>
      </c>
      <c r="G110" s="33" t="e">
        <f>#REF!-B110</f>
        <v>#REF!</v>
      </c>
      <c r="H110" s="33" t="e">
        <f t="shared" si="3"/>
        <v>#REF!</v>
      </c>
      <c r="I110" s="33" t="e">
        <f>IF(#REF!=B110,"",IF(H110&lt;=0,"該当",""))</f>
        <v>#REF!</v>
      </c>
      <c r="J110" s="33" t="e">
        <f>IF(AND(A110&lt;=#REF!,#REF!&lt;リスト!B110),"該当","")</f>
        <v>#REF!</v>
      </c>
      <c r="K110" s="33" t="s">
        <v>105</v>
      </c>
    </row>
    <row r="111" spans="1:11" x14ac:dyDescent="0.4">
      <c r="A111" s="33">
        <v>107.5</v>
      </c>
      <c r="B111" s="33">
        <v>108.5</v>
      </c>
      <c r="C111" s="33" t="s">
        <v>104</v>
      </c>
      <c r="D111" s="33">
        <v>108</v>
      </c>
      <c r="F111" s="33" t="e">
        <f>#REF!-A111</f>
        <v>#REF!</v>
      </c>
      <c r="G111" s="33" t="e">
        <f>#REF!-B111</f>
        <v>#REF!</v>
      </c>
      <c r="H111" s="33" t="e">
        <f t="shared" si="3"/>
        <v>#REF!</v>
      </c>
      <c r="I111" s="33" t="e">
        <f>IF(#REF!=B111,"",IF(H111&lt;=0,"該当",""))</f>
        <v>#REF!</v>
      </c>
      <c r="J111" s="33" t="e">
        <f>IF(AND(A111&lt;=#REF!,#REF!&lt;リスト!B111),"該当","")</f>
        <v>#REF!</v>
      </c>
      <c r="K111" s="33" t="s">
        <v>104</v>
      </c>
    </row>
    <row r="112" spans="1:11" x14ac:dyDescent="0.4">
      <c r="A112" s="33">
        <v>108.5</v>
      </c>
      <c r="B112" s="33">
        <v>109.5</v>
      </c>
      <c r="C112" s="33" t="s">
        <v>103</v>
      </c>
      <c r="D112" s="33">
        <v>109</v>
      </c>
      <c r="F112" s="33" t="e">
        <f>#REF!-A112</f>
        <v>#REF!</v>
      </c>
      <c r="G112" s="33" t="e">
        <f>#REF!-B112</f>
        <v>#REF!</v>
      </c>
      <c r="H112" s="33" t="e">
        <f t="shared" si="3"/>
        <v>#REF!</v>
      </c>
      <c r="I112" s="33" t="e">
        <f>IF(#REF!=B112,"",IF(H112&lt;=0,"該当",""))</f>
        <v>#REF!</v>
      </c>
      <c r="J112" s="33" t="e">
        <f>IF(AND(A112&lt;=#REF!,#REF!&lt;リスト!B112),"該当","")</f>
        <v>#REF!</v>
      </c>
      <c r="K112" s="33" t="s">
        <v>103</v>
      </c>
    </row>
    <row r="113" spans="1:11" x14ac:dyDescent="0.4">
      <c r="A113" s="33">
        <v>109.5</v>
      </c>
      <c r="B113" s="33">
        <v>110.5</v>
      </c>
      <c r="C113" s="33" t="s">
        <v>102</v>
      </c>
      <c r="D113" s="33">
        <v>110</v>
      </c>
      <c r="F113" s="33" t="e">
        <f>#REF!-A113</f>
        <v>#REF!</v>
      </c>
      <c r="G113" s="33" t="e">
        <f>#REF!-B113</f>
        <v>#REF!</v>
      </c>
      <c r="H113" s="33" t="e">
        <f t="shared" si="3"/>
        <v>#REF!</v>
      </c>
      <c r="I113" s="33" t="e">
        <f>IF(#REF!=B113,"",IF(H113&lt;=0,"該当",""))</f>
        <v>#REF!</v>
      </c>
      <c r="J113" s="33" t="e">
        <f>IF(AND(A113&lt;=#REF!,#REF!&lt;リスト!B113),"該当","")</f>
        <v>#REF!</v>
      </c>
      <c r="K113" s="33" t="s">
        <v>102</v>
      </c>
    </row>
    <row r="114" spans="1:11" x14ac:dyDescent="0.4">
      <c r="A114" s="33">
        <v>110.5</v>
      </c>
      <c r="B114" s="33">
        <v>111.5</v>
      </c>
      <c r="C114" s="33" t="s">
        <v>101</v>
      </c>
      <c r="D114" s="33">
        <v>111</v>
      </c>
      <c r="F114" s="33" t="e">
        <f>#REF!-A114</f>
        <v>#REF!</v>
      </c>
      <c r="G114" s="33" t="e">
        <f>#REF!-B114</f>
        <v>#REF!</v>
      </c>
      <c r="H114" s="33" t="e">
        <f t="shared" si="3"/>
        <v>#REF!</v>
      </c>
      <c r="I114" s="33" t="e">
        <f>IF(#REF!=B114,"",IF(H114&lt;=0,"該当",""))</f>
        <v>#REF!</v>
      </c>
      <c r="J114" s="33" t="e">
        <f>IF(AND(A114&lt;=#REF!,#REF!&lt;リスト!B114),"該当","")</f>
        <v>#REF!</v>
      </c>
      <c r="K114" s="33" t="s">
        <v>101</v>
      </c>
    </row>
    <row r="115" spans="1:11" x14ac:dyDescent="0.4">
      <c r="A115" s="33">
        <v>111.5</v>
      </c>
      <c r="B115" s="33">
        <v>112.5</v>
      </c>
      <c r="C115" s="33" t="s">
        <v>100</v>
      </c>
      <c r="D115" s="33">
        <v>112</v>
      </c>
      <c r="F115" s="33" t="e">
        <f>#REF!-A115</f>
        <v>#REF!</v>
      </c>
      <c r="G115" s="33" t="e">
        <f>#REF!-B115</f>
        <v>#REF!</v>
      </c>
      <c r="H115" s="33" t="e">
        <f t="shared" si="3"/>
        <v>#REF!</v>
      </c>
      <c r="I115" s="33" t="e">
        <f>IF(#REF!=B115,"",IF(H115&lt;=0,"該当",""))</f>
        <v>#REF!</v>
      </c>
      <c r="J115" s="33" t="e">
        <f>IF(AND(A115&lt;=#REF!,#REF!&lt;リスト!B115),"該当","")</f>
        <v>#REF!</v>
      </c>
      <c r="K115" s="33" t="s">
        <v>100</v>
      </c>
    </row>
    <row r="116" spans="1:11" x14ac:dyDescent="0.4">
      <c r="A116" s="33">
        <v>112.5</v>
      </c>
      <c r="B116" s="33">
        <v>113.5</v>
      </c>
      <c r="C116" s="33" t="s">
        <v>99</v>
      </c>
      <c r="D116" s="33">
        <v>113</v>
      </c>
      <c r="F116" s="33" t="e">
        <f>#REF!-A116</f>
        <v>#REF!</v>
      </c>
      <c r="G116" s="33" t="e">
        <f>#REF!-B116</f>
        <v>#REF!</v>
      </c>
      <c r="H116" s="33" t="e">
        <f t="shared" si="3"/>
        <v>#REF!</v>
      </c>
      <c r="I116" s="33" t="e">
        <f>IF(#REF!=B116,"",IF(H116&lt;=0,"該当",""))</f>
        <v>#REF!</v>
      </c>
      <c r="J116" s="33" t="e">
        <f>IF(AND(A116&lt;=#REF!,#REF!&lt;リスト!B116),"該当","")</f>
        <v>#REF!</v>
      </c>
      <c r="K116" s="33" t="s">
        <v>99</v>
      </c>
    </row>
    <row r="117" spans="1:11" x14ac:dyDescent="0.4">
      <c r="A117" s="33">
        <v>113.5</v>
      </c>
      <c r="B117" s="33">
        <v>114.5</v>
      </c>
      <c r="C117" s="33" t="s">
        <v>98</v>
      </c>
      <c r="D117" s="33">
        <v>114</v>
      </c>
      <c r="F117" s="33" t="e">
        <f>#REF!-A117</f>
        <v>#REF!</v>
      </c>
      <c r="G117" s="33" t="e">
        <f>#REF!-B117</f>
        <v>#REF!</v>
      </c>
      <c r="H117" s="33" t="e">
        <f t="shared" si="3"/>
        <v>#REF!</v>
      </c>
      <c r="I117" s="33" t="e">
        <f>IF(#REF!=B117,"",IF(H117&lt;=0,"該当",""))</f>
        <v>#REF!</v>
      </c>
      <c r="J117" s="33" t="e">
        <f>IF(AND(A117&lt;=#REF!,#REF!&lt;リスト!B117),"該当","")</f>
        <v>#REF!</v>
      </c>
      <c r="K117" s="33" t="s">
        <v>98</v>
      </c>
    </row>
    <row r="118" spans="1:11" x14ac:dyDescent="0.4">
      <c r="A118" s="33">
        <v>114.5</v>
      </c>
      <c r="B118" s="33">
        <v>115.5</v>
      </c>
      <c r="C118" s="33" t="s">
        <v>97</v>
      </c>
      <c r="D118" s="33">
        <v>115</v>
      </c>
      <c r="F118" s="33" t="e">
        <f>#REF!-A118</f>
        <v>#REF!</v>
      </c>
      <c r="G118" s="33" t="e">
        <f>#REF!-B118</f>
        <v>#REF!</v>
      </c>
      <c r="H118" s="33" t="e">
        <f t="shared" si="3"/>
        <v>#REF!</v>
      </c>
      <c r="I118" s="33" t="e">
        <f>IF(#REF!=B118,"",IF(H118&lt;=0,"該当",""))</f>
        <v>#REF!</v>
      </c>
      <c r="J118" s="33" t="e">
        <f>IF(AND(A118&lt;=#REF!,#REF!&lt;リスト!B118),"該当","")</f>
        <v>#REF!</v>
      </c>
      <c r="K118" s="33" t="s">
        <v>97</v>
      </c>
    </row>
    <row r="119" spans="1:11" x14ac:dyDescent="0.4">
      <c r="A119" s="33">
        <v>115.5</v>
      </c>
      <c r="B119" s="33">
        <v>116.5</v>
      </c>
      <c r="C119" s="33" t="s">
        <v>96</v>
      </c>
      <c r="D119" s="33">
        <v>116</v>
      </c>
      <c r="F119" s="33" t="e">
        <f>#REF!-A119</f>
        <v>#REF!</v>
      </c>
      <c r="G119" s="33" t="e">
        <f>#REF!-B119</f>
        <v>#REF!</v>
      </c>
      <c r="H119" s="33" t="e">
        <f t="shared" si="3"/>
        <v>#REF!</v>
      </c>
      <c r="I119" s="33" t="e">
        <f>IF(#REF!=B119,"",IF(H119&lt;=0,"該当",""))</f>
        <v>#REF!</v>
      </c>
      <c r="J119" s="33" t="e">
        <f>IF(AND(A119&lt;=#REF!,#REF!&lt;リスト!B119),"該当","")</f>
        <v>#REF!</v>
      </c>
      <c r="K119" s="33" t="s">
        <v>96</v>
      </c>
    </row>
    <row r="120" spans="1:11" x14ac:dyDescent="0.4">
      <c r="A120" s="33">
        <v>116.5</v>
      </c>
      <c r="B120" s="33">
        <v>117.5</v>
      </c>
      <c r="C120" s="33" t="s">
        <v>95</v>
      </c>
      <c r="D120" s="33">
        <v>117</v>
      </c>
      <c r="F120" s="33" t="e">
        <f>#REF!-A120</f>
        <v>#REF!</v>
      </c>
      <c r="G120" s="33" t="e">
        <f>#REF!-B120</f>
        <v>#REF!</v>
      </c>
      <c r="H120" s="33" t="e">
        <f t="shared" si="3"/>
        <v>#REF!</v>
      </c>
      <c r="I120" s="33" t="e">
        <f>IF(#REF!=B120,"",IF(H120&lt;=0,"該当",""))</f>
        <v>#REF!</v>
      </c>
      <c r="J120" s="33" t="e">
        <f>IF(AND(A120&lt;=#REF!,#REF!&lt;リスト!B120),"該当","")</f>
        <v>#REF!</v>
      </c>
      <c r="K120" s="33" t="s">
        <v>95</v>
      </c>
    </row>
    <row r="121" spans="1:11" x14ac:dyDescent="0.4">
      <c r="A121" s="33">
        <v>117.5</v>
      </c>
      <c r="B121" s="33">
        <v>118.5</v>
      </c>
      <c r="C121" s="33" t="s">
        <v>94</v>
      </c>
      <c r="D121" s="33">
        <v>118</v>
      </c>
      <c r="F121" s="33" t="e">
        <f>#REF!-A121</f>
        <v>#REF!</v>
      </c>
      <c r="G121" s="33" t="e">
        <f>#REF!-B121</f>
        <v>#REF!</v>
      </c>
      <c r="H121" s="33" t="e">
        <f t="shared" si="3"/>
        <v>#REF!</v>
      </c>
      <c r="I121" s="33" t="e">
        <f>IF(#REF!=B121,"",IF(H121&lt;=0,"該当",""))</f>
        <v>#REF!</v>
      </c>
      <c r="J121" s="33" t="e">
        <f>IF(AND(A121&lt;=#REF!,#REF!&lt;リスト!B121),"該当","")</f>
        <v>#REF!</v>
      </c>
      <c r="K121" s="33" t="s">
        <v>94</v>
      </c>
    </row>
    <row r="122" spans="1:11" x14ac:dyDescent="0.4">
      <c r="A122" s="33">
        <v>118.5</v>
      </c>
      <c r="B122" s="33">
        <v>119.5</v>
      </c>
      <c r="C122" s="33" t="s">
        <v>93</v>
      </c>
      <c r="D122" s="33">
        <v>119</v>
      </c>
      <c r="F122" s="33" t="e">
        <f>#REF!-A122</f>
        <v>#REF!</v>
      </c>
      <c r="G122" s="33" t="e">
        <f>#REF!-B122</f>
        <v>#REF!</v>
      </c>
      <c r="H122" s="33" t="e">
        <f t="shared" si="3"/>
        <v>#REF!</v>
      </c>
      <c r="I122" s="33" t="e">
        <f>IF(#REF!=B122,"",IF(H122&lt;=0,"該当",""))</f>
        <v>#REF!</v>
      </c>
      <c r="J122" s="33" t="e">
        <f>IF(AND(A122&lt;=#REF!,#REF!&lt;リスト!B122),"該当","")</f>
        <v>#REF!</v>
      </c>
      <c r="K122" s="33" t="s">
        <v>93</v>
      </c>
    </row>
    <row r="123" spans="1:11" x14ac:dyDescent="0.4">
      <c r="A123" s="33">
        <v>119.5</v>
      </c>
      <c r="B123" s="33">
        <v>120.5</v>
      </c>
      <c r="C123" s="33" t="s">
        <v>92</v>
      </c>
      <c r="D123" s="33">
        <v>120</v>
      </c>
      <c r="F123" s="33" t="e">
        <f>#REF!-A123</f>
        <v>#REF!</v>
      </c>
      <c r="G123" s="33" t="e">
        <f>#REF!-B123</f>
        <v>#REF!</v>
      </c>
      <c r="H123" s="33" t="e">
        <f t="shared" si="3"/>
        <v>#REF!</v>
      </c>
      <c r="I123" s="33" t="e">
        <f>IF(#REF!=B123,"",IF(H123&lt;=0,"該当",""))</f>
        <v>#REF!</v>
      </c>
      <c r="J123" s="33" t="e">
        <f>IF(AND(A123&lt;=#REF!,#REF!&lt;リスト!B123),"該当","")</f>
        <v>#REF!</v>
      </c>
      <c r="K123" s="33" t="s">
        <v>92</v>
      </c>
    </row>
    <row r="124" spans="1:11" x14ac:dyDescent="0.4">
      <c r="A124" s="33">
        <v>120.5</v>
      </c>
      <c r="B124" s="33">
        <v>121.5</v>
      </c>
      <c r="C124" s="33" t="s">
        <v>91</v>
      </c>
      <c r="D124" s="33">
        <v>121</v>
      </c>
      <c r="F124" s="33" t="e">
        <f>#REF!-A124</f>
        <v>#REF!</v>
      </c>
      <c r="G124" s="33" t="e">
        <f>#REF!-B124</f>
        <v>#REF!</v>
      </c>
      <c r="H124" s="33" t="e">
        <f t="shared" si="3"/>
        <v>#REF!</v>
      </c>
      <c r="I124" s="33" t="e">
        <f>IF(#REF!=B124,"",IF(H124&lt;=0,"該当",""))</f>
        <v>#REF!</v>
      </c>
      <c r="J124" s="33" t="e">
        <f>IF(AND(A124&lt;=#REF!,#REF!&lt;リスト!B124),"該当","")</f>
        <v>#REF!</v>
      </c>
      <c r="K124" s="33" t="s">
        <v>91</v>
      </c>
    </row>
    <row r="125" spans="1:11" x14ac:dyDescent="0.4">
      <c r="A125" s="33">
        <v>121.5</v>
      </c>
      <c r="B125" s="33">
        <v>122.5</v>
      </c>
      <c r="C125" s="33" t="s">
        <v>90</v>
      </c>
      <c r="D125" s="33">
        <v>122</v>
      </c>
      <c r="F125" s="33" t="e">
        <f>#REF!-A125</f>
        <v>#REF!</v>
      </c>
      <c r="G125" s="33" t="e">
        <f>#REF!-B125</f>
        <v>#REF!</v>
      </c>
      <c r="H125" s="33" t="e">
        <f t="shared" si="3"/>
        <v>#REF!</v>
      </c>
      <c r="I125" s="33" t="e">
        <f>IF(#REF!=B125,"",IF(H125&lt;=0,"該当",""))</f>
        <v>#REF!</v>
      </c>
      <c r="J125" s="33" t="e">
        <f>IF(AND(A125&lt;=#REF!,#REF!&lt;リスト!B125),"該当","")</f>
        <v>#REF!</v>
      </c>
      <c r="K125" s="33" t="s">
        <v>90</v>
      </c>
    </row>
    <row r="126" spans="1:11" x14ac:dyDescent="0.4">
      <c r="A126" s="33">
        <v>122.5</v>
      </c>
      <c r="B126" s="33">
        <v>123.5</v>
      </c>
      <c r="C126" s="33" t="s">
        <v>89</v>
      </c>
      <c r="D126" s="33">
        <v>123</v>
      </c>
      <c r="F126" s="33" t="e">
        <f>#REF!-A126</f>
        <v>#REF!</v>
      </c>
      <c r="G126" s="33" t="e">
        <f>#REF!-B126</f>
        <v>#REF!</v>
      </c>
      <c r="H126" s="33" t="e">
        <f t="shared" si="3"/>
        <v>#REF!</v>
      </c>
      <c r="I126" s="33" t="e">
        <f>IF(#REF!=B126,"",IF(H126&lt;=0,"該当",""))</f>
        <v>#REF!</v>
      </c>
      <c r="J126" s="33" t="e">
        <f>IF(AND(A126&lt;=#REF!,#REF!&lt;リスト!B126),"該当","")</f>
        <v>#REF!</v>
      </c>
      <c r="K126" s="33" t="s">
        <v>89</v>
      </c>
    </row>
    <row r="127" spans="1:11" x14ac:dyDescent="0.4">
      <c r="A127" s="33">
        <v>123.5</v>
      </c>
      <c r="B127" s="33">
        <v>124.5</v>
      </c>
      <c r="C127" s="33" t="s">
        <v>88</v>
      </c>
      <c r="D127" s="33">
        <v>124</v>
      </c>
      <c r="F127" s="33" t="e">
        <f>#REF!-A127</f>
        <v>#REF!</v>
      </c>
      <c r="G127" s="33" t="e">
        <f>#REF!-B127</f>
        <v>#REF!</v>
      </c>
      <c r="H127" s="33" t="e">
        <f t="shared" si="3"/>
        <v>#REF!</v>
      </c>
      <c r="I127" s="33" t="e">
        <f>IF(#REF!=B127,"",IF(H127&lt;=0,"該当",""))</f>
        <v>#REF!</v>
      </c>
      <c r="J127" s="33" t="e">
        <f>IF(AND(A127&lt;=#REF!,#REF!&lt;リスト!B127),"該当","")</f>
        <v>#REF!</v>
      </c>
      <c r="K127" s="33" t="s">
        <v>88</v>
      </c>
    </row>
    <row r="128" spans="1:11" x14ac:dyDescent="0.4">
      <c r="A128" s="33">
        <v>124.5</v>
      </c>
      <c r="B128" s="33">
        <v>125.5</v>
      </c>
      <c r="C128" s="33" t="s">
        <v>87</v>
      </c>
      <c r="D128" s="33">
        <v>125</v>
      </c>
      <c r="F128" s="33" t="e">
        <f>#REF!-A128</f>
        <v>#REF!</v>
      </c>
      <c r="G128" s="33" t="e">
        <f>#REF!-B128</f>
        <v>#REF!</v>
      </c>
      <c r="H128" s="33" t="e">
        <f t="shared" si="3"/>
        <v>#REF!</v>
      </c>
      <c r="I128" s="33" t="e">
        <f>IF(#REF!=B128,"",IF(H128&lt;=0,"該当",""))</f>
        <v>#REF!</v>
      </c>
      <c r="J128" s="33" t="e">
        <f>IF(AND(A128&lt;=#REF!,#REF!&lt;リスト!B128),"該当","")</f>
        <v>#REF!</v>
      </c>
      <c r="K128" s="33" t="s">
        <v>87</v>
      </c>
    </row>
    <row r="129" spans="1:11" x14ac:dyDescent="0.4">
      <c r="A129" s="33">
        <v>125.5</v>
      </c>
      <c r="B129" s="33">
        <v>126.5</v>
      </c>
      <c r="C129" s="33" t="s">
        <v>86</v>
      </c>
      <c r="D129" s="33">
        <v>126</v>
      </c>
      <c r="F129" s="33" t="e">
        <f>#REF!-A129</f>
        <v>#REF!</v>
      </c>
      <c r="G129" s="33" t="e">
        <f>#REF!-B129</f>
        <v>#REF!</v>
      </c>
      <c r="H129" s="33" t="e">
        <f t="shared" si="3"/>
        <v>#REF!</v>
      </c>
      <c r="I129" s="33" t="e">
        <f>IF(#REF!=B129,"",IF(H129&lt;=0,"該当",""))</f>
        <v>#REF!</v>
      </c>
      <c r="J129" s="33" t="e">
        <f>IF(AND(A129&lt;=#REF!,#REF!&lt;リスト!B129),"該当","")</f>
        <v>#REF!</v>
      </c>
      <c r="K129" s="33" t="s">
        <v>86</v>
      </c>
    </row>
    <row r="130" spans="1:11" x14ac:dyDescent="0.4">
      <c r="A130" s="33">
        <v>126.5</v>
      </c>
      <c r="B130" s="33">
        <v>127.5</v>
      </c>
      <c r="C130" s="33" t="s">
        <v>85</v>
      </c>
      <c r="D130" s="33">
        <v>127</v>
      </c>
      <c r="F130" s="33" t="e">
        <f>#REF!-A130</f>
        <v>#REF!</v>
      </c>
      <c r="G130" s="33" t="e">
        <f>#REF!-B130</f>
        <v>#REF!</v>
      </c>
      <c r="H130" s="33" t="e">
        <f t="shared" si="3"/>
        <v>#REF!</v>
      </c>
      <c r="I130" s="33" t="e">
        <f>IF(#REF!=B130,"",IF(H130&lt;=0,"該当",""))</f>
        <v>#REF!</v>
      </c>
      <c r="J130" s="33" t="e">
        <f>IF(AND(A130&lt;=#REF!,#REF!&lt;リスト!B130),"該当","")</f>
        <v>#REF!</v>
      </c>
      <c r="K130" s="33" t="s">
        <v>85</v>
      </c>
    </row>
    <row r="131" spans="1:11" x14ac:dyDescent="0.4">
      <c r="A131" s="33">
        <v>127.5</v>
      </c>
      <c r="B131" s="33">
        <v>128.5</v>
      </c>
      <c r="C131" s="33" t="s">
        <v>84</v>
      </c>
      <c r="D131" s="33">
        <v>128</v>
      </c>
      <c r="F131" s="33" t="e">
        <f>#REF!-A131</f>
        <v>#REF!</v>
      </c>
      <c r="G131" s="33" t="e">
        <f>#REF!-B131</f>
        <v>#REF!</v>
      </c>
      <c r="H131" s="33" t="e">
        <f t="shared" si="3"/>
        <v>#REF!</v>
      </c>
      <c r="I131" s="33" t="e">
        <f>IF(#REF!=B131,"",IF(H131&lt;=0,"該当",""))</f>
        <v>#REF!</v>
      </c>
      <c r="J131" s="33" t="e">
        <f>IF(AND(A131&lt;=#REF!,#REF!&lt;リスト!B131),"該当","")</f>
        <v>#REF!</v>
      </c>
      <c r="K131" s="33" t="s">
        <v>84</v>
      </c>
    </row>
    <row r="132" spans="1:11" x14ac:dyDescent="0.4">
      <c r="A132" s="33">
        <v>128.5</v>
      </c>
      <c r="B132" s="33">
        <v>129.5</v>
      </c>
      <c r="C132" s="33" t="s">
        <v>83</v>
      </c>
      <c r="D132" s="33">
        <v>129</v>
      </c>
      <c r="F132" s="33" t="e">
        <f>#REF!-A132</f>
        <v>#REF!</v>
      </c>
      <c r="G132" s="33" t="e">
        <f>#REF!-B132</f>
        <v>#REF!</v>
      </c>
      <c r="H132" s="33" t="e">
        <f t="shared" ref="H132:H163" si="4">F132*G132</f>
        <v>#REF!</v>
      </c>
      <c r="I132" s="33" t="e">
        <f>IF(#REF!=B132,"",IF(H132&lt;=0,"該当",""))</f>
        <v>#REF!</v>
      </c>
      <c r="J132" s="33" t="e">
        <f>IF(AND(A132&lt;=#REF!,#REF!&lt;リスト!B132),"該当","")</f>
        <v>#REF!</v>
      </c>
      <c r="K132" s="33" t="s">
        <v>83</v>
      </c>
    </row>
    <row r="133" spans="1:11" x14ac:dyDescent="0.4">
      <c r="A133" s="33">
        <v>129.5</v>
      </c>
      <c r="B133" s="33">
        <v>130.5</v>
      </c>
      <c r="C133" s="33" t="s">
        <v>82</v>
      </c>
      <c r="D133" s="33">
        <v>130</v>
      </c>
      <c r="F133" s="33" t="e">
        <f>#REF!-A133</f>
        <v>#REF!</v>
      </c>
      <c r="G133" s="33" t="e">
        <f>#REF!-B133</f>
        <v>#REF!</v>
      </c>
      <c r="H133" s="33" t="e">
        <f t="shared" si="4"/>
        <v>#REF!</v>
      </c>
      <c r="I133" s="33" t="e">
        <f>IF(#REF!=B133,"",IF(H133&lt;=0,"該当",""))</f>
        <v>#REF!</v>
      </c>
      <c r="J133" s="33" t="e">
        <f>IF(AND(A133&lt;=#REF!,#REF!&lt;リスト!B133),"該当","")</f>
        <v>#REF!</v>
      </c>
      <c r="K133" s="33" t="s">
        <v>82</v>
      </c>
    </row>
    <row r="134" spans="1:11" x14ac:dyDescent="0.4">
      <c r="A134" s="33">
        <v>130.5</v>
      </c>
      <c r="B134" s="33">
        <v>131.5</v>
      </c>
      <c r="C134" s="33" t="s">
        <v>81</v>
      </c>
      <c r="D134" s="33">
        <v>131</v>
      </c>
      <c r="F134" s="33" t="e">
        <f>#REF!-A134</f>
        <v>#REF!</v>
      </c>
      <c r="G134" s="33" t="e">
        <f>#REF!-B134</f>
        <v>#REF!</v>
      </c>
      <c r="H134" s="33" t="e">
        <f t="shared" si="4"/>
        <v>#REF!</v>
      </c>
      <c r="I134" s="33" t="e">
        <f>IF(#REF!=B134,"",IF(H134&lt;=0,"該当",""))</f>
        <v>#REF!</v>
      </c>
      <c r="J134" s="33" t="e">
        <f>IF(AND(A134&lt;=#REF!,#REF!&lt;リスト!B134),"該当","")</f>
        <v>#REF!</v>
      </c>
      <c r="K134" s="33" t="s">
        <v>81</v>
      </c>
    </row>
    <row r="135" spans="1:11" x14ac:dyDescent="0.4">
      <c r="A135" s="33">
        <v>131.5</v>
      </c>
      <c r="B135" s="33">
        <v>132.5</v>
      </c>
      <c r="C135" s="33" t="s">
        <v>80</v>
      </c>
      <c r="D135" s="33">
        <v>132</v>
      </c>
      <c r="F135" s="33" t="e">
        <f>#REF!-A135</f>
        <v>#REF!</v>
      </c>
      <c r="G135" s="33" t="e">
        <f>#REF!-B135</f>
        <v>#REF!</v>
      </c>
      <c r="H135" s="33" t="e">
        <f t="shared" si="4"/>
        <v>#REF!</v>
      </c>
      <c r="I135" s="33" t="e">
        <f>IF(#REF!=B135,"",IF(H135&lt;=0,"該当",""))</f>
        <v>#REF!</v>
      </c>
      <c r="J135" s="33" t="e">
        <f>IF(AND(A135&lt;=#REF!,#REF!&lt;リスト!B135),"該当","")</f>
        <v>#REF!</v>
      </c>
      <c r="K135" s="33" t="s">
        <v>80</v>
      </c>
    </row>
    <row r="136" spans="1:11" x14ac:dyDescent="0.4">
      <c r="A136" s="33">
        <v>132.5</v>
      </c>
      <c r="B136" s="33">
        <v>133.5</v>
      </c>
      <c r="C136" s="33" t="s">
        <v>79</v>
      </c>
      <c r="D136" s="33">
        <v>133</v>
      </c>
      <c r="F136" s="33" t="e">
        <f>#REF!-A136</f>
        <v>#REF!</v>
      </c>
      <c r="G136" s="33" t="e">
        <f>#REF!-B136</f>
        <v>#REF!</v>
      </c>
      <c r="H136" s="33" t="e">
        <f t="shared" si="4"/>
        <v>#REF!</v>
      </c>
      <c r="I136" s="33" t="e">
        <f>IF(#REF!=B136,"",IF(H136&lt;=0,"該当",""))</f>
        <v>#REF!</v>
      </c>
      <c r="J136" s="33" t="e">
        <f>IF(AND(A136&lt;=#REF!,#REF!&lt;リスト!B136),"該当","")</f>
        <v>#REF!</v>
      </c>
      <c r="K136" s="33" t="s">
        <v>79</v>
      </c>
    </row>
    <row r="137" spans="1:11" x14ac:dyDescent="0.4">
      <c r="A137" s="33">
        <v>133.5</v>
      </c>
      <c r="B137" s="33">
        <v>134.5</v>
      </c>
      <c r="C137" s="33" t="s">
        <v>78</v>
      </c>
      <c r="D137" s="33">
        <v>134</v>
      </c>
      <c r="F137" s="33" t="e">
        <f>#REF!-A137</f>
        <v>#REF!</v>
      </c>
      <c r="G137" s="33" t="e">
        <f>#REF!-B137</f>
        <v>#REF!</v>
      </c>
      <c r="H137" s="33" t="e">
        <f t="shared" si="4"/>
        <v>#REF!</v>
      </c>
      <c r="I137" s="33" t="e">
        <f>IF(#REF!=B137,"",IF(H137&lt;=0,"該当",""))</f>
        <v>#REF!</v>
      </c>
      <c r="J137" s="33" t="e">
        <f>IF(AND(A137&lt;=#REF!,#REF!&lt;リスト!B137),"該当","")</f>
        <v>#REF!</v>
      </c>
      <c r="K137" s="33" t="s">
        <v>78</v>
      </c>
    </row>
    <row r="138" spans="1:11" x14ac:dyDescent="0.4">
      <c r="A138" s="33">
        <v>134.5</v>
      </c>
      <c r="B138" s="33">
        <v>135.5</v>
      </c>
      <c r="C138" s="33" t="s">
        <v>77</v>
      </c>
      <c r="D138" s="33">
        <v>135</v>
      </c>
      <c r="F138" s="33" t="e">
        <f>#REF!-A138</f>
        <v>#REF!</v>
      </c>
      <c r="G138" s="33" t="e">
        <f>#REF!-B138</f>
        <v>#REF!</v>
      </c>
      <c r="H138" s="33" t="e">
        <f t="shared" si="4"/>
        <v>#REF!</v>
      </c>
      <c r="I138" s="33" t="e">
        <f>IF(#REF!=B138,"",IF(H138&lt;=0,"該当",""))</f>
        <v>#REF!</v>
      </c>
      <c r="J138" s="33" t="e">
        <f>IF(AND(A138&lt;=#REF!,#REF!&lt;リスト!B138),"該当","")</f>
        <v>#REF!</v>
      </c>
      <c r="K138" s="33" t="s">
        <v>77</v>
      </c>
    </row>
    <row r="139" spans="1:11" x14ac:dyDescent="0.4">
      <c r="A139" s="33">
        <v>135.5</v>
      </c>
      <c r="B139" s="33">
        <v>136.5</v>
      </c>
      <c r="C139" s="33" t="s">
        <v>76</v>
      </c>
      <c r="D139" s="33">
        <v>136</v>
      </c>
      <c r="F139" s="33" t="e">
        <f>#REF!-A139</f>
        <v>#REF!</v>
      </c>
      <c r="G139" s="33" t="e">
        <f>#REF!-B139</f>
        <v>#REF!</v>
      </c>
      <c r="H139" s="33" t="e">
        <f t="shared" si="4"/>
        <v>#REF!</v>
      </c>
      <c r="I139" s="33" t="e">
        <f>IF(#REF!=B139,"",IF(H139&lt;=0,"該当",""))</f>
        <v>#REF!</v>
      </c>
      <c r="J139" s="33" t="e">
        <f>IF(AND(A139&lt;=#REF!,#REF!&lt;リスト!B139),"該当","")</f>
        <v>#REF!</v>
      </c>
      <c r="K139" s="33" t="s">
        <v>76</v>
      </c>
    </row>
    <row r="140" spans="1:11" x14ac:dyDescent="0.4">
      <c r="A140" s="33">
        <v>136.5</v>
      </c>
      <c r="B140" s="33">
        <v>137.5</v>
      </c>
      <c r="C140" s="33" t="s">
        <v>75</v>
      </c>
      <c r="D140" s="33">
        <v>137</v>
      </c>
      <c r="F140" s="33" t="e">
        <f>#REF!-A140</f>
        <v>#REF!</v>
      </c>
      <c r="G140" s="33" t="e">
        <f>#REF!-B140</f>
        <v>#REF!</v>
      </c>
      <c r="H140" s="33" t="e">
        <f t="shared" si="4"/>
        <v>#REF!</v>
      </c>
      <c r="I140" s="33" t="e">
        <f>IF(#REF!=B140,"",IF(H140&lt;=0,"該当",""))</f>
        <v>#REF!</v>
      </c>
      <c r="J140" s="33" t="e">
        <f>IF(AND(A140&lt;=#REF!,#REF!&lt;リスト!B140),"該当","")</f>
        <v>#REF!</v>
      </c>
      <c r="K140" s="33" t="s">
        <v>75</v>
      </c>
    </row>
    <row r="141" spans="1:11" x14ac:dyDescent="0.4">
      <c r="A141" s="33">
        <v>137.5</v>
      </c>
      <c r="B141" s="33">
        <v>138.5</v>
      </c>
      <c r="C141" s="33" t="s">
        <v>74</v>
      </c>
      <c r="D141" s="33">
        <v>138</v>
      </c>
      <c r="F141" s="33" t="e">
        <f>#REF!-A141</f>
        <v>#REF!</v>
      </c>
      <c r="G141" s="33" t="e">
        <f>#REF!-B141</f>
        <v>#REF!</v>
      </c>
      <c r="H141" s="33" t="e">
        <f t="shared" si="4"/>
        <v>#REF!</v>
      </c>
      <c r="I141" s="33" t="e">
        <f>IF(#REF!=B141,"",IF(H141&lt;=0,"該当",""))</f>
        <v>#REF!</v>
      </c>
      <c r="J141" s="33" t="e">
        <f>IF(AND(A141&lt;=#REF!,#REF!&lt;リスト!B141),"該当","")</f>
        <v>#REF!</v>
      </c>
      <c r="K141" s="33" t="s">
        <v>74</v>
      </c>
    </row>
    <row r="142" spans="1:11" x14ac:dyDescent="0.4">
      <c r="A142" s="33">
        <v>138.5</v>
      </c>
      <c r="B142" s="33">
        <v>139.5</v>
      </c>
      <c r="C142" s="33" t="s">
        <v>73</v>
      </c>
      <c r="D142" s="33">
        <v>139</v>
      </c>
      <c r="F142" s="33" t="e">
        <f>#REF!-A142</f>
        <v>#REF!</v>
      </c>
      <c r="G142" s="33" t="e">
        <f>#REF!-B142</f>
        <v>#REF!</v>
      </c>
      <c r="H142" s="33" t="e">
        <f t="shared" si="4"/>
        <v>#REF!</v>
      </c>
      <c r="I142" s="33" t="e">
        <f>IF(#REF!=B142,"",IF(H142&lt;=0,"該当",""))</f>
        <v>#REF!</v>
      </c>
      <c r="J142" s="33" t="e">
        <f>IF(AND(A142&lt;=#REF!,#REF!&lt;リスト!B142),"該当","")</f>
        <v>#REF!</v>
      </c>
      <c r="K142" s="33" t="s">
        <v>73</v>
      </c>
    </row>
    <row r="143" spans="1:11" x14ac:dyDescent="0.4">
      <c r="A143" s="33">
        <v>139.5</v>
      </c>
      <c r="B143" s="33">
        <v>140.5</v>
      </c>
      <c r="C143" s="33" t="s">
        <v>72</v>
      </c>
      <c r="D143" s="33">
        <v>140</v>
      </c>
      <c r="F143" s="33" t="e">
        <f>#REF!-A143</f>
        <v>#REF!</v>
      </c>
      <c r="G143" s="33" t="e">
        <f>#REF!-B143</f>
        <v>#REF!</v>
      </c>
      <c r="H143" s="33" t="e">
        <f t="shared" si="4"/>
        <v>#REF!</v>
      </c>
      <c r="I143" s="33" t="e">
        <f>IF(#REF!=B143,"",IF(H143&lt;=0,"該当",""))</f>
        <v>#REF!</v>
      </c>
      <c r="J143" s="33" t="e">
        <f>IF(AND(A143&lt;=#REF!,#REF!&lt;リスト!B143),"該当","")</f>
        <v>#REF!</v>
      </c>
      <c r="K143" s="33" t="s">
        <v>72</v>
      </c>
    </row>
    <row r="144" spans="1:11" x14ac:dyDescent="0.4">
      <c r="A144" s="33">
        <v>140.5</v>
      </c>
      <c r="B144" s="33">
        <v>141.5</v>
      </c>
      <c r="C144" s="33" t="s">
        <v>71</v>
      </c>
      <c r="D144" s="33">
        <v>141</v>
      </c>
      <c r="F144" s="33" t="e">
        <f>#REF!-A144</f>
        <v>#REF!</v>
      </c>
      <c r="G144" s="33" t="e">
        <f>#REF!-B144</f>
        <v>#REF!</v>
      </c>
      <c r="H144" s="33" t="e">
        <f t="shared" si="4"/>
        <v>#REF!</v>
      </c>
      <c r="I144" s="33" t="e">
        <f>IF(#REF!=B144,"",IF(H144&lt;=0,"該当",""))</f>
        <v>#REF!</v>
      </c>
      <c r="J144" s="33" t="e">
        <f>IF(AND(A144&lt;=#REF!,#REF!&lt;リスト!B144),"該当","")</f>
        <v>#REF!</v>
      </c>
      <c r="K144" s="33" t="s">
        <v>71</v>
      </c>
    </row>
    <row r="145" spans="1:11" x14ac:dyDescent="0.4">
      <c r="A145" s="33">
        <v>141.5</v>
      </c>
      <c r="B145" s="33">
        <v>142.5</v>
      </c>
      <c r="C145" s="33" t="s">
        <v>70</v>
      </c>
      <c r="D145" s="33">
        <v>142</v>
      </c>
      <c r="F145" s="33" t="e">
        <f>#REF!-A145</f>
        <v>#REF!</v>
      </c>
      <c r="G145" s="33" t="e">
        <f>#REF!-B145</f>
        <v>#REF!</v>
      </c>
      <c r="H145" s="33" t="e">
        <f t="shared" si="4"/>
        <v>#REF!</v>
      </c>
      <c r="I145" s="33" t="e">
        <f>IF(#REF!=B145,"",IF(H145&lt;=0,"該当",""))</f>
        <v>#REF!</v>
      </c>
      <c r="J145" s="33" t="e">
        <f>IF(AND(A145&lt;=#REF!,#REF!&lt;リスト!B145),"該当","")</f>
        <v>#REF!</v>
      </c>
      <c r="K145" s="33" t="s">
        <v>70</v>
      </c>
    </row>
    <row r="146" spans="1:11" x14ac:dyDescent="0.4">
      <c r="A146" s="33">
        <v>142.5</v>
      </c>
      <c r="B146" s="33">
        <v>143.5</v>
      </c>
      <c r="C146" s="33" t="s">
        <v>69</v>
      </c>
      <c r="D146" s="33">
        <v>143</v>
      </c>
      <c r="F146" s="33" t="e">
        <f>#REF!-A146</f>
        <v>#REF!</v>
      </c>
      <c r="G146" s="33" t="e">
        <f>#REF!-B146</f>
        <v>#REF!</v>
      </c>
      <c r="H146" s="33" t="e">
        <f t="shared" si="4"/>
        <v>#REF!</v>
      </c>
      <c r="I146" s="33" t="e">
        <f>IF(#REF!=B146,"",IF(H146&lt;=0,"該当",""))</f>
        <v>#REF!</v>
      </c>
      <c r="J146" s="33" t="e">
        <f>IF(AND(A146&lt;=#REF!,#REF!&lt;リスト!B146),"該当","")</f>
        <v>#REF!</v>
      </c>
      <c r="K146" s="33" t="s">
        <v>69</v>
      </c>
    </row>
    <row r="147" spans="1:11" x14ac:dyDescent="0.4">
      <c r="A147" s="33">
        <v>143.5</v>
      </c>
      <c r="B147" s="33">
        <v>144.5</v>
      </c>
      <c r="C147" s="33" t="s">
        <v>68</v>
      </c>
      <c r="D147" s="33">
        <v>144</v>
      </c>
      <c r="F147" s="33" t="e">
        <f>#REF!-A147</f>
        <v>#REF!</v>
      </c>
      <c r="G147" s="33" t="e">
        <f>#REF!-B147</f>
        <v>#REF!</v>
      </c>
      <c r="H147" s="33" t="e">
        <f t="shared" si="4"/>
        <v>#REF!</v>
      </c>
      <c r="I147" s="33" t="e">
        <f>IF(#REF!=B147,"",IF(H147&lt;=0,"該当",""))</f>
        <v>#REF!</v>
      </c>
      <c r="J147" s="33" t="e">
        <f>IF(AND(A147&lt;=#REF!,#REF!&lt;リスト!B147),"該当","")</f>
        <v>#REF!</v>
      </c>
      <c r="K147" s="33" t="s">
        <v>68</v>
      </c>
    </row>
    <row r="148" spans="1:11" x14ac:dyDescent="0.4">
      <c r="A148" s="33">
        <v>144.5</v>
      </c>
      <c r="B148" s="33">
        <v>147.5</v>
      </c>
      <c r="C148" s="33" t="s">
        <v>67</v>
      </c>
      <c r="D148" s="33">
        <v>145</v>
      </c>
      <c r="F148" s="33" t="e">
        <f>#REF!-A148</f>
        <v>#REF!</v>
      </c>
      <c r="G148" s="33" t="e">
        <f>#REF!-B148</f>
        <v>#REF!</v>
      </c>
      <c r="H148" s="33" t="e">
        <f t="shared" si="4"/>
        <v>#REF!</v>
      </c>
      <c r="I148" s="33" t="e">
        <f>IF(#REF!=B148,"",IF(H148&lt;=0,"該当",""))</f>
        <v>#REF!</v>
      </c>
      <c r="J148" s="33" t="e">
        <f>IF(AND(A148&lt;=#REF!,#REF!&lt;リスト!B148),"該当","")</f>
        <v>#REF!</v>
      </c>
      <c r="K148" s="33" t="s">
        <v>67</v>
      </c>
    </row>
    <row r="149" spans="1:11" x14ac:dyDescent="0.4">
      <c r="A149" s="33">
        <v>147.5</v>
      </c>
      <c r="B149" s="35">
        <v>155</v>
      </c>
      <c r="C149" s="33" t="s">
        <v>66</v>
      </c>
      <c r="D149" s="33">
        <v>150</v>
      </c>
      <c r="F149" s="33" t="e">
        <f>#REF!-A149</f>
        <v>#REF!</v>
      </c>
      <c r="G149" s="33" t="e">
        <f>#REF!-B149</f>
        <v>#REF!</v>
      </c>
      <c r="H149" s="33" t="e">
        <f t="shared" si="4"/>
        <v>#REF!</v>
      </c>
      <c r="I149" s="33" t="e">
        <f>IF(#REF!=B149,"",IF(H149&lt;=0,"該当",""))</f>
        <v>#REF!</v>
      </c>
      <c r="J149" s="33" t="e">
        <f>IF(AND(A149&lt;=#REF!,#REF!&lt;リスト!B149),"該当","")</f>
        <v>#REF!</v>
      </c>
      <c r="K149" s="33" t="s">
        <v>66</v>
      </c>
    </row>
    <row r="150" spans="1:11" x14ac:dyDescent="0.4">
      <c r="A150" s="35">
        <v>155</v>
      </c>
      <c r="B150" s="35">
        <v>165</v>
      </c>
      <c r="C150" s="33" t="s">
        <v>65</v>
      </c>
      <c r="D150" s="33">
        <v>160</v>
      </c>
      <c r="F150" s="33" t="e">
        <f>#REF!-A150</f>
        <v>#REF!</v>
      </c>
      <c r="G150" s="33" t="e">
        <f>#REF!-B150</f>
        <v>#REF!</v>
      </c>
      <c r="H150" s="33" t="e">
        <f t="shared" si="4"/>
        <v>#REF!</v>
      </c>
      <c r="I150" s="33" t="e">
        <f>IF(#REF!=B150,"",IF(H150&lt;=0,"該当",""))</f>
        <v>#REF!</v>
      </c>
      <c r="J150" s="33" t="e">
        <f>IF(AND(A150&lt;=#REF!,#REF!&lt;リスト!B150),"該当","")</f>
        <v>#REF!</v>
      </c>
      <c r="K150" s="33" t="s">
        <v>65</v>
      </c>
    </row>
    <row r="151" spans="1:11" x14ac:dyDescent="0.4">
      <c r="A151" s="35">
        <v>165</v>
      </c>
      <c r="B151" s="35">
        <v>175</v>
      </c>
      <c r="C151" s="33" t="s">
        <v>64</v>
      </c>
      <c r="D151" s="33">
        <v>170</v>
      </c>
      <c r="F151" s="33" t="e">
        <f>#REF!-A151</f>
        <v>#REF!</v>
      </c>
      <c r="G151" s="33" t="e">
        <f>#REF!-B151</f>
        <v>#REF!</v>
      </c>
      <c r="H151" s="33" t="e">
        <f t="shared" si="4"/>
        <v>#REF!</v>
      </c>
      <c r="I151" s="33" t="e">
        <f>IF(#REF!=B151,"",IF(H151&lt;=0,"該当",""))</f>
        <v>#REF!</v>
      </c>
      <c r="J151" s="33" t="e">
        <f>IF(AND(A151&lt;=#REF!,#REF!&lt;リスト!B151),"該当","")</f>
        <v>#REF!</v>
      </c>
      <c r="K151" s="33" t="s">
        <v>64</v>
      </c>
    </row>
    <row r="152" spans="1:11" x14ac:dyDescent="0.4">
      <c r="A152" s="35">
        <v>175</v>
      </c>
      <c r="B152" s="35">
        <v>185</v>
      </c>
      <c r="C152" s="33" t="s">
        <v>63</v>
      </c>
      <c r="D152" s="33">
        <v>180</v>
      </c>
      <c r="F152" s="33" t="e">
        <f>#REF!-A152</f>
        <v>#REF!</v>
      </c>
      <c r="G152" s="33" t="e">
        <f>#REF!-B152</f>
        <v>#REF!</v>
      </c>
      <c r="H152" s="33" t="e">
        <f t="shared" si="4"/>
        <v>#REF!</v>
      </c>
      <c r="I152" s="33" t="e">
        <f>IF(#REF!=B152,"",IF(H152&lt;=0,"該当",""))</f>
        <v>#REF!</v>
      </c>
      <c r="J152" s="33" t="e">
        <f>IF(AND(A152&lt;=#REF!,#REF!&lt;リスト!B152),"該当","")</f>
        <v>#REF!</v>
      </c>
      <c r="K152" s="33" t="s">
        <v>63</v>
      </c>
    </row>
    <row r="153" spans="1:11" x14ac:dyDescent="0.4">
      <c r="A153" s="35">
        <v>185</v>
      </c>
      <c r="B153" s="35">
        <v>195</v>
      </c>
      <c r="C153" s="33" t="s">
        <v>62</v>
      </c>
      <c r="D153" s="33">
        <v>190</v>
      </c>
      <c r="F153" s="33" t="e">
        <f>#REF!-A153</f>
        <v>#REF!</v>
      </c>
      <c r="G153" s="33" t="e">
        <f>#REF!-B153</f>
        <v>#REF!</v>
      </c>
      <c r="H153" s="33" t="e">
        <f t="shared" si="4"/>
        <v>#REF!</v>
      </c>
      <c r="I153" s="33" t="e">
        <f>IF(#REF!=B153,"",IF(H153&lt;=0,"該当",""))</f>
        <v>#REF!</v>
      </c>
      <c r="J153" s="33" t="e">
        <f>IF(AND(A153&lt;=#REF!,#REF!&lt;リスト!B153),"該当","")</f>
        <v>#REF!</v>
      </c>
      <c r="K153" s="33" t="s">
        <v>62</v>
      </c>
    </row>
    <row r="154" spans="1:11" x14ac:dyDescent="0.4">
      <c r="A154" s="35">
        <v>195</v>
      </c>
      <c r="B154" s="35">
        <v>205</v>
      </c>
      <c r="C154" s="33" t="s">
        <v>61</v>
      </c>
      <c r="D154" s="33">
        <v>200</v>
      </c>
      <c r="F154" s="33" t="e">
        <f>#REF!-A154</f>
        <v>#REF!</v>
      </c>
      <c r="G154" s="33" t="e">
        <f>#REF!-B154</f>
        <v>#REF!</v>
      </c>
      <c r="H154" s="33" t="e">
        <f t="shared" si="4"/>
        <v>#REF!</v>
      </c>
      <c r="I154" s="33" t="e">
        <f>IF(#REF!=B154,"",IF(H154&lt;=0,"該当",""))</f>
        <v>#REF!</v>
      </c>
      <c r="J154" s="33" t="e">
        <f>IF(AND(A154&lt;=#REF!,#REF!&lt;リスト!B154),"該当","")</f>
        <v>#REF!</v>
      </c>
      <c r="K154" s="33" t="s">
        <v>61</v>
      </c>
    </row>
    <row r="155" spans="1:11" x14ac:dyDescent="0.4">
      <c r="A155" s="35">
        <v>205</v>
      </c>
      <c r="B155" s="35">
        <v>215</v>
      </c>
      <c r="C155" s="33" t="s">
        <v>60</v>
      </c>
      <c r="D155" s="33">
        <v>210</v>
      </c>
      <c r="F155" s="33" t="e">
        <f>#REF!-A155</f>
        <v>#REF!</v>
      </c>
      <c r="G155" s="33" t="e">
        <f>#REF!-B155</f>
        <v>#REF!</v>
      </c>
      <c r="H155" s="33" t="e">
        <f t="shared" si="4"/>
        <v>#REF!</v>
      </c>
      <c r="I155" s="33" t="e">
        <f>IF(#REF!=B155,"",IF(H155&lt;=0,"該当",""))</f>
        <v>#REF!</v>
      </c>
      <c r="J155" s="33" t="e">
        <f>IF(AND(A155&lt;=#REF!,#REF!&lt;リスト!B155),"該当","")</f>
        <v>#REF!</v>
      </c>
      <c r="K155" s="33" t="s">
        <v>60</v>
      </c>
    </row>
    <row r="156" spans="1:11" x14ac:dyDescent="0.4">
      <c r="A156" s="35">
        <v>215</v>
      </c>
      <c r="B156" s="35">
        <v>225</v>
      </c>
      <c r="C156" s="33" t="s">
        <v>59</v>
      </c>
      <c r="D156" s="33">
        <v>220</v>
      </c>
      <c r="F156" s="33" t="e">
        <f>#REF!-A156</f>
        <v>#REF!</v>
      </c>
      <c r="G156" s="33" t="e">
        <f>#REF!-B156</f>
        <v>#REF!</v>
      </c>
      <c r="H156" s="33" t="e">
        <f t="shared" si="4"/>
        <v>#REF!</v>
      </c>
      <c r="I156" s="33" t="e">
        <f>IF(#REF!=B156,"",IF(H156&lt;=0,"該当",""))</f>
        <v>#REF!</v>
      </c>
      <c r="J156" s="33" t="e">
        <f>IF(AND(A156&lt;=#REF!,#REF!&lt;リスト!B156),"該当","")</f>
        <v>#REF!</v>
      </c>
      <c r="K156" s="33" t="s">
        <v>59</v>
      </c>
    </row>
    <row r="157" spans="1:11" x14ac:dyDescent="0.4">
      <c r="A157" s="35">
        <v>225</v>
      </c>
      <c r="B157" s="35">
        <v>235</v>
      </c>
      <c r="C157" s="33" t="s">
        <v>58</v>
      </c>
      <c r="D157" s="33">
        <v>230</v>
      </c>
      <c r="F157" s="33" t="e">
        <f>#REF!-A157</f>
        <v>#REF!</v>
      </c>
      <c r="G157" s="33" t="e">
        <f>#REF!-B157</f>
        <v>#REF!</v>
      </c>
      <c r="H157" s="33" t="e">
        <f t="shared" si="4"/>
        <v>#REF!</v>
      </c>
      <c r="I157" s="33" t="e">
        <f>IF(#REF!=B157,"",IF(H157&lt;=0,"該当",""))</f>
        <v>#REF!</v>
      </c>
      <c r="J157" s="33" t="e">
        <f>IF(AND(A157&lt;=#REF!,#REF!&lt;リスト!B157),"該当","")</f>
        <v>#REF!</v>
      </c>
      <c r="K157" s="33" t="s">
        <v>58</v>
      </c>
    </row>
    <row r="158" spans="1:11" x14ac:dyDescent="0.4">
      <c r="A158" s="35">
        <v>235</v>
      </c>
      <c r="B158" s="35">
        <v>245</v>
      </c>
      <c r="C158" s="33" t="s">
        <v>57</v>
      </c>
      <c r="D158" s="33">
        <v>240</v>
      </c>
      <c r="F158" s="33" t="e">
        <f>#REF!-A158</f>
        <v>#REF!</v>
      </c>
      <c r="G158" s="33" t="e">
        <f>#REF!-B158</f>
        <v>#REF!</v>
      </c>
      <c r="H158" s="33" t="e">
        <f t="shared" si="4"/>
        <v>#REF!</v>
      </c>
      <c r="I158" s="33" t="e">
        <f>IF(#REF!=B158,"",IF(H158&lt;=0,"該当",""))</f>
        <v>#REF!</v>
      </c>
      <c r="J158" s="33" t="e">
        <f>IF(AND(A158&lt;=#REF!,#REF!&lt;リスト!B158),"該当","")</f>
        <v>#REF!</v>
      </c>
      <c r="K158" s="33" t="s">
        <v>57</v>
      </c>
    </row>
    <row r="159" spans="1:11" x14ac:dyDescent="0.4">
      <c r="A159" s="35">
        <v>245</v>
      </c>
      <c r="B159" s="35">
        <v>255</v>
      </c>
      <c r="C159" s="33" t="s">
        <v>56</v>
      </c>
      <c r="D159" s="33">
        <v>250</v>
      </c>
      <c r="F159" s="33" t="e">
        <f>#REF!-A159</f>
        <v>#REF!</v>
      </c>
      <c r="G159" s="33" t="e">
        <f>#REF!-B159</f>
        <v>#REF!</v>
      </c>
      <c r="H159" s="33" t="e">
        <f t="shared" si="4"/>
        <v>#REF!</v>
      </c>
      <c r="I159" s="33" t="e">
        <f>IF(#REF!=B159,"",IF(H159&lt;=0,"該当",""))</f>
        <v>#REF!</v>
      </c>
      <c r="J159" s="33" t="e">
        <f>IF(AND(A159&lt;=#REF!,#REF!&lt;リスト!B159),"該当","")</f>
        <v>#REF!</v>
      </c>
      <c r="K159" s="33" t="s">
        <v>56</v>
      </c>
    </row>
    <row r="160" spans="1:11" x14ac:dyDescent="0.4">
      <c r="A160" s="35">
        <v>255</v>
      </c>
      <c r="B160" s="35">
        <v>265</v>
      </c>
      <c r="C160" s="33" t="s">
        <v>55</v>
      </c>
      <c r="D160" s="33">
        <v>260</v>
      </c>
      <c r="F160" s="33" t="e">
        <f>#REF!-A160</f>
        <v>#REF!</v>
      </c>
      <c r="G160" s="33" t="e">
        <f>#REF!-B160</f>
        <v>#REF!</v>
      </c>
      <c r="H160" s="33" t="e">
        <f t="shared" si="4"/>
        <v>#REF!</v>
      </c>
      <c r="I160" s="33" t="e">
        <f>IF(#REF!=B160,"",IF(H160&lt;=0,"該当",""))</f>
        <v>#REF!</v>
      </c>
      <c r="J160" s="33" t="e">
        <f>IF(AND(A160&lt;=#REF!,#REF!&lt;リスト!B160),"該当","")</f>
        <v>#REF!</v>
      </c>
      <c r="K160" s="33" t="s">
        <v>55</v>
      </c>
    </row>
    <row r="161" spans="1:11" x14ac:dyDescent="0.4">
      <c r="A161" s="35">
        <v>265</v>
      </c>
      <c r="B161" s="35">
        <v>275</v>
      </c>
      <c r="C161" s="33" t="s">
        <v>54</v>
      </c>
      <c r="D161" s="33">
        <v>270</v>
      </c>
      <c r="F161" s="33" t="e">
        <f>#REF!-A161</f>
        <v>#REF!</v>
      </c>
      <c r="G161" s="33" t="e">
        <f>#REF!-B161</f>
        <v>#REF!</v>
      </c>
      <c r="H161" s="33" t="e">
        <f t="shared" si="4"/>
        <v>#REF!</v>
      </c>
      <c r="I161" s="33" t="e">
        <f>IF(#REF!=B161,"",IF(H161&lt;=0,"該当",""))</f>
        <v>#REF!</v>
      </c>
      <c r="J161" s="33" t="e">
        <f>IF(AND(A161&lt;=#REF!,#REF!&lt;リスト!B161),"該当","")</f>
        <v>#REF!</v>
      </c>
      <c r="K161" s="33" t="s">
        <v>54</v>
      </c>
    </row>
    <row r="162" spans="1:11" x14ac:dyDescent="0.4">
      <c r="A162" s="35">
        <v>275</v>
      </c>
      <c r="B162" s="35">
        <v>285</v>
      </c>
      <c r="C162" s="33" t="s">
        <v>53</v>
      </c>
      <c r="D162" s="33">
        <v>280</v>
      </c>
      <c r="F162" s="33" t="e">
        <f>#REF!-A162</f>
        <v>#REF!</v>
      </c>
      <c r="G162" s="33" t="e">
        <f>#REF!-B162</f>
        <v>#REF!</v>
      </c>
      <c r="H162" s="33" t="e">
        <f t="shared" si="4"/>
        <v>#REF!</v>
      </c>
      <c r="I162" s="33" t="e">
        <f>IF(#REF!=B162,"",IF(H162&lt;=0,"該当",""))</f>
        <v>#REF!</v>
      </c>
      <c r="J162" s="33" t="e">
        <f>IF(AND(A162&lt;=#REF!,#REF!&lt;リスト!B162),"該当","")</f>
        <v>#REF!</v>
      </c>
      <c r="K162" s="33" t="s">
        <v>53</v>
      </c>
    </row>
    <row r="163" spans="1:11" x14ac:dyDescent="0.4">
      <c r="A163" s="35">
        <v>285</v>
      </c>
      <c r="B163" s="35">
        <v>295</v>
      </c>
      <c r="C163" s="33" t="s">
        <v>52</v>
      </c>
      <c r="D163" s="33">
        <v>290</v>
      </c>
      <c r="F163" s="33" t="e">
        <f>#REF!-A163</f>
        <v>#REF!</v>
      </c>
      <c r="G163" s="33" t="e">
        <f>#REF!-B163</f>
        <v>#REF!</v>
      </c>
      <c r="H163" s="33" t="e">
        <f t="shared" si="4"/>
        <v>#REF!</v>
      </c>
      <c r="I163" s="33" t="e">
        <f>IF(#REF!=B163,"",IF(H163&lt;=0,"該当",""))</f>
        <v>#REF!</v>
      </c>
      <c r="J163" s="33" t="e">
        <f>IF(AND(A163&lt;=#REF!,#REF!&lt;リスト!B163),"該当","")</f>
        <v>#REF!</v>
      </c>
      <c r="K163" s="33" t="s">
        <v>52</v>
      </c>
    </row>
    <row r="164" spans="1:11" x14ac:dyDescent="0.4">
      <c r="A164" s="35">
        <v>295</v>
      </c>
      <c r="B164" s="35">
        <v>305</v>
      </c>
      <c r="C164" s="33" t="s">
        <v>51</v>
      </c>
      <c r="D164" s="33">
        <v>300</v>
      </c>
      <c r="F164" s="33" t="e">
        <f>#REF!-A164</f>
        <v>#REF!</v>
      </c>
      <c r="G164" s="33" t="e">
        <f>#REF!-B164</f>
        <v>#REF!</v>
      </c>
      <c r="H164" s="33" t="e">
        <f t="shared" ref="H164:H168" si="5">F164*G164</f>
        <v>#REF!</v>
      </c>
      <c r="I164" s="33" t="e">
        <f>IF(#REF!=B164,"",IF(H164&lt;=0,"該当",""))</f>
        <v>#REF!</v>
      </c>
      <c r="J164" s="33" t="e">
        <f>IF(AND(A164&lt;=#REF!,#REF!&lt;リスト!B164),"該当","")</f>
        <v>#REF!</v>
      </c>
      <c r="K164" s="33" t="s">
        <v>51</v>
      </c>
    </row>
    <row r="165" spans="1:11" x14ac:dyDescent="0.4">
      <c r="A165" s="35">
        <v>305</v>
      </c>
      <c r="B165" s="35">
        <v>315</v>
      </c>
      <c r="C165" s="33" t="s">
        <v>50</v>
      </c>
      <c r="D165" s="33">
        <v>310</v>
      </c>
      <c r="F165" s="33" t="e">
        <f>#REF!-A165</f>
        <v>#REF!</v>
      </c>
      <c r="G165" s="33" t="e">
        <f>#REF!-B165</f>
        <v>#REF!</v>
      </c>
      <c r="H165" s="33" t="e">
        <f t="shared" si="5"/>
        <v>#REF!</v>
      </c>
      <c r="I165" s="33" t="e">
        <f>IF(#REF!=B165,"",IF(H165&lt;=0,"該当",""))</f>
        <v>#REF!</v>
      </c>
      <c r="J165" s="33" t="e">
        <f>IF(AND(A165&lt;=#REF!,#REF!&lt;リスト!B165),"該当","")</f>
        <v>#REF!</v>
      </c>
      <c r="K165" s="33" t="s">
        <v>50</v>
      </c>
    </row>
    <row r="166" spans="1:11" x14ac:dyDescent="0.4">
      <c r="A166" s="35">
        <v>315</v>
      </c>
      <c r="B166" s="35">
        <v>325</v>
      </c>
      <c r="C166" s="33" t="s">
        <v>49</v>
      </c>
      <c r="D166" s="33">
        <v>320</v>
      </c>
      <c r="F166" s="33" t="e">
        <f>#REF!-A166</f>
        <v>#REF!</v>
      </c>
      <c r="G166" s="33" t="e">
        <f>#REF!-B166</f>
        <v>#REF!</v>
      </c>
      <c r="H166" s="33" t="e">
        <f t="shared" si="5"/>
        <v>#REF!</v>
      </c>
      <c r="I166" s="33" t="e">
        <f>IF(#REF!=B166,"",IF(H166&lt;=0,"該当",""))</f>
        <v>#REF!</v>
      </c>
      <c r="J166" s="33" t="e">
        <f>IF(AND(A166&lt;=#REF!,#REF!&lt;リスト!B166),"該当","")</f>
        <v>#REF!</v>
      </c>
      <c r="K166" s="33" t="s">
        <v>49</v>
      </c>
    </row>
    <row r="167" spans="1:11" x14ac:dyDescent="0.4">
      <c r="A167" s="35">
        <v>325</v>
      </c>
      <c r="B167" s="35">
        <v>335</v>
      </c>
      <c r="C167" s="33" t="s">
        <v>48</v>
      </c>
      <c r="D167" s="33">
        <v>330</v>
      </c>
      <c r="F167" s="33" t="e">
        <f>#REF!-A167</f>
        <v>#REF!</v>
      </c>
      <c r="G167" s="33" t="e">
        <f>#REF!-B167</f>
        <v>#REF!</v>
      </c>
      <c r="H167" s="33" t="e">
        <f t="shared" si="5"/>
        <v>#REF!</v>
      </c>
      <c r="I167" s="33" t="e">
        <f>IF(#REF!=B167,"",IF(H167&lt;=0,"該当",""))</f>
        <v>#REF!</v>
      </c>
      <c r="J167" s="33" t="e">
        <f>IF(AND(A167&lt;=#REF!,#REF!&lt;リスト!B167),"該当","")</f>
        <v>#REF!</v>
      </c>
      <c r="K167" s="33" t="s">
        <v>48</v>
      </c>
    </row>
    <row r="168" spans="1:11" x14ac:dyDescent="0.4">
      <c r="A168" s="35">
        <v>335</v>
      </c>
      <c r="C168" s="33" t="s">
        <v>47</v>
      </c>
      <c r="D168" s="33">
        <v>340</v>
      </c>
      <c r="F168" s="33" t="e">
        <f>#REF!-A168</f>
        <v>#REF!</v>
      </c>
      <c r="G168" s="34">
        <v>-1</v>
      </c>
      <c r="H168" s="33" t="e">
        <f t="shared" si="5"/>
        <v>#REF!</v>
      </c>
      <c r="I168" s="33" t="e">
        <f>IF(#REF!=B168,"",IF(H168&lt;=0,"該当",""))</f>
        <v>#REF!</v>
      </c>
      <c r="J168" s="33" t="e">
        <f>IF(A168&lt;=#REF!,"該当","")</f>
        <v>#REF!</v>
      </c>
      <c r="K168" s="33" t="s">
        <v>47</v>
      </c>
    </row>
  </sheetData>
  <mergeCells count="3">
    <mergeCell ref="A2:B2"/>
    <mergeCell ref="C2:C3"/>
    <mergeCell ref="D2:D3"/>
  </mergeCells>
  <phoneticPr fontId="1"/>
  <pageMargins left="0.7" right="0.7" top="0.75" bottom="0.75" header="0.3" footer="0.3"/>
  <pageSetup paperSize="9" orientation="portrait" verticalDpi="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474E743BF41504DB8261B45D39FB1FA" ma:contentTypeVersion="14" ma:contentTypeDescription="新しいドキュメントを作成します。" ma:contentTypeScope="" ma:versionID="86d7d58d7a1b6f7e827e4ba58b1fe5ef">
  <xsd:schema xmlns:xsd="http://www.w3.org/2001/XMLSchema" xmlns:xs="http://www.w3.org/2001/XMLSchema" xmlns:p="http://schemas.microsoft.com/office/2006/metadata/properties" xmlns:ns2="c722abcf-5081-49ae-8e94-2af0c04637a8" xmlns:ns3="263dbbe5-076b-4606-a03b-9598f5f2f35a" targetNamespace="http://schemas.microsoft.com/office/2006/metadata/properties" ma:root="true" ma:fieldsID="89488d9f835266eb4c916f1e10c7b6d8" ns2:_="" ns3:_="">
    <xsd:import namespace="c722abcf-5081-49ae-8e94-2af0c04637a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22abcf-5081-49ae-8e94-2af0c04637a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9e83d76-b983-4778-9c18-07468b6b2bf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2292AF-D331-4358-9FAC-14A0BFCF016D}"/>
</file>

<file path=customXml/itemProps2.xml><?xml version="1.0" encoding="utf-8"?>
<ds:datastoreItem xmlns:ds="http://schemas.openxmlformats.org/officeDocument/2006/customXml" ds:itemID="{AFA161D1-C007-4573-A18F-6A9413C0D1F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様式93の３_実績報告書</vt:lpstr>
      <vt:lpstr>リスト</vt:lpstr>
      <vt:lpstr>様式93の３_実績報告書!Print_Area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