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E54B0AB8-D6F7-450E-B24C-889C3DE3F2CE}" xr6:coauthVersionLast="47" xr6:coauthVersionMax="47" xr10:uidLastSave="{00000000-0000-0000-0000-000000000000}"/>
  <workbookProtection workbookPassword="E2B0" lockStructure="1"/>
  <bookViews>
    <workbookView xWindow="-108" yWindow="-108" windowWidth="23256" windowHeight="12576" xr2:uid="{00000000-000D-0000-FFFF-FFFF00000000}"/>
  </bookViews>
  <sheets>
    <sheet name="入力シート" sheetId="1" r:id="rId1"/>
    <sheet name="制御シート" sheetId="4" state="hidden" r:id="rId2"/>
    <sheet name="データシート" sheetId="3" r:id="rId3"/>
  </sheets>
  <definedNames>
    <definedName name="_xlnm.Print_Area" localSheetId="0">入力シート!$A$1:$K$183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 i="4" l="1"/>
  <c r="AI1" i="4"/>
  <c r="AH1" i="4"/>
  <c r="AG1" i="4"/>
  <c r="K140" i="1" l="1"/>
  <c r="AO4" i="3"/>
  <c r="K131" i="1"/>
  <c r="AB1" i="4"/>
  <c r="AA1" i="4"/>
  <c r="Z1" i="4"/>
  <c r="Y1" i="4"/>
  <c r="X1" i="4"/>
  <c r="W1" i="4"/>
  <c r="V1" i="4"/>
  <c r="K54" i="1"/>
  <c r="K91" i="1" l="1"/>
  <c r="AT4" i="3"/>
  <c r="AY4" i="3" s="1"/>
  <c r="K152" i="1"/>
  <c r="AV4" i="3" l="1"/>
  <c r="AW4" i="3"/>
  <c r="AU4" i="3"/>
  <c r="AZ4" i="3"/>
  <c r="BD4" i="3" s="1"/>
  <c r="K171" i="1"/>
  <c r="BA4" i="3" l="1"/>
  <c r="BC4" i="3"/>
  <c r="I4" i="3"/>
  <c r="H4" i="3"/>
  <c r="AU1" i="4" l="1"/>
  <c r="AT1" i="4"/>
  <c r="AS1" i="4"/>
  <c r="BB4" i="3" s="1"/>
  <c r="AR1" i="4"/>
  <c r="AP1" i="4"/>
  <c r="AO1" i="4"/>
  <c r="AX4" i="3" s="1"/>
  <c r="AN1" i="4"/>
  <c r="AM1" i="4"/>
  <c r="AL1" i="4"/>
  <c r="K160" i="1" l="1"/>
  <c r="K179" i="1"/>
  <c r="G4" i="3" l="1"/>
  <c r="C4" i="3"/>
  <c r="K114" i="1" l="1"/>
  <c r="K124" i="1"/>
  <c r="K105" i="1" l="1"/>
  <c r="K41" i="1"/>
  <c r="BE4" i="3" l="1"/>
  <c r="J4" i="3" l="1"/>
  <c r="AL4" i="3"/>
  <c r="AM4" i="3" s="1"/>
  <c r="AN4" i="3"/>
  <c r="U1" i="4"/>
  <c r="T1" i="4"/>
  <c r="S1" i="4"/>
  <c r="R1" i="4"/>
  <c r="Q1" i="4"/>
  <c r="P1" i="4"/>
  <c r="O1" i="4"/>
  <c r="N1" i="4"/>
  <c r="M1" i="4"/>
  <c r="L1" i="4"/>
  <c r="K1" i="4"/>
  <c r="J1" i="4"/>
  <c r="I1" i="4"/>
  <c r="H1" i="4"/>
  <c r="G1" i="4"/>
  <c r="F1" i="4"/>
  <c r="E1" i="4"/>
  <c r="D1" i="4"/>
  <c r="C1" i="4"/>
  <c r="AS4" i="3" l="1"/>
  <c r="AQ4" i="3"/>
  <c r="AP4" i="3"/>
  <c r="AR4" i="3"/>
  <c r="AK4" i="3"/>
  <c r="AG4" i="3"/>
  <c r="K4" i="3"/>
  <c r="AJ4" i="3"/>
  <c r="AF4" i="3"/>
  <c r="AH4" i="3"/>
  <c r="AI4" i="3"/>
  <c r="AE4" i="3"/>
  <c r="L4" i="3"/>
  <c r="T4" i="3"/>
  <c r="AC4" i="3"/>
  <c r="M4" i="3"/>
  <c r="Q4" i="3"/>
  <c r="V4" i="3"/>
  <c r="Z4" i="3"/>
  <c r="AD4" i="3"/>
  <c r="N4" i="3"/>
  <c r="R4" i="3"/>
  <c r="W4" i="3"/>
  <c r="AA4" i="3"/>
  <c r="O4" i="3"/>
  <c r="S4" i="3"/>
  <c r="X4" i="3"/>
  <c r="AB4" i="3"/>
  <c r="P4" i="3"/>
  <c r="U4" i="3"/>
  <c r="Y4" i="3"/>
  <c r="K75" i="1"/>
  <c r="K62" i="1"/>
  <c r="A4" i="3"/>
  <c r="F4" i="3"/>
  <c r="E4" i="3"/>
  <c r="D4" i="3"/>
  <c r="B4" i="3"/>
  <c r="K2" i="1" l="1"/>
  <c r="BF4" i="3" s="1"/>
</calcChain>
</file>

<file path=xl/sharedStrings.xml><?xml version="1.0" encoding="utf-8"?>
<sst xmlns="http://schemas.openxmlformats.org/spreadsheetml/2006/main" count="249" uniqueCount="186">
  <si>
    <t>電話番号</t>
    <rPh sb="0" eb="2">
      <t>デンワ</t>
    </rPh>
    <rPh sb="2" eb="4">
      <t>バンゴウ</t>
    </rPh>
    <phoneticPr fontId="1"/>
  </si>
  <si>
    <t>１．事業所に関する事項</t>
    <rPh sb="2" eb="5">
      <t>ジギョウショ</t>
    </rPh>
    <rPh sb="6" eb="7">
      <t>カン</t>
    </rPh>
    <rPh sb="9" eb="11">
      <t>ジコウ</t>
    </rPh>
    <phoneticPr fontId="1"/>
  </si>
  <si>
    <t>（１）</t>
    <phoneticPr fontId="1"/>
  </si>
  <si>
    <t>（２）</t>
  </si>
  <si>
    <t>（３）</t>
  </si>
  <si>
    <t>実施事業所の名称</t>
    <rPh sb="0" eb="2">
      <t>ジッシ</t>
    </rPh>
    <rPh sb="2" eb="5">
      <t>ジギョウショ</t>
    </rPh>
    <rPh sb="6" eb="8">
      <t>メイショウ</t>
    </rPh>
    <phoneticPr fontId="1"/>
  </si>
  <si>
    <t>所在地</t>
    <rPh sb="0" eb="3">
      <t>ショザイチ</t>
    </rPh>
    <phoneticPr fontId="1"/>
  </si>
  <si>
    <t>（４）</t>
  </si>
  <si>
    <t>メールアドレス</t>
    <phoneticPr fontId="1"/>
  </si>
  <si>
    <t>２．継続投資教育に関する事項</t>
    <phoneticPr fontId="1"/>
  </si>
  <si>
    <t>加入後の投資教育（継続投資教育）の実施状況について教えてください。</t>
    <phoneticPr fontId="1"/>
  </si>
  <si>
    <t>（１）</t>
    <phoneticPr fontId="1"/>
  </si>
  <si>
    <t>継続投資教育の実施状況</t>
    <phoneticPr fontId="1"/>
  </si>
  <si>
    <t>継続投資教育の手法</t>
    <phoneticPr fontId="1"/>
  </si>
  <si>
    <t>（２）</t>
    <phoneticPr fontId="1"/>
  </si>
  <si>
    <t>①集合研修</t>
  </si>
  <si>
    <t>⑦個別相談</t>
  </si>
  <si>
    <t>⑧その他</t>
  </si>
  <si>
    <t>（３）</t>
    <phoneticPr fontId="1"/>
  </si>
  <si>
    <t>①ＤＣ制度の基本的な仕組み</t>
  </si>
  <si>
    <t>②公的年金や社会保障制度</t>
  </si>
  <si>
    <t>③資産運用の基礎知識</t>
  </si>
  <si>
    <t>④金融商品の仕組みと特徴</t>
  </si>
  <si>
    <t>⑤ＤＣ制度を含めた老後の生活設計</t>
  </si>
  <si>
    <t>⑥残高の確認の方法（通知書・Web）</t>
    <phoneticPr fontId="1"/>
  </si>
  <si>
    <t>⑦加入者Webサイトのシミュレーション等のツールの活用方法</t>
    <phoneticPr fontId="1"/>
  </si>
  <si>
    <t>⑧具体的な運用商品の内容や商品を選択する際の考え方</t>
  </si>
  <si>
    <t>⑨高度な投資理論</t>
  </si>
  <si>
    <t>⑪その他</t>
  </si>
  <si>
    <t>⑩無関心層の興味をひくプログラム</t>
    <phoneticPr fontId="1"/>
  </si>
  <si>
    <t>継続投資教育ではどのような媒体（手法）を活用されましたか。</t>
    <phoneticPr fontId="1"/>
  </si>
  <si>
    <t>継続投資教育の内容について教えてください。</t>
    <phoneticPr fontId="1"/>
  </si>
  <si>
    <t>３．運営管理機関の定期的な評価に関する事項</t>
    <phoneticPr fontId="1"/>
  </si>
  <si>
    <t>運営管理機関の評価等の実施状況</t>
    <rPh sb="0" eb="2">
      <t>ウンエイ</t>
    </rPh>
    <rPh sb="2" eb="4">
      <t>カンリ</t>
    </rPh>
    <rPh sb="4" eb="6">
      <t>キカン</t>
    </rPh>
    <phoneticPr fontId="1"/>
  </si>
  <si>
    <t>事業主による運営管理機関に対する評価等の実施が努力義務とされていますが、運営管理機関に対する評価等に関して、現状を教えてください。</t>
    <phoneticPr fontId="1"/>
  </si>
  <si>
    <t>（２）</t>
    <phoneticPr fontId="1"/>
  </si>
  <si>
    <t>評価等を実施していない場合の状況</t>
    <rPh sb="0" eb="2">
      <t>ヒョウカ</t>
    </rPh>
    <rPh sb="2" eb="3">
      <t>トウ</t>
    </rPh>
    <rPh sb="4" eb="6">
      <t>ジッシ</t>
    </rPh>
    <rPh sb="11" eb="13">
      <t>バアイ</t>
    </rPh>
    <rPh sb="14" eb="16">
      <t>ジョウキョウ</t>
    </rPh>
    <phoneticPr fontId="1"/>
  </si>
  <si>
    <t>評価等をまだ行っていない場合、今後の予定はいかがですか。</t>
    <phoneticPr fontId="1"/>
  </si>
  <si>
    <t>４．運用商品のモニタリングに関する事項</t>
    <phoneticPr fontId="1"/>
  </si>
  <si>
    <t>継続投資教育の内容</t>
    <phoneticPr fontId="1"/>
  </si>
  <si>
    <t>⇒</t>
    <phoneticPr fontId="1"/>
  </si>
  <si>
    <t>※　「2:評価等を行っていない」と回答された方は、次の（２）も回答してください。</t>
    <rPh sb="17" eb="19">
      <t>カイトウ</t>
    </rPh>
    <rPh sb="22" eb="23">
      <t>カタ</t>
    </rPh>
    <rPh sb="25" eb="26">
      <t>ツギ</t>
    </rPh>
    <rPh sb="31" eb="33">
      <t>カイトウ</t>
    </rPh>
    <phoneticPr fontId="1"/>
  </si>
  <si>
    <t>チェック</t>
    <phoneticPr fontId="1"/>
  </si>
  <si>
    <t>※可能な範囲で、組織メールアドレスを記載してください。なお、メールアドレスは必須ではありません。</t>
    <rPh sb="38" eb="40">
      <t>ヒッス</t>
    </rPh>
    <phoneticPr fontId="1"/>
  </si>
  <si>
    <t>②Webセミナー</t>
    <phoneticPr fontId="1"/>
  </si>
  <si>
    <t>③社内報や社内メール等の定期発行物</t>
    <phoneticPr fontId="1"/>
  </si>
  <si>
    <t>④小冊子やハンドブック等の臨時発行物</t>
    <phoneticPr fontId="1"/>
  </si>
  <si>
    <t>⑥eラーニング（インターネット・イントラ等）</t>
    <phoneticPr fontId="1"/>
  </si>
  <si>
    <t>　　↓ご回答日を記載してください</t>
    <rPh sb="8" eb="10">
      <t>キサイ</t>
    </rPh>
    <phoneticPr fontId="1"/>
  </si>
  <si>
    <t>郵便番号</t>
    <rPh sb="0" eb="4">
      <t>ユウビンバンゴウ</t>
    </rPh>
    <phoneticPr fontId="1"/>
  </si>
  <si>
    <t>住所</t>
    <rPh sb="0" eb="2">
      <t>ジュウショ</t>
    </rPh>
    <phoneticPr fontId="1"/>
  </si>
  <si>
    <t>1:実施したことがある</t>
  </si>
  <si>
    <t>2:実施したことはないが、現在計画中</t>
  </si>
  <si>
    <t>3:実施したことはない</t>
  </si>
  <si>
    <t>1:評価等を行っている</t>
  </si>
  <si>
    <t>2:評価等を行っていない</t>
  </si>
  <si>
    <t>1:現在、評価等の実施について検討中</t>
  </si>
  <si>
    <t>2:今後、評価等の実施について検討する予定</t>
  </si>
  <si>
    <t>3:未定（わからない）</t>
  </si>
  <si>
    <t>下記の中から該当するものを選択してください。（単一選択）</t>
    <rPh sb="0" eb="2">
      <t>カキ</t>
    </rPh>
    <rPh sb="3" eb="4">
      <t>ナカ</t>
    </rPh>
    <rPh sb="23" eb="25">
      <t>タンイツ</t>
    </rPh>
    <rPh sb="25" eb="27">
      <t>センタク</t>
    </rPh>
    <phoneticPr fontId="1"/>
  </si>
  <si>
    <t>下記の中から該当するもののチェックボックスにチェックを付してください。（複数選択可）</t>
  </si>
  <si>
    <t>下記の中から該当するもののチェックボックスにチェックを付してください。（複数選択可）</t>
    <rPh sb="0" eb="2">
      <t>カキ</t>
    </rPh>
    <rPh sb="3" eb="4">
      <t>ナカ</t>
    </rPh>
    <rPh sb="6" eb="8">
      <t>ガイトウ</t>
    </rPh>
    <rPh sb="27" eb="28">
      <t>フ</t>
    </rPh>
    <phoneticPr fontId="1"/>
  </si>
  <si>
    <t>回答年月日</t>
    <rPh sb="0" eb="2">
      <t>カイトウ</t>
    </rPh>
    <rPh sb="2" eb="5">
      <t>ネンガッピ</t>
    </rPh>
    <phoneticPr fontId="1"/>
  </si>
  <si>
    <t>チェック</t>
    <phoneticPr fontId="1"/>
  </si>
  <si>
    <t>承認番号</t>
    <rPh sb="0" eb="2">
      <t>ショウニン</t>
    </rPh>
    <rPh sb="2" eb="4">
      <t>バンゴウ</t>
    </rPh>
    <phoneticPr fontId="1"/>
  </si>
  <si>
    <t>事業所名称</t>
    <rPh sb="0" eb="3">
      <t>ジギョウショ</t>
    </rPh>
    <rPh sb="3" eb="5">
      <t>メイショウ</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</si>
  <si>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</si>
  <si>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</si>
  <si>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</si>
  <si>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メールアドレス</t>
    <phoneticPr fontId="1"/>
  </si>
  <si>
    <t>(1)</t>
    <phoneticPr fontId="1"/>
  </si>
  <si>
    <t>(2)</t>
  </si>
  <si>
    <t>①</t>
    <phoneticPr fontId="1"/>
  </si>
  <si>
    <t>②</t>
    <phoneticPr fontId="1"/>
  </si>
  <si>
    <t>③</t>
    <phoneticPr fontId="1"/>
  </si>
  <si>
    <t>④</t>
    <phoneticPr fontId="1"/>
  </si>
  <si>
    <t>⑤</t>
    <phoneticPr fontId="1"/>
  </si>
  <si>
    <t>⑥</t>
    <phoneticPr fontId="1"/>
  </si>
  <si>
    <t>⑦</t>
    <phoneticPr fontId="1"/>
  </si>
  <si>
    <t>⑧</t>
    <phoneticPr fontId="1"/>
  </si>
  <si>
    <t>(3)</t>
    <phoneticPr fontId="1"/>
  </si>
  <si>
    <t>⑨</t>
    <phoneticPr fontId="1"/>
  </si>
  <si>
    <t>⑩</t>
    <phoneticPr fontId="1"/>
  </si>
  <si>
    <t>⑪</t>
    <phoneticPr fontId="1"/>
  </si>
  <si>
    <t>(2)</t>
    <phoneticPr fontId="1"/>
  </si>
  <si>
    <t>(4)</t>
    <phoneticPr fontId="1"/>
  </si>
  <si>
    <t>（６）</t>
    <phoneticPr fontId="1"/>
  </si>
  <si>
    <t>（５）</t>
    <phoneticPr fontId="1"/>
  </si>
  <si>
    <t>厚生年金の被保険者数</t>
    <rPh sb="0" eb="2">
      <t>コウセイ</t>
    </rPh>
    <rPh sb="2" eb="4">
      <t>ネンキン</t>
    </rPh>
    <rPh sb="5" eb="9">
      <t>ヒホケンシャ</t>
    </rPh>
    <rPh sb="9" eb="10">
      <t>スウ</t>
    </rPh>
    <phoneticPr fontId="1"/>
  </si>
  <si>
    <t>企業型DC加入者数</t>
    <rPh sb="0" eb="3">
      <t>キギョウガタ</t>
    </rPh>
    <rPh sb="5" eb="8">
      <t>カニュウシャ</t>
    </rPh>
    <rPh sb="8" eb="9">
      <t>スウ</t>
    </rPh>
    <phoneticPr fontId="1"/>
  </si>
  <si>
    <t>規約承認番号</t>
    <rPh sb="0" eb="2">
      <t>キヤク</t>
    </rPh>
    <phoneticPr fontId="1"/>
  </si>
  <si>
    <t>（半角）</t>
    <rPh sb="1" eb="3">
      <t>ハンカク</t>
    </rPh>
    <phoneticPr fontId="1"/>
  </si>
  <si>
    <t>（半角　例：123-4567）</t>
    <rPh sb="1" eb="3">
      <t>ハンカク</t>
    </rPh>
    <rPh sb="4" eb="5">
      <t>レイ</t>
    </rPh>
    <phoneticPr fontId="1"/>
  </si>
  <si>
    <t>（半角　例：03-1234-5678）</t>
    <rPh sb="1" eb="3">
      <t>ハンカク</t>
    </rPh>
    <rPh sb="4" eb="5">
      <t>レイ</t>
    </rPh>
    <phoneticPr fontId="1"/>
  </si>
  <si>
    <t>⑤その他</t>
    <rPh sb="3" eb="4">
      <t>タ</t>
    </rPh>
    <phoneticPr fontId="1"/>
  </si>
  <si>
    <t>④その他</t>
    <rPh sb="3" eb="4">
      <t>タ</t>
    </rPh>
    <phoneticPr fontId="1"/>
  </si>
  <si>
    <r>
      <t>記載</t>
    </r>
    <r>
      <rPr>
        <sz val="8"/>
        <color theme="1"/>
        <rFont val="Meiryo UI"/>
        <family val="3"/>
        <charset val="128"/>
      </rPr>
      <t>（半角　例：2022/10/10）</t>
    </r>
    <rPh sb="0" eb="2">
      <t>キサイ</t>
    </rPh>
    <rPh sb="3" eb="5">
      <t>ハンカク</t>
    </rPh>
    <rPh sb="6" eb="7">
      <t>レイ</t>
    </rPh>
    <phoneticPr fontId="1"/>
  </si>
  <si>
    <t>(5)</t>
    <phoneticPr fontId="1"/>
  </si>
  <si>
    <t>(6)</t>
    <phoneticPr fontId="1"/>
  </si>
  <si>
    <t>５．個人別管理資産の移換に係る説明等</t>
    <rPh sb="2" eb="4">
      <t>コジン</t>
    </rPh>
    <rPh sb="4" eb="5">
      <t>ベツ</t>
    </rPh>
    <rPh sb="5" eb="7">
      <t>カンリ</t>
    </rPh>
    <rPh sb="7" eb="9">
      <t>シサン</t>
    </rPh>
    <rPh sb="10" eb="12">
      <t>イカン</t>
    </rPh>
    <rPh sb="13" eb="14">
      <t>カカ</t>
    </rPh>
    <rPh sb="15" eb="17">
      <t>セツメイ</t>
    </rPh>
    <rPh sb="17" eb="18">
      <t>トウ</t>
    </rPh>
    <phoneticPr fontId="1"/>
  </si>
  <si>
    <t>資格喪失（予定）者への退職時（前）の説明状況</t>
    <rPh sb="0" eb="2">
      <t>シカク</t>
    </rPh>
    <rPh sb="2" eb="4">
      <t>ソウシツ</t>
    </rPh>
    <rPh sb="5" eb="7">
      <t>ヨテイ</t>
    </rPh>
    <rPh sb="8" eb="9">
      <t>シャ</t>
    </rPh>
    <rPh sb="11" eb="13">
      <t>タイショク</t>
    </rPh>
    <rPh sb="13" eb="14">
      <t>ジ</t>
    </rPh>
    <rPh sb="15" eb="16">
      <t>マエ</t>
    </rPh>
    <rPh sb="18" eb="20">
      <t>セツメイ</t>
    </rPh>
    <rPh sb="20" eb="22">
      <t>ジョウキョウ</t>
    </rPh>
    <phoneticPr fontId="1"/>
  </si>
  <si>
    <t>資格喪失者への資産移換の勧奨状況</t>
    <rPh sb="0" eb="2">
      <t>シカク</t>
    </rPh>
    <rPh sb="2" eb="4">
      <t>ソウシツ</t>
    </rPh>
    <rPh sb="4" eb="5">
      <t>シャ</t>
    </rPh>
    <rPh sb="7" eb="9">
      <t>シサン</t>
    </rPh>
    <rPh sb="9" eb="11">
      <t>イカン</t>
    </rPh>
    <rPh sb="12" eb="14">
      <t>カンショウ</t>
    </rPh>
    <rPh sb="14" eb="16">
      <t>ジョウキョウ</t>
    </rPh>
    <phoneticPr fontId="1"/>
  </si>
  <si>
    <t>加入者資格喪失者のうち、退職後に個人別管理資産の移換を行っていない者に対して、資産移換の勧奨を実施していますか。</t>
    <rPh sb="0" eb="3">
      <t>カニュウシャ</t>
    </rPh>
    <rPh sb="3" eb="5">
      <t>シカク</t>
    </rPh>
    <rPh sb="5" eb="7">
      <t>ソウシツ</t>
    </rPh>
    <rPh sb="7" eb="8">
      <t>シャ</t>
    </rPh>
    <rPh sb="12" eb="14">
      <t>タイショク</t>
    </rPh>
    <rPh sb="14" eb="15">
      <t>ゴ</t>
    </rPh>
    <rPh sb="19" eb="21">
      <t>カンリ</t>
    </rPh>
    <rPh sb="25" eb="26">
      <t>カン</t>
    </rPh>
    <rPh sb="27" eb="28">
      <t>オコナ</t>
    </rPh>
    <rPh sb="33" eb="34">
      <t>モノ</t>
    </rPh>
    <rPh sb="35" eb="36">
      <t>タイ</t>
    </rPh>
    <rPh sb="39" eb="41">
      <t>シサン</t>
    </rPh>
    <rPh sb="41" eb="43">
      <t>イカン</t>
    </rPh>
    <rPh sb="44" eb="46">
      <t>カンショウ</t>
    </rPh>
    <phoneticPr fontId="1"/>
  </si>
  <si>
    <t>1:勧奨を実施している</t>
    <rPh sb="2" eb="4">
      <t>カンショウ</t>
    </rPh>
    <rPh sb="5" eb="7">
      <t>ジッシ</t>
    </rPh>
    <phoneticPr fontId="1"/>
  </si>
  <si>
    <t>2:勧奨は実施していない</t>
    <rPh sb="2" eb="4">
      <t>カンショウ</t>
    </rPh>
    <rPh sb="5" eb="7">
      <t>ジッシ</t>
    </rPh>
    <phoneticPr fontId="1"/>
  </si>
  <si>
    <t xml:space="preserve">①
</t>
    <phoneticPr fontId="1"/>
  </si>
  <si>
    <t>実施している場合、勧奨の実施方法について教えてください。</t>
    <rPh sb="0" eb="2">
      <t>ジッシ</t>
    </rPh>
    <rPh sb="6" eb="8">
      <t>バアイ</t>
    </rPh>
    <rPh sb="9" eb="11">
      <t>カンショウ</t>
    </rPh>
    <phoneticPr fontId="1"/>
  </si>
  <si>
    <t>②</t>
    <phoneticPr fontId="1"/>
  </si>
  <si>
    <t>※　「1:勧奨を実施している」と回答された方は、次の②も回答してください。</t>
    <rPh sb="16" eb="18">
      <t>カイトウ</t>
    </rPh>
    <rPh sb="21" eb="22">
      <t>カタ</t>
    </rPh>
    <rPh sb="24" eb="25">
      <t>ツギ</t>
    </rPh>
    <rPh sb="28" eb="30">
      <t>カイトウ</t>
    </rPh>
    <phoneticPr fontId="1"/>
  </si>
  <si>
    <t>(2)</t>
    <phoneticPr fontId="1"/>
  </si>
  <si>
    <t>①</t>
    <phoneticPr fontId="1"/>
  </si>
  <si>
    <t>2-1</t>
    <phoneticPr fontId="1"/>
  </si>
  <si>
    <t>2-2</t>
  </si>
  <si>
    <t>2-3</t>
  </si>
  <si>
    <t>2-4</t>
  </si>
  <si>
    <t>⑤動画視聴（DVD配布、動画配信等）</t>
    <phoneticPr fontId="1"/>
  </si>
  <si>
    <t>担当者名</t>
    <rPh sb="0" eb="3">
      <t>タントウシャ</t>
    </rPh>
    <rPh sb="3" eb="4">
      <t>メイ</t>
    </rPh>
    <phoneticPr fontId="1"/>
  </si>
  <si>
    <t>（複数名でも可）</t>
    <rPh sb="1" eb="3">
      <t>フクスウ</t>
    </rPh>
    <rPh sb="3" eb="4">
      <t>メイ</t>
    </rPh>
    <rPh sb="6" eb="7">
      <t>カ</t>
    </rPh>
    <phoneticPr fontId="1"/>
  </si>
  <si>
    <t>1:説明している</t>
    <rPh sb="2" eb="4">
      <t>セツメイ</t>
    </rPh>
    <phoneticPr fontId="1"/>
  </si>
  <si>
    <t>2:説明していない</t>
    <rPh sb="2" eb="4">
      <t>セツメイ</t>
    </rPh>
    <phoneticPr fontId="1"/>
  </si>
  <si>
    <t>※　「1:説明している」と回答された方は、次の②も回答してください。</t>
    <rPh sb="5" eb="7">
      <t>セツメイ</t>
    </rPh>
    <rPh sb="13" eb="15">
      <t>カイトウ</t>
    </rPh>
    <rPh sb="18" eb="19">
      <t>カタ</t>
    </rPh>
    <rPh sb="21" eb="22">
      <t>ツギ</t>
    </rPh>
    <rPh sb="25" eb="27">
      <t>カイトウ</t>
    </rPh>
    <phoneticPr fontId="1"/>
  </si>
  <si>
    <t>説明している場合、その方法について教えてください。</t>
    <rPh sb="0" eb="2">
      <t>セツメイ</t>
    </rPh>
    <rPh sb="6" eb="8">
      <t>バアイ</t>
    </rPh>
    <phoneticPr fontId="1"/>
  </si>
  <si>
    <t>②</t>
    <phoneticPr fontId="1"/>
  </si>
  <si>
    <t>(1)</t>
    <phoneticPr fontId="1"/>
  </si>
  <si>
    <t>①</t>
    <phoneticPr fontId="1"/>
  </si>
  <si>
    <t>1-1</t>
    <phoneticPr fontId="1"/>
  </si>
  <si>
    <t>1-2</t>
  </si>
  <si>
    <t>1-3</t>
  </si>
  <si>
    <t>1-4</t>
  </si>
  <si>
    <t>1-5</t>
  </si>
  <si>
    <t>加入者資格喪失（予定）者に対して、退職時（前）に個人別資産の移換に係る説明をしていますか。</t>
    <rPh sb="0" eb="3">
      <t>カニュウシャ</t>
    </rPh>
    <rPh sb="3" eb="5">
      <t>シカク</t>
    </rPh>
    <rPh sb="5" eb="7">
      <t>ソウシツ</t>
    </rPh>
    <rPh sb="8" eb="10">
      <t>ヨテイ</t>
    </rPh>
    <rPh sb="11" eb="12">
      <t>シャ</t>
    </rPh>
    <rPh sb="13" eb="14">
      <t>タイ</t>
    </rPh>
    <rPh sb="17" eb="19">
      <t>タイショク</t>
    </rPh>
    <rPh sb="19" eb="20">
      <t>ジ</t>
    </rPh>
    <rPh sb="21" eb="22">
      <t>マエ</t>
    </rPh>
    <rPh sb="24" eb="26">
      <t>コジン</t>
    </rPh>
    <rPh sb="26" eb="27">
      <t>ベツ</t>
    </rPh>
    <rPh sb="27" eb="29">
      <t>シサン</t>
    </rPh>
    <rPh sb="30" eb="32">
      <t>イカン</t>
    </rPh>
    <rPh sb="33" eb="34">
      <t>カカ</t>
    </rPh>
    <rPh sb="35" eb="37">
      <t>セツメイ</t>
    </rPh>
    <phoneticPr fontId="1"/>
  </si>
  <si>
    <t>概ねの規模を確認する目的ですので、回答作成時点で
把握されている直近の数字で差し支えありません。</t>
    <rPh sb="0" eb="1">
      <t>オオム</t>
    </rPh>
    <rPh sb="3" eb="5">
      <t>キボ</t>
    </rPh>
    <rPh sb="6" eb="8">
      <t>カクニン</t>
    </rPh>
    <rPh sb="10" eb="12">
      <t>モクテキ</t>
    </rPh>
    <phoneticPr fontId="1"/>
  </si>
  <si>
    <t>実施していない理由</t>
    <rPh sb="0" eb="2">
      <t>ジッシ</t>
    </rPh>
    <rPh sb="7" eb="9">
      <t>リユウ</t>
    </rPh>
    <phoneticPr fontId="1"/>
  </si>
  <si>
    <t>実施していない理由について、該当するものを教えてください。</t>
    <rPh sb="0" eb="2">
      <t>ジッシ</t>
    </rPh>
    <rPh sb="7" eb="9">
      <t>リユウ</t>
    </rPh>
    <rPh sb="14" eb="16">
      <t>ガイトウ</t>
    </rPh>
    <rPh sb="21" eb="22">
      <t>オシ</t>
    </rPh>
    <phoneticPr fontId="1"/>
  </si>
  <si>
    <t>①予算が取れない</t>
    <rPh sb="1" eb="3">
      <t>ヨサン</t>
    </rPh>
    <rPh sb="4" eb="5">
      <t>ト</t>
    </rPh>
    <phoneticPr fontId="1"/>
  </si>
  <si>
    <t>②会場の確保が困難である</t>
    <rPh sb="1" eb="3">
      <t>カイジョウ</t>
    </rPh>
    <rPh sb="4" eb="6">
      <t>カクホ</t>
    </rPh>
    <rPh sb="7" eb="9">
      <t>コンナン</t>
    </rPh>
    <phoneticPr fontId="1"/>
  </si>
  <si>
    <t>③教育すべき内容が不明である</t>
    <rPh sb="1" eb="3">
      <t>キョウイク</t>
    </rPh>
    <rPh sb="6" eb="8">
      <t>ナイヨウ</t>
    </rPh>
    <rPh sb="9" eb="11">
      <t>フメイ</t>
    </rPh>
    <phoneticPr fontId="1"/>
  </si>
  <si>
    <t>④業務との時間調整が難しい</t>
    <rPh sb="1" eb="3">
      <t>ギョウム</t>
    </rPh>
    <rPh sb="5" eb="7">
      <t>ジカン</t>
    </rPh>
    <rPh sb="7" eb="9">
      <t>チョウセイ</t>
    </rPh>
    <rPh sb="10" eb="11">
      <t>ムズカ</t>
    </rPh>
    <phoneticPr fontId="1"/>
  </si>
  <si>
    <t>⑤努力義務であるから</t>
    <rPh sb="1" eb="3">
      <t>ドリョク</t>
    </rPh>
    <rPh sb="3" eb="5">
      <t>ギム</t>
    </rPh>
    <phoneticPr fontId="1"/>
  </si>
  <si>
    <t>⑥導入して間もないから</t>
    <rPh sb="1" eb="3">
      <t>ドウニュウ</t>
    </rPh>
    <rPh sb="5" eb="6">
      <t>マ</t>
    </rPh>
    <phoneticPr fontId="1"/>
  </si>
  <si>
    <t>⑦その他</t>
    <rPh sb="3" eb="4">
      <t>タ</t>
    </rPh>
    <phoneticPr fontId="1"/>
  </si>
  <si>
    <t>実施した時期</t>
    <rPh sb="0" eb="2">
      <t>ジッシ</t>
    </rPh>
    <rPh sb="4" eb="6">
      <t>ジキ</t>
    </rPh>
    <phoneticPr fontId="1"/>
  </si>
  <si>
    <t>この３年間で継続投資教育を実施されましたか。</t>
    <rPh sb="3" eb="5">
      <t>ネンカン</t>
    </rPh>
    <rPh sb="6" eb="8">
      <t>ケイゾク</t>
    </rPh>
    <rPh sb="8" eb="10">
      <t>トウシ</t>
    </rPh>
    <rPh sb="10" eb="12">
      <t>キョウイク</t>
    </rPh>
    <rPh sb="13" eb="15">
      <t>ジッシ</t>
    </rPh>
    <phoneticPr fontId="1"/>
  </si>
  <si>
    <t>1:１年以内に実施した</t>
    <rPh sb="3" eb="4">
      <t>ネン</t>
    </rPh>
    <rPh sb="4" eb="6">
      <t>イナイ</t>
    </rPh>
    <rPh sb="7" eb="9">
      <t>ジッシ</t>
    </rPh>
    <phoneticPr fontId="1"/>
  </si>
  <si>
    <t>2:１年以内には実施しなかったが、３年以内には実施した。</t>
    <rPh sb="3" eb="4">
      <t>ネン</t>
    </rPh>
    <rPh sb="4" eb="6">
      <t>イナイ</t>
    </rPh>
    <rPh sb="8" eb="10">
      <t>ジッシ</t>
    </rPh>
    <rPh sb="18" eb="19">
      <t>ネン</t>
    </rPh>
    <rPh sb="19" eb="21">
      <t>イナイ</t>
    </rPh>
    <rPh sb="23" eb="25">
      <t>ジッシ</t>
    </rPh>
    <phoneticPr fontId="1"/>
  </si>
  <si>
    <t>3:この３年間には実施しなかった</t>
    <rPh sb="5" eb="7">
      <t>ネンカン</t>
    </rPh>
    <rPh sb="9" eb="11">
      <t>ジッシ</t>
    </rPh>
    <phoneticPr fontId="1"/>
  </si>
  <si>
    <t>（４）</t>
    <phoneticPr fontId="1"/>
  </si>
  <si>
    <t>※　「２:実施したことはないが、現在計画中」・「３:実施したことはない」と回答された方は</t>
    <rPh sb="16" eb="18">
      <t>ゲンザイ</t>
    </rPh>
    <rPh sb="18" eb="21">
      <t>ケイカクチュウ</t>
    </rPh>
    <rPh sb="26" eb="28">
      <t>ジッシ</t>
    </rPh>
    <rPh sb="37" eb="39">
      <t>カイトウ</t>
    </rPh>
    <rPh sb="42" eb="43">
      <t>カタ</t>
    </rPh>
    <phoneticPr fontId="1"/>
  </si>
  <si>
    <t>（５）</t>
    <phoneticPr fontId="1"/>
  </si>
  <si>
    <t>※　「1:実施したことがある」と回答された方は、次の（２）～（４）も回答してください。</t>
    <rPh sb="24" eb="25">
      <t>ツギ</t>
    </rPh>
    <phoneticPr fontId="1"/>
  </si>
  <si>
    <t>　　下の（５）も回答してください。</t>
    <rPh sb="2" eb="3">
      <t>シタ</t>
    </rPh>
    <phoneticPr fontId="1"/>
  </si>
  <si>
    <t>運用商品のモニタリング結果の確認</t>
    <rPh sb="11" eb="13">
      <t>ケッカ</t>
    </rPh>
    <rPh sb="14" eb="16">
      <t>カクニン</t>
    </rPh>
    <phoneticPr fontId="1"/>
  </si>
  <si>
    <t>運用商品のモニタリング結果を運営管理機関から受け取り、内容を確認していますか。</t>
    <rPh sb="0" eb="2">
      <t>ウンヨウ</t>
    </rPh>
    <rPh sb="2" eb="4">
      <t>ショウヒン</t>
    </rPh>
    <rPh sb="11" eb="13">
      <t>ケッカ</t>
    </rPh>
    <rPh sb="14" eb="16">
      <t>ウンエイ</t>
    </rPh>
    <rPh sb="16" eb="18">
      <t>カンリ</t>
    </rPh>
    <rPh sb="18" eb="20">
      <t>キカン</t>
    </rPh>
    <rPh sb="22" eb="23">
      <t>ウ</t>
    </rPh>
    <rPh sb="24" eb="25">
      <t>ト</t>
    </rPh>
    <rPh sb="27" eb="29">
      <t>ナイヨウ</t>
    </rPh>
    <rPh sb="30" eb="32">
      <t>カクニン</t>
    </rPh>
    <phoneticPr fontId="1"/>
  </si>
  <si>
    <t>1:確認している</t>
    <rPh sb="2" eb="4">
      <t>カクニン</t>
    </rPh>
    <phoneticPr fontId="1"/>
  </si>
  <si>
    <t>2:確認していない</t>
    <rPh sb="2" eb="4">
      <t>カクニン</t>
    </rPh>
    <phoneticPr fontId="1"/>
  </si>
  <si>
    <t>運用商品のラインナップの確認</t>
    <rPh sb="12" eb="14">
      <t>カクニン</t>
    </rPh>
    <phoneticPr fontId="1"/>
  </si>
  <si>
    <t>運用商品のラインナップに追加すべき商品または除外すべき商品がないか、定期的に確認していますか。</t>
    <rPh sb="0" eb="2">
      <t>ウンヨウ</t>
    </rPh>
    <rPh sb="2" eb="4">
      <t>ショウヒン</t>
    </rPh>
    <rPh sb="12" eb="14">
      <t>ツイカ</t>
    </rPh>
    <rPh sb="17" eb="19">
      <t>ショウヒン</t>
    </rPh>
    <rPh sb="22" eb="24">
      <t>ジョガイ</t>
    </rPh>
    <rPh sb="27" eb="29">
      <t>ショウヒン</t>
    </rPh>
    <rPh sb="34" eb="37">
      <t>テイキテキ</t>
    </rPh>
    <rPh sb="38" eb="40">
      <t>カクニン</t>
    </rPh>
    <phoneticPr fontId="1"/>
  </si>
  <si>
    <t>(2)</t>
    <phoneticPr fontId="1"/>
  </si>
  <si>
    <t>(3)</t>
    <phoneticPr fontId="1"/>
  </si>
  <si>
    <t>(5)</t>
    <phoneticPr fontId="1"/>
  </si>
  <si>
    <t>※　上記（１）（２）で「2:確認していない」と回答された方は、次の（３）も回答してください。</t>
    <rPh sb="2" eb="4">
      <t>ジョウキ</t>
    </rPh>
    <rPh sb="14" eb="16">
      <t>カクニン</t>
    </rPh>
    <rPh sb="23" eb="25">
      <t>カイトウ</t>
    </rPh>
    <rPh sb="28" eb="29">
      <t>カタ</t>
    </rPh>
    <rPh sb="31" eb="32">
      <t>ツギ</t>
    </rPh>
    <rPh sb="37" eb="39">
      <t>カイトウ</t>
    </rPh>
    <phoneticPr fontId="1"/>
  </si>
  <si>
    <t>モニタリング等を実施していない理由</t>
    <rPh sb="6" eb="7">
      <t>トウ</t>
    </rPh>
    <rPh sb="8" eb="10">
      <t>ジッシ</t>
    </rPh>
    <rPh sb="15" eb="17">
      <t>リユウ</t>
    </rPh>
    <phoneticPr fontId="1"/>
  </si>
  <si>
    <t>①実施する趣旨・方法が不明である</t>
    <rPh sb="1" eb="3">
      <t>ジッシ</t>
    </rPh>
    <rPh sb="5" eb="7">
      <t>シュシ</t>
    </rPh>
    <rPh sb="8" eb="10">
      <t>ホウホウ</t>
    </rPh>
    <rPh sb="11" eb="13">
      <t>フメイ</t>
    </rPh>
    <phoneticPr fontId="1"/>
  </si>
  <si>
    <t>②努力義務であるから</t>
    <rPh sb="1" eb="3">
      <t>ドリョク</t>
    </rPh>
    <rPh sb="3" eb="5">
      <t>ギム</t>
    </rPh>
    <phoneticPr fontId="1"/>
  </si>
  <si>
    <t>③導入して間もないから</t>
    <rPh sb="1" eb="3">
      <t>ドウニュウ</t>
    </rPh>
    <rPh sb="5" eb="6">
      <t>マ</t>
    </rPh>
    <phoneticPr fontId="1"/>
  </si>
  <si>
    <t>(3)</t>
    <phoneticPr fontId="1"/>
  </si>
  <si>
    <t>①</t>
    <phoneticPr fontId="1"/>
  </si>
  <si>
    <t>→</t>
    <phoneticPr fontId="1"/>
  </si>
  <si>
    <t>※注意事項</t>
    <rPh sb="1" eb="3">
      <t>チュウイ</t>
    </rPh>
    <rPh sb="3" eb="5">
      <t>ジコウ</t>
    </rPh>
    <phoneticPr fontId="1"/>
  </si>
  <si>
    <t>●回答が（単一選択）となっている項目</t>
    <rPh sb="1" eb="3">
      <t>カイトウ</t>
    </rPh>
    <rPh sb="5" eb="7">
      <t>タンイツ</t>
    </rPh>
    <rPh sb="7" eb="9">
      <t>センタク</t>
    </rPh>
    <rPh sb="16" eb="18">
      <t>コウモク</t>
    </rPh>
    <phoneticPr fontId="1"/>
  </si>
  <si>
    <t>●回答が（複数選択可）となっている項目</t>
    <rPh sb="1" eb="3">
      <t>カイトウ</t>
    </rPh>
    <rPh sb="5" eb="7">
      <t>フクスウ</t>
    </rPh>
    <rPh sb="7" eb="9">
      <t>センタク</t>
    </rPh>
    <rPh sb="9" eb="10">
      <t>カ</t>
    </rPh>
    <rPh sb="17" eb="19">
      <t>コウモク</t>
    </rPh>
    <phoneticPr fontId="1"/>
  </si>
  <si>
    <r>
      <t>選択肢の</t>
    </r>
    <r>
      <rPr>
        <u/>
        <sz val="11"/>
        <color theme="1"/>
        <rFont val="Meiryo UI"/>
        <family val="3"/>
        <charset val="128"/>
      </rPr>
      <t>□の一つ以上にチェック</t>
    </r>
    <r>
      <rPr>
        <sz val="11"/>
        <color theme="1"/>
        <rFont val="Meiryo UI"/>
        <family val="3"/>
        <charset val="128"/>
      </rPr>
      <t>を付けていただきます。複数のチェック、チェックの取消が可能です。</t>
    </r>
    <rPh sb="0" eb="3">
      <t>センタクシ</t>
    </rPh>
    <rPh sb="6" eb="7">
      <t>ヒト</t>
    </rPh>
    <rPh sb="8" eb="10">
      <t>イジョウ</t>
    </rPh>
    <rPh sb="16" eb="17">
      <t>ツ</t>
    </rPh>
    <rPh sb="26" eb="28">
      <t>フクスウ</t>
    </rPh>
    <rPh sb="39" eb="41">
      <t>トリケシ</t>
    </rPh>
    <rPh sb="42" eb="44">
      <t>カノウ</t>
    </rPh>
    <phoneticPr fontId="1"/>
  </si>
  <si>
    <t>回答の作成に当たって</t>
    <rPh sb="6" eb="7">
      <t>ア</t>
    </rPh>
    <phoneticPr fontId="1"/>
  </si>
  <si>
    <t>　　回答内容により、その後の設問が回答要・不要となるものがあります。（回答不要の項目はグレーアウトされます。）</t>
    <rPh sb="2" eb="4">
      <t>カイトウ</t>
    </rPh>
    <rPh sb="4" eb="6">
      <t>ナイヨウ</t>
    </rPh>
    <rPh sb="12" eb="13">
      <t>アト</t>
    </rPh>
    <rPh sb="14" eb="16">
      <t>セツモン</t>
    </rPh>
    <rPh sb="17" eb="19">
      <t>カイトウ</t>
    </rPh>
    <rPh sb="19" eb="20">
      <t>ヨウ</t>
    </rPh>
    <rPh sb="21" eb="23">
      <t>フヨウ</t>
    </rPh>
    <rPh sb="35" eb="37">
      <t>カイトウ</t>
    </rPh>
    <rPh sb="37" eb="39">
      <t>フヨウ</t>
    </rPh>
    <rPh sb="40" eb="42">
      <t>コウモク</t>
    </rPh>
    <phoneticPr fontId="1"/>
  </si>
  <si>
    <t>③資産移換の勧奨は運営管理機関に委託している</t>
    <rPh sb="1" eb="3">
      <t>シサン</t>
    </rPh>
    <rPh sb="3" eb="5">
      <t>イカン</t>
    </rPh>
    <rPh sb="6" eb="8">
      <t>カンショウ</t>
    </rPh>
    <rPh sb="9" eb="11">
      <t>ウンエイ</t>
    </rPh>
    <rPh sb="11" eb="13">
      <t>カンリ</t>
    </rPh>
    <rPh sb="13" eb="15">
      <t>キカン</t>
    </rPh>
    <rPh sb="16" eb="18">
      <t>イタク</t>
    </rPh>
    <phoneticPr fontId="1"/>
  </si>
  <si>
    <t>①文書により資産移換の勧奨を実施している</t>
    <rPh sb="1" eb="3">
      <t>ブンショ</t>
    </rPh>
    <rPh sb="6" eb="8">
      <t>シサン</t>
    </rPh>
    <rPh sb="8" eb="10">
      <t>イカン</t>
    </rPh>
    <rPh sb="11" eb="13">
      <t>カンショウ</t>
    </rPh>
    <rPh sb="14" eb="16">
      <t>ジッシ</t>
    </rPh>
    <phoneticPr fontId="1"/>
  </si>
  <si>
    <t>②電話により資産移換の勧奨を実施している</t>
    <rPh sb="1" eb="3">
      <t>デンワ</t>
    </rPh>
    <rPh sb="9" eb="10">
      <t>カン</t>
    </rPh>
    <phoneticPr fontId="1"/>
  </si>
  <si>
    <t>①説明会を実施している</t>
    <rPh sb="1" eb="4">
      <t>セツメイカイ</t>
    </rPh>
    <rPh sb="5" eb="7">
      <t>ジッシ</t>
    </rPh>
    <phoneticPr fontId="1"/>
  </si>
  <si>
    <t>②対面により個別説明をしている</t>
    <rPh sb="1" eb="3">
      <t>タイメン</t>
    </rPh>
    <rPh sb="6" eb="8">
      <t>コベツ</t>
    </rPh>
    <rPh sb="8" eb="10">
      <t>セツメイ</t>
    </rPh>
    <phoneticPr fontId="1"/>
  </si>
  <si>
    <t>③説明資料を手交又はメールにより送信している</t>
    <rPh sb="1" eb="3">
      <t>セツメイ</t>
    </rPh>
    <rPh sb="3" eb="5">
      <t>シリョウ</t>
    </rPh>
    <rPh sb="6" eb="8">
      <t>シュコウ</t>
    </rPh>
    <rPh sb="8" eb="9">
      <t>マタ</t>
    </rPh>
    <rPh sb="16" eb="18">
      <t>ソウシン</t>
    </rPh>
    <phoneticPr fontId="1"/>
  </si>
  <si>
    <t>④社内イントラ等の退職者向け資料に説明を掲載している</t>
    <rPh sb="1" eb="3">
      <t>シャナイ</t>
    </rPh>
    <rPh sb="7" eb="8">
      <t>トウ</t>
    </rPh>
    <rPh sb="9" eb="12">
      <t>タイショクシャ</t>
    </rPh>
    <rPh sb="12" eb="13">
      <t>ム</t>
    </rPh>
    <rPh sb="14" eb="16">
      <t>シリョウ</t>
    </rPh>
    <rPh sb="17" eb="19">
      <t>セツメイ</t>
    </rPh>
    <rPh sb="20" eb="22">
      <t>ケイサイ</t>
    </rPh>
    <phoneticPr fontId="1"/>
  </si>
  <si>
    <r>
      <t>選択肢から</t>
    </r>
    <r>
      <rPr>
        <u/>
        <sz val="11"/>
        <color theme="1"/>
        <rFont val="Meiryo UI"/>
        <family val="3"/>
        <charset val="128"/>
      </rPr>
      <t>いずれかの○を選択</t>
    </r>
    <r>
      <rPr>
        <sz val="11"/>
        <color theme="1"/>
        <rFont val="Meiryo UI"/>
        <family val="3"/>
        <charset val="128"/>
      </rPr>
      <t>していただきます。選択後、未入力の状態に戻すことはできません。</t>
    </r>
    <rPh sb="0" eb="3">
      <t>センタクシ</t>
    </rPh>
    <rPh sb="27" eb="30">
      <t>ミニュウリョク</t>
    </rPh>
    <rPh sb="31" eb="33">
      <t>ジョウタイ</t>
    </rPh>
    <rPh sb="34" eb="35">
      <t>モド</t>
    </rPh>
    <phoneticPr fontId="1"/>
  </si>
  <si>
    <t>　　グレーアウトされた設問に回答を入力された場合、当該回答はなかったものとして扱いますのでご了承ください。</t>
    <rPh sb="11" eb="13">
      <t>セツモン</t>
    </rPh>
    <rPh sb="14" eb="16">
      <t>カイトウ</t>
    </rPh>
    <rPh sb="17" eb="19">
      <t>ニュウリョク</t>
    </rPh>
    <rPh sb="22" eb="24">
      <t>バアイ</t>
    </rPh>
    <rPh sb="25" eb="27">
      <t>トウガイ</t>
    </rPh>
    <rPh sb="27" eb="29">
      <t>カイトウ</t>
    </rPh>
    <rPh sb="39" eb="40">
      <t>アツカ</t>
    </rPh>
    <rPh sb="46" eb="48">
      <t>リョウショウ</t>
    </rPh>
    <phoneticPr fontId="1"/>
  </si>
  <si>
    <t>　　なお、グレーアウトされた単一選択項目の設問（２（２）、３（２））に回答を誤って入力し、未入力の状態に戻せ</t>
    <rPh sb="18" eb="20">
      <t>コウモク</t>
    </rPh>
    <rPh sb="21" eb="23">
      <t>セツモン</t>
    </rPh>
    <rPh sb="35" eb="37">
      <t>カイトウ</t>
    </rPh>
    <rPh sb="38" eb="39">
      <t>アヤマ</t>
    </rPh>
    <rPh sb="41" eb="43">
      <t>ニュウリョク</t>
    </rPh>
    <rPh sb="45" eb="48">
      <t>ミニュウリョク</t>
    </rPh>
    <rPh sb="49" eb="51">
      <t>ジョウタイ</t>
    </rPh>
    <rPh sb="52" eb="53">
      <t>モド</t>
    </rPh>
    <phoneticPr fontId="1"/>
  </si>
  <si>
    <t>　　ない場合には、そのままご提出いただいて差し支えありません。</t>
    <rPh sb="4" eb="6">
      <t>バアイ</t>
    </rPh>
    <rPh sb="14" eb="16">
      <t>テイシュツ</t>
    </rPh>
    <rPh sb="21" eb="22">
      <t>サ</t>
    </rPh>
    <rPh sb="23" eb="24">
      <t>ツカ</t>
    </rPh>
    <phoneticPr fontId="1"/>
  </si>
  <si>
    <t>企業型確定拠出年金実施事業所の運営状況報告書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</si>
</sst>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游ゴシック"/>
      <family val="2"/>
      <scheme val="minor"/>
    </font>
    <font>
      <sz val="6"/>
      <name val="游ゴシック"/>
      <family val="3"/>
      <charset val="128"/>
      <scheme val="minor"/>
    </font>
    <font>
      <sz val="11"/>
      <color theme="1"/>
      <name val="游ゴシック"/>
      <family val="3"/>
      <charset val="128"/>
    </font>
    <font>
      <sz val="11"/>
      <color theme="1"/>
      <name val="Meiryo UI"/>
      <family val="3"/>
      <charset val="128"/>
    </font>
    <font>
      <sz val="18"/>
      <color theme="1"/>
      <name val="Meiryo UI"/>
      <family val="3"/>
      <charset val="128"/>
    </font>
    <font>
      <b/>
      <u/>
      <sz val="11"/>
      <color theme="1"/>
      <name val="Meiryo UI"/>
      <family val="3"/>
      <charset val="128"/>
    </font>
    <font>
      <b/>
      <sz val="11"/>
      <color rgb="FFFF0000"/>
      <name val="Meiryo UI"/>
      <family val="3"/>
      <charset val="128"/>
    </font>
    <font>
      <b/>
      <sz val="11"/>
      <color theme="1"/>
      <name val="Meiryo UI"/>
      <family val="3"/>
      <charset val="128"/>
    </font>
    <font>
      <sz val="11"/>
      <name val="Meiryo UI"/>
      <family val="3"/>
      <charset val="128"/>
    </font>
    <font>
      <b/>
      <u/>
      <sz val="11"/>
      <color rgb="FFFF0000"/>
      <name val="Meiryo UI"/>
      <family val="3"/>
      <charset val="128"/>
    </font>
    <font>
      <sz val="8"/>
      <color theme="1"/>
      <name val="Meiryo UI"/>
      <family val="3"/>
      <charset val="128"/>
    </font>
    <font>
      <u/>
      <sz val="11"/>
      <color theme="1"/>
      <name val="Meiryo UI"/>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rgb="FFFFFFCC"/>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0" xfId="0" quotePrefix="1" applyFont="1" applyAlignment="1">
      <alignment vertical="center"/>
    </xf>
    <xf numFmtId="0" fontId="3" fillId="0" borderId="0" xfId="0" applyFont="1" applyBorder="1" applyAlignment="1">
      <alignment vertical="center"/>
    </xf>
    <xf numFmtId="0" fontId="7" fillId="0" borderId="0" xfId="0" applyFont="1" applyAlignment="1">
      <alignment vertical="center"/>
    </xf>
    <xf numFmtId="0" fontId="0" fillId="0" borderId="0" xfId="0" applyAlignment="1">
      <alignment horizontal="center"/>
    </xf>
    <xf numFmtId="0" fontId="3" fillId="0" borderId="3" xfId="0" applyFont="1" applyBorder="1" applyAlignment="1">
      <alignment horizontal="center" vertical="center"/>
    </xf>
    <xf numFmtId="0" fontId="3" fillId="3" borderId="3" xfId="0" applyFont="1" applyFill="1" applyBorder="1" applyAlignment="1">
      <alignment horizontal="center" vertical="center"/>
    </xf>
    <xf numFmtId="0" fontId="3" fillId="0" borderId="0" xfId="0" applyFont="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3" fillId="0" borderId="0" xfId="0" quotePrefix="1" applyFont="1" applyAlignment="1" applyProtection="1">
      <alignment vertical="center"/>
    </xf>
    <xf numFmtId="0" fontId="7" fillId="0" borderId="0" xfId="0" applyFont="1" applyAlignment="1" applyProtection="1">
      <alignment horizontal="right" vertical="center"/>
    </xf>
    <xf numFmtId="0" fontId="3" fillId="0" borderId="0" xfId="0" applyFont="1" applyProtection="1"/>
    <xf numFmtId="0" fontId="9" fillId="0" borderId="0" xfId="0" applyFont="1" applyAlignment="1" applyProtection="1">
      <alignment vertical="center"/>
    </xf>
    <xf numFmtId="0" fontId="8" fillId="0" borderId="0" xfId="0" applyFont="1" applyAlignment="1" applyProtection="1">
      <alignment vertical="center"/>
    </xf>
    <xf numFmtId="0" fontId="3" fillId="0" borderId="0" xfId="0" applyFont="1" applyFill="1" applyBorder="1" applyAlignment="1" applyProtection="1">
      <alignment vertical="center"/>
    </xf>
    <xf numFmtId="0" fontId="6"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Fill="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8" fillId="2" borderId="0" xfId="0" applyFont="1" applyFill="1" applyAlignment="1" applyProtection="1">
      <alignment vertical="center"/>
    </xf>
    <xf numFmtId="0" fontId="10" fillId="2" borderId="2" xfId="0" applyFont="1" applyFill="1" applyBorder="1" applyAlignment="1">
      <alignment horizontal="right" vertical="center"/>
    </xf>
    <xf numFmtId="0" fontId="3" fillId="0" borderId="4" xfId="0" applyFont="1" applyBorder="1" applyAlignment="1">
      <alignment vertical="center"/>
    </xf>
    <xf numFmtId="0" fontId="0" fillId="0" borderId="3" xfId="0" applyBorder="1" applyAlignment="1">
      <alignment horizontal="center"/>
    </xf>
    <xf numFmtId="0" fontId="0" fillId="0" borderId="3" xfId="0" applyBorder="1"/>
    <xf numFmtId="49" fontId="0" fillId="0" borderId="3" xfId="0" applyNumberFormat="1" applyBorder="1"/>
    <xf numFmtId="0" fontId="2" fillId="0" borderId="3" xfId="0" applyFont="1" applyBorder="1" applyAlignment="1">
      <alignment vertical="center"/>
    </xf>
    <xf numFmtId="176" fontId="0" fillId="0" borderId="3" xfId="0" applyNumberFormat="1" applyBorder="1"/>
    <xf numFmtId="0" fontId="3" fillId="2" borderId="0" xfId="0" applyFont="1" applyFill="1" applyAlignment="1">
      <alignment vertical="center"/>
    </xf>
    <xf numFmtId="0" fontId="2" fillId="2" borderId="0" xfId="0" applyFont="1" applyFill="1" applyAlignment="1">
      <alignment vertical="center"/>
    </xf>
    <xf numFmtId="0" fontId="3" fillId="4" borderId="0" xfId="0" applyFont="1" applyFill="1" applyProtection="1"/>
    <xf numFmtId="0" fontId="3" fillId="4" borderId="0" xfId="0" applyFont="1" applyFill="1" applyAlignment="1" applyProtection="1">
      <alignment vertical="center"/>
    </xf>
    <xf numFmtId="0" fontId="10" fillId="0" borderId="0" xfId="0" applyFont="1" applyFill="1" applyAlignment="1">
      <alignment vertical="center"/>
    </xf>
    <xf numFmtId="0" fontId="3" fillId="0" borderId="0" xfId="0" applyFont="1" applyAlignment="1" applyProtection="1">
      <alignment horizontal="right" vertical="center" wrapText="1"/>
    </xf>
    <xf numFmtId="0" fontId="3" fillId="0" borderId="0" xfId="0" applyFont="1" applyAlignment="1" applyProtection="1">
      <alignment horizontal="right" vertical="center"/>
    </xf>
    <xf numFmtId="0" fontId="0" fillId="2" borderId="3" xfId="0" applyFill="1" applyBorder="1" applyAlignment="1">
      <alignment horizontal="centerContinuous"/>
    </xf>
    <xf numFmtId="0" fontId="0" fillId="2" borderId="6" xfId="0" applyFill="1" applyBorder="1" applyAlignment="1">
      <alignment horizontal="centerContinuous"/>
    </xf>
    <xf numFmtId="0" fontId="0" fillId="2" borderId="6" xfId="0" applyFill="1" applyBorder="1" applyAlignment="1">
      <alignment horizontal="center"/>
    </xf>
    <xf numFmtId="0" fontId="0" fillId="2" borderId="3" xfId="0" quotePrefix="1" applyFill="1" applyBorder="1" applyAlignment="1">
      <alignment horizontal="center"/>
    </xf>
    <xf numFmtId="0" fontId="0" fillId="2" borderId="3" xfId="0" quotePrefix="1" applyFill="1" applyBorder="1" applyAlignment="1">
      <alignment horizontal="centerContinuous"/>
    </xf>
    <xf numFmtId="0" fontId="0" fillId="2" borderId="6" xfId="0" quotePrefix="1" applyFill="1" applyBorder="1" applyAlignment="1">
      <alignment horizontal="centerContinuous"/>
    </xf>
    <xf numFmtId="0" fontId="0" fillId="2" borderId="6" xfId="0" quotePrefix="1" applyFill="1" applyBorder="1" applyAlignment="1">
      <alignment horizontal="center"/>
    </xf>
    <xf numFmtId="0" fontId="0" fillId="2" borderId="7"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56" fontId="0" fillId="2" borderId="3" xfId="0" quotePrefix="1" applyNumberFormat="1" applyFill="1" applyBorder="1" applyAlignment="1">
      <alignment horizontal="center"/>
    </xf>
    <xf numFmtId="0" fontId="9" fillId="0" borderId="0" xfId="0" applyFont="1" applyAlignment="1" applyProtection="1">
      <alignment horizontal="right" vertical="center"/>
    </xf>
    <xf numFmtId="0" fontId="6" fillId="0" borderId="0" xfId="0" applyFont="1" applyAlignment="1" applyProtection="1">
      <alignment horizontal="right" vertical="center"/>
    </xf>
    <xf numFmtId="11" fontId="3" fillId="0" borderId="0" xfId="0" applyNumberFormat="1" applyFont="1" applyAlignment="1" applyProtection="1">
      <alignment vertical="center"/>
    </xf>
    <xf numFmtId="11" fontId="3"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lignment horizontal="right" vertical="center"/>
    </xf>
    <xf numFmtId="176" fontId="3" fillId="4" borderId="1" xfId="0" applyNumberFormat="1" applyFont="1" applyFill="1" applyBorder="1" applyAlignment="1" applyProtection="1">
      <alignment vertical="center"/>
      <protection locked="0"/>
    </xf>
    <xf numFmtId="0" fontId="4" fillId="0" borderId="0" xfId="0" applyFont="1" applyAlignment="1">
      <alignment horizontal="center" vertical="center"/>
    </xf>
    <xf numFmtId="49" fontId="3" fillId="4" borderId="1" xfId="0" applyNumberFormat="1" applyFont="1" applyFill="1" applyBorder="1" applyAlignment="1" applyProtection="1">
      <alignment vertical="center" wrapText="1"/>
      <protection locked="0"/>
    </xf>
    <xf numFmtId="0" fontId="3" fillId="4" borderId="1" xfId="0" applyFont="1" applyFill="1" applyBorder="1" applyAlignment="1" applyProtection="1">
      <alignment vertical="center"/>
      <protection locked="0"/>
    </xf>
    <xf numFmtId="0" fontId="3" fillId="4" borderId="2" xfId="0" applyFont="1" applyFill="1" applyBorder="1" applyProtection="1">
      <protection locked="0"/>
    </xf>
    <xf numFmtId="0" fontId="3" fillId="4" borderId="1" xfId="0" applyNumberFormat="1" applyFont="1" applyFill="1" applyBorder="1" applyAlignment="1" applyProtection="1">
      <alignment vertical="center" wrapText="1"/>
      <protection locked="0"/>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10" fillId="0" borderId="0" xfId="0" applyFont="1" applyBorder="1" applyAlignment="1">
      <alignment vertical="center" wrapText="1"/>
    </xf>
    <xf numFmtId="0" fontId="10" fillId="0" borderId="0" xfId="0" applyFont="1" applyBorder="1" applyAlignment="1">
      <alignment vertical="center"/>
    </xf>
    <xf numFmtId="0" fontId="8" fillId="0" borderId="0" xfId="0" applyFont="1" applyAlignment="1" applyProtection="1">
      <alignment horizontal="left" vertical="center" wrapText="1" indent="1"/>
    </xf>
    <xf numFmtId="0" fontId="8" fillId="0" borderId="0" xfId="0" applyFont="1" applyAlignment="1" applyProtection="1">
      <alignment vertical="center" wrapText="1"/>
    </xf>
    <xf numFmtId="0" fontId="3" fillId="4" borderId="2" xfId="0" applyFont="1" applyFill="1" applyBorder="1" applyAlignment="1" applyProtection="1">
      <alignment vertical="center"/>
      <protection locked="0"/>
    </xf>
  </cellXfs>
  <cellStyles count="1">
    <cellStyle name="標準" xfId="0" builtinId="0"/>
  </cellStyles>
  <dxfs count="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fmlaLink="制御シート!$C$2" lockText="1" noThreeD="1"/>
</file>

<file path=xl/ctrlProps/ctrlProp2.xml><?xml version="1.0" encoding="utf-8"?>
<formControlPr xmlns="http://schemas.microsoft.com/office/spreadsheetml/2009/9/main" objectType="CheckBox" fmlaLink="制御シート!$D$2" lockText="1" noThreeD="1"/>
</file>

<file path=xl/ctrlProps/ctrlProp3.xml><?xml version="1.0" encoding="utf-8"?>
<formControlPr xmlns="http://schemas.microsoft.com/office/spreadsheetml/2009/9/main" objectType="CheckBox" fmlaLink="制御シート!$E$2" lockText="1" noThreeD="1"/>
</file>

<file path=xl/ctrlProps/ctrlProp4.xml><?xml version="1.0" encoding="utf-8"?>
<formControlPr xmlns="http://schemas.microsoft.com/office/spreadsheetml/2009/9/main" objectType="CheckBox" fmlaLink="制御シート!$F$2" lockText="1" noThreeD="1"/>
</file>

<file path=xl/ctrlProps/ctrlProp5.xml><?xml version="1.0" encoding="utf-8"?>
<formControlPr xmlns="http://schemas.microsoft.com/office/spreadsheetml/2009/9/main" objectType="CheckBox" fmlaLink="制御シート!$G$2" lockText="1" noThreeD="1"/>
</file>

<file path=xl/ctrlProps/ctrlProp6.xml><?xml version="1.0" encoding="utf-8"?>
<formControlPr xmlns="http://schemas.microsoft.com/office/spreadsheetml/2009/9/main" objectType="CheckBox" fmlaLink="制御シート!$H$2" lockText="1" noThreeD="1"/>
</file>

<file path=xl/ctrlProps/ctrlProp7.xml><?xml version="1.0" encoding="utf-8"?>
<formControlPr xmlns="http://schemas.microsoft.com/office/spreadsheetml/2009/9/main" objectType="CheckBox" fmlaLink="制御シート!$I$2" lockText="1" noThreeD="1"/>
</file>

<file path=xl/ctrlProps/ctrlProp8.xml><?xml version="1.0" encoding="utf-8"?>
<formControlPr xmlns="http://schemas.microsoft.com/office/spreadsheetml/2009/9/main" objectType="CheckBox" fmlaLink="制御シート!$J$2" lockText="1" noThreeD="1"/>
</file>

<file path=xl/ctrlProps/ctrlProp9.xml><?xml version="1.0" encoding="utf-8"?>
<formControlPr xmlns="http://schemas.microsoft.com/office/spreadsheetml/2009/9/main" objectType="CheckBox" fmlaLink="制御シート!$K$2" lockText="1" noThreeD="1"/>
</file>

<file path=xl/ctrlProps/ctrlProp10.xml><?xml version="1.0" encoding="utf-8"?>
<formControlPr xmlns="http://schemas.microsoft.com/office/spreadsheetml/2009/9/main" objectType="CheckBox" fmlaLink="制御シート!$L$2" lockText="1" noThreeD="1"/>
</file>

<file path=xl/ctrlProps/ctrlProp11.xml><?xml version="1.0" encoding="utf-8"?>
<formControlPr xmlns="http://schemas.microsoft.com/office/spreadsheetml/2009/9/main" objectType="CheckBox" fmlaLink="制御シート!$M$2" lockText="1" noThreeD="1"/>
</file>

<file path=xl/ctrlProps/ctrlProp12.xml><?xml version="1.0" encoding="utf-8"?>
<formControlPr xmlns="http://schemas.microsoft.com/office/spreadsheetml/2009/9/main" objectType="CheckBox" fmlaLink="制御シート!$N$2" lockText="1" noThreeD="1"/>
</file>

<file path=xl/ctrlProps/ctrlProp13.xml><?xml version="1.0" encoding="utf-8"?>
<formControlPr xmlns="http://schemas.microsoft.com/office/spreadsheetml/2009/9/main" objectType="CheckBox" fmlaLink="制御シート!$O$2" lockText="1" noThreeD="1"/>
</file>

<file path=xl/ctrlProps/ctrlProp14.xml><?xml version="1.0" encoding="utf-8"?>
<formControlPr xmlns="http://schemas.microsoft.com/office/spreadsheetml/2009/9/main" objectType="CheckBox" fmlaLink="制御シート!$P$2" lockText="1" noThreeD="1"/>
</file>

<file path=xl/ctrlProps/ctrlProp15.xml><?xml version="1.0" encoding="utf-8"?>
<formControlPr xmlns="http://schemas.microsoft.com/office/spreadsheetml/2009/9/main" objectType="CheckBox" fmlaLink="制御シート!$Q$2" lockText="1" noThreeD="1"/>
</file>

<file path=xl/ctrlProps/ctrlProp16.xml><?xml version="1.0" encoding="utf-8"?>
<formControlPr xmlns="http://schemas.microsoft.com/office/spreadsheetml/2009/9/main" objectType="CheckBox" fmlaLink="制御シート!$R$2" lockText="1" noThreeD="1"/>
</file>

<file path=xl/ctrlProps/ctrlProp17.xml><?xml version="1.0" encoding="utf-8"?>
<formControlPr xmlns="http://schemas.microsoft.com/office/spreadsheetml/2009/9/main" objectType="CheckBox" fmlaLink="制御シート!$S$2" lockText="1" noThreeD="1"/>
</file>

<file path=xl/ctrlProps/ctrlProp18.xml><?xml version="1.0" encoding="utf-8"?>
<formControlPr xmlns="http://schemas.microsoft.com/office/spreadsheetml/2009/9/main" objectType="CheckBox" fmlaLink="制御シート!$T$2" lockText="1" noThreeD="1"/>
</file>

<file path=xl/ctrlProps/ctrlProp19.xml><?xml version="1.0" encoding="utf-8"?>
<formControlPr xmlns="http://schemas.microsoft.com/office/spreadsheetml/2009/9/main" objectType="CheckBox" fmlaLink="制御シート!$U$2" lockText="1" noThreeD="1"/>
</file>

<file path=xl/ctrlProps/ctrlProp20.xml><?xml version="1.0" encoding="utf-8"?>
<formControlPr xmlns="http://schemas.microsoft.com/office/spreadsheetml/2009/9/main" objectType="Radio" firstButton="1" fmlaLink="制御シート!$A$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制御シート!$AC$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制御シート!$AD$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制御シート!$AE$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制御シート!$AL$2" lockText="1" noThreeD="1"/>
</file>

<file path=xl/ctrlProps/ctrlProp35.xml><?xml version="1.0" encoding="utf-8"?>
<formControlPr xmlns="http://schemas.microsoft.com/office/spreadsheetml/2009/9/main" objectType="CheckBox" fmlaLink="制御シート!$AM$2" lockText="1" noThreeD="1"/>
</file>

<file path=xl/ctrlProps/ctrlProp36.xml><?xml version="1.0" encoding="utf-8"?>
<formControlPr xmlns="http://schemas.microsoft.com/office/spreadsheetml/2009/9/main" objectType="CheckBox" fmlaLink="制御シート!$AN$2" lockText="1" noThreeD="1"/>
</file>

<file path=xl/ctrlProps/ctrlProp37.xml><?xml version="1.0" encoding="utf-8"?>
<formControlPr xmlns="http://schemas.microsoft.com/office/spreadsheetml/2009/9/main" objectType="CheckBox" fmlaLink="制御シート!$AO$2" lockText="1" noThreeD="1"/>
</file>

<file path=xl/ctrlProps/ctrlProp38.xml><?xml version="1.0" encoding="utf-8"?>
<formControlPr xmlns="http://schemas.microsoft.com/office/spreadsheetml/2009/9/main" objectType="CheckBox" fmlaLink="制御シート!$AP$2" lockText="1" noThreeD="1"/>
</file>

<file path=xl/ctrlProps/ctrlProp39.xml><?xml version="1.0" encoding="utf-8"?>
<formControlPr xmlns="http://schemas.microsoft.com/office/spreadsheetml/2009/9/main" objectType="CheckBox" fmlaLink="制御シート!$AR$2" lockText="1" noThreeD="1"/>
</file>

<file path=xl/ctrlProps/ctrlProp40.xml><?xml version="1.0" encoding="utf-8"?>
<formControlPr xmlns="http://schemas.microsoft.com/office/spreadsheetml/2009/9/main" objectType="CheckBox" fmlaLink="制御シート!$AS$2" lockText="1" noThreeD="1"/>
</file>

<file path=xl/ctrlProps/ctrlProp41.xml><?xml version="1.0" encoding="utf-8"?>
<formControlPr xmlns="http://schemas.microsoft.com/office/spreadsheetml/2009/9/main" objectType="CheckBox" fmlaLink="制御シート!$AT$2" lockText="1" noThreeD="1"/>
</file>

<file path=xl/ctrlProps/ctrlProp42.xml><?xml version="1.0" encoding="utf-8"?>
<formControlPr xmlns="http://schemas.microsoft.com/office/spreadsheetml/2009/9/main" objectType="CheckBox" fmlaLink="制御シート!$AU$2"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制御シート!$AQ$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制御シート!$AK$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fmlaLink="制御シート!$V$2" lockText="1" noThreeD="1"/>
</file>

<file path=xl/ctrlProps/ctrlProp50.xml><?xml version="1.0" encoding="utf-8"?>
<formControlPr xmlns="http://schemas.microsoft.com/office/spreadsheetml/2009/9/main" objectType="CheckBox" fmlaLink="制御シート!$W$2" lockText="1" noThreeD="1"/>
</file>

<file path=xl/ctrlProps/ctrlProp51.xml><?xml version="1.0" encoding="utf-8"?>
<formControlPr xmlns="http://schemas.microsoft.com/office/spreadsheetml/2009/9/main" objectType="CheckBox" fmlaLink="制御シート!$X$2" lockText="1" noThreeD="1"/>
</file>

<file path=xl/ctrlProps/ctrlProp52.xml><?xml version="1.0" encoding="utf-8"?>
<formControlPr xmlns="http://schemas.microsoft.com/office/spreadsheetml/2009/9/main" objectType="CheckBox" fmlaLink="制御シート!$Y$2" lockText="1" noThreeD="1"/>
</file>

<file path=xl/ctrlProps/ctrlProp53.xml><?xml version="1.0" encoding="utf-8"?>
<formControlPr xmlns="http://schemas.microsoft.com/office/spreadsheetml/2009/9/main" objectType="CheckBox" fmlaLink="制御シート!$Z$2" lockText="1" noThreeD="1"/>
</file>

<file path=xl/ctrlProps/ctrlProp54.xml><?xml version="1.0" encoding="utf-8"?>
<formControlPr xmlns="http://schemas.microsoft.com/office/spreadsheetml/2009/9/main" objectType="CheckBox" fmlaLink="制御シート!$AA$2" lockText="1" noThreeD="1"/>
</file>

<file path=xl/ctrlProps/ctrlProp55.xml><?xml version="1.0" encoding="utf-8"?>
<formControlPr xmlns="http://schemas.microsoft.com/office/spreadsheetml/2009/9/main" objectType="CheckBox" fmlaLink="制御シート!$AB$2" lockText="1" noThreeD="1"/>
</file>

<file path=xl/ctrlProps/ctrlProp56.xml><?xml version="1.0" encoding="utf-8"?>
<formControlPr xmlns="http://schemas.microsoft.com/office/spreadsheetml/2009/9/main" objectType="Radio" firstButton="1" fmlaLink="制御シート!$B$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制御シート!$AF$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制御シート!$AG$2" lockText="1" noThreeD="1"/>
</file>

<file path=xl/ctrlProps/ctrlProp64.xml><?xml version="1.0" encoding="utf-8"?>
<formControlPr xmlns="http://schemas.microsoft.com/office/spreadsheetml/2009/9/main" objectType="CheckBox" fmlaLink="制御シート!$AH$2" lockText="1" noThreeD="1"/>
</file>

<file path=xl/ctrlProps/ctrlProp65.xml><?xml version="1.0" encoding="utf-8"?>
<formControlPr xmlns="http://schemas.microsoft.com/office/spreadsheetml/2009/9/main" objectType="CheckBox" fmlaLink="制御シート!$AI$2" lockText="1" noThreeD="1"/>
</file>

<file path=xl/ctrlProps/ctrlProp66.xml><?xml version="1.0" encoding="utf-8"?>
<formControlPr xmlns="http://schemas.microsoft.com/office/spreadsheetml/2009/9/main" objectType="CheckBox" fmlaLink="制御シート!$AJ$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373380</xdr:colOff>
          <xdr:row>60</xdr:row>
          <xdr:rowOff>175260</xdr:rowOff>
        </xdr:from>
        <xdr:to>
          <xdr:col>4</xdr:col>
          <xdr:colOff>99060</xdr:colOff>
          <xdr:row>62</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61</xdr:row>
          <xdr:rowOff>175260</xdr:rowOff>
        </xdr:from>
        <xdr:to>
          <xdr:col>4</xdr:col>
          <xdr:colOff>99060</xdr:colOff>
          <xdr:row>63</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62</xdr:row>
          <xdr:rowOff>175260</xdr:rowOff>
        </xdr:from>
        <xdr:to>
          <xdr:col>4</xdr:col>
          <xdr:colOff>99060</xdr:colOff>
          <xdr:row>64</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63</xdr:row>
          <xdr:rowOff>175260</xdr:rowOff>
        </xdr:from>
        <xdr:to>
          <xdr:col>4</xdr:col>
          <xdr:colOff>99060</xdr:colOff>
          <xdr:row>65</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64</xdr:row>
          <xdr:rowOff>175260</xdr:rowOff>
        </xdr:from>
        <xdr:to>
          <xdr:col>4</xdr:col>
          <xdr:colOff>99060</xdr:colOff>
          <xdr:row>66</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65</xdr:row>
          <xdr:rowOff>175260</xdr:rowOff>
        </xdr:from>
        <xdr:to>
          <xdr:col>4</xdr:col>
          <xdr:colOff>99060</xdr:colOff>
          <xdr:row>67</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66</xdr:row>
          <xdr:rowOff>175260</xdr:rowOff>
        </xdr:from>
        <xdr:to>
          <xdr:col>4</xdr:col>
          <xdr:colOff>99060</xdr:colOff>
          <xdr:row>68</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67</xdr:row>
          <xdr:rowOff>175260</xdr:rowOff>
        </xdr:from>
        <xdr:to>
          <xdr:col>4</xdr:col>
          <xdr:colOff>99060</xdr:colOff>
          <xdr:row>69</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73</xdr:row>
          <xdr:rowOff>175260</xdr:rowOff>
        </xdr:from>
        <xdr:to>
          <xdr:col>4</xdr:col>
          <xdr:colOff>99060</xdr:colOff>
          <xdr:row>75</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74</xdr:row>
          <xdr:rowOff>175260</xdr:rowOff>
        </xdr:from>
        <xdr:to>
          <xdr:col>4</xdr:col>
          <xdr:colOff>99060</xdr:colOff>
          <xdr:row>76</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75</xdr:row>
          <xdr:rowOff>175260</xdr:rowOff>
        </xdr:from>
        <xdr:to>
          <xdr:col>4</xdr:col>
          <xdr:colOff>99060</xdr:colOff>
          <xdr:row>77</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76</xdr:row>
          <xdr:rowOff>175260</xdr:rowOff>
        </xdr:from>
        <xdr:to>
          <xdr:col>4</xdr:col>
          <xdr:colOff>99060</xdr:colOff>
          <xdr:row>78</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77</xdr:row>
          <xdr:rowOff>175260</xdr:rowOff>
        </xdr:from>
        <xdr:to>
          <xdr:col>4</xdr:col>
          <xdr:colOff>99060</xdr:colOff>
          <xdr:row>79</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78</xdr:row>
          <xdr:rowOff>175260</xdr:rowOff>
        </xdr:from>
        <xdr:to>
          <xdr:col>4</xdr:col>
          <xdr:colOff>99060</xdr:colOff>
          <xdr:row>80</xdr:row>
          <xdr:rowOff>30480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79</xdr:row>
          <xdr:rowOff>175260</xdr:rowOff>
        </xdr:from>
        <xdr:to>
          <xdr:col>4</xdr:col>
          <xdr:colOff>99060</xdr:colOff>
          <xdr:row>81</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80</xdr:row>
          <xdr:rowOff>175260</xdr:rowOff>
        </xdr:from>
        <xdr:to>
          <xdr:col>4</xdr:col>
          <xdr:colOff>99060</xdr:colOff>
          <xdr:row>82</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81</xdr:row>
          <xdr:rowOff>175260</xdr:rowOff>
        </xdr:from>
        <xdr:to>
          <xdr:col>4</xdr:col>
          <xdr:colOff>99060</xdr:colOff>
          <xdr:row>83</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82</xdr:row>
          <xdr:rowOff>175260</xdr:rowOff>
        </xdr:from>
        <xdr:to>
          <xdr:col>4</xdr:col>
          <xdr:colOff>99060</xdr:colOff>
          <xdr:row>84</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83</xdr:row>
          <xdr:rowOff>175260</xdr:rowOff>
        </xdr:from>
        <xdr:to>
          <xdr:col>4</xdr:col>
          <xdr:colOff>99060</xdr:colOff>
          <xdr:row>85</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39</xdr:row>
          <xdr:rowOff>182880</xdr:rowOff>
        </xdr:from>
        <xdr:to>
          <xdr:col>4</xdr:col>
          <xdr:colOff>76200</xdr:colOff>
          <xdr:row>41</xdr:row>
          <xdr:rowOff>30480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40</xdr:row>
          <xdr:rowOff>182880</xdr:rowOff>
        </xdr:from>
        <xdr:to>
          <xdr:col>4</xdr:col>
          <xdr:colOff>76200</xdr:colOff>
          <xdr:row>42</xdr:row>
          <xdr:rowOff>30480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41</xdr:row>
          <xdr:rowOff>182880</xdr:rowOff>
        </xdr:from>
        <xdr:to>
          <xdr:col>4</xdr:col>
          <xdr:colOff>76200</xdr:colOff>
          <xdr:row>43</xdr:row>
          <xdr:rowOff>30480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103</xdr:row>
          <xdr:rowOff>182880</xdr:rowOff>
        </xdr:from>
        <xdr:to>
          <xdr:col>4</xdr:col>
          <xdr:colOff>76200</xdr:colOff>
          <xdr:row>105</xdr:row>
          <xdr:rowOff>30480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104</xdr:row>
          <xdr:rowOff>182880</xdr:rowOff>
        </xdr:from>
        <xdr:to>
          <xdr:col>4</xdr:col>
          <xdr:colOff>76200</xdr:colOff>
          <xdr:row>106</xdr:row>
          <xdr:rowOff>30480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112</xdr:row>
          <xdr:rowOff>182880</xdr:rowOff>
        </xdr:from>
        <xdr:to>
          <xdr:col>4</xdr:col>
          <xdr:colOff>76200</xdr:colOff>
          <xdr:row>114</xdr:row>
          <xdr:rowOff>30480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113</xdr:row>
          <xdr:rowOff>182880</xdr:rowOff>
        </xdr:from>
        <xdr:to>
          <xdr:col>4</xdr:col>
          <xdr:colOff>76200</xdr:colOff>
          <xdr:row>115</xdr:row>
          <xdr:rowOff>30480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114</xdr:row>
          <xdr:rowOff>182880</xdr:rowOff>
        </xdr:from>
        <xdr:to>
          <xdr:col>4</xdr:col>
          <xdr:colOff>76200</xdr:colOff>
          <xdr:row>116</xdr:row>
          <xdr:rowOff>30480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122</xdr:row>
          <xdr:rowOff>182880</xdr:rowOff>
        </xdr:from>
        <xdr:to>
          <xdr:col>4</xdr:col>
          <xdr:colOff>76200</xdr:colOff>
          <xdr:row>124</xdr:row>
          <xdr:rowOff>30480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123</xdr:row>
          <xdr:rowOff>182880</xdr:rowOff>
        </xdr:from>
        <xdr:to>
          <xdr:col>4</xdr:col>
          <xdr:colOff>76200</xdr:colOff>
          <xdr:row>125</xdr:row>
          <xdr:rowOff>30480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39</xdr:row>
          <xdr:rowOff>106680</xdr:rowOff>
        </xdr:from>
        <xdr:to>
          <xdr:col>4</xdr:col>
          <xdr:colOff>175260</xdr:colOff>
          <xdr:row>43</xdr:row>
          <xdr:rowOff>99060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103</xdr:row>
          <xdr:rowOff>137160</xdr:rowOff>
        </xdr:from>
        <xdr:to>
          <xdr:col>4</xdr:col>
          <xdr:colOff>99060</xdr:colOff>
          <xdr:row>106</xdr:row>
          <xdr:rowOff>106680</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112</xdr:row>
          <xdr:rowOff>137160</xdr:rowOff>
        </xdr:from>
        <xdr:to>
          <xdr:col>4</xdr:col>
          <xdr:colOff>152400</xdr:colOff>
          <xdr:row>116</xdr:row>
          <xdr:rowOff>83820</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122</xdr:row>
          <xdr:rowOff>137160</xdr:rowOff>
        </xdr:from>
        <xdr:to>
          <xdr:col>4</xdr:col>
          <xdr:colOff>106680</xdr:colOff>
          <xdr:row>125</xdr:row>
          <xdr:rowOff>83820</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158</xdr:row>
          <xdr:rowOff>175260</xdr:rowOff>
        </xdr:from>
        <xdr:to>
          <xdr:col>4</xdr:col>
          <xdr:colOff>99060</xdr:colOff>
          <xdr:row>160</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159</xdr:row>
          <xdr:rowOff>175260</xdr:rowOff>
        </xdr:from>
        <xdr:to>
          <xdr:col>4</xdr:col>
          <xdr:colOff>99060</xdr:colOff>
          <xdr:row>161</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160</xdr:row>
          <xdr:rowOff>175260</xdr:rowOff>
        </xdr:from>
        <xdr:to>
          <xdr:col>4</xdr:col>
          <xdr:colOff>99060</xdr:colOff>
          <xdr:row>162</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161</xdr:row>
          <xdr:rowOff>175260</xdr:rowOff>
        </xdr:from>
        <xdr:to>
          <xdr:col>4</xdr:col>
          <xdr:colOff>99060</xdr:colOff>
          <xdr:row>163</xdr:row>
          <xdr:rowOff>30480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162</xdr:row>
          <xdr:rowOff>175260</xdr:rowOff>
        </xdr:from>
        <xdr:to>
          <xdr:col>4</xdr:col>
          <xdr:colOff>99060</xdr:colOff>
          <xdr:row>164</xdr:row>
          <xdr:rowOff>30480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177</xdr:row>
          <xdr:rowOff>175260</xdr:rowOff>
        </xdr:from>
        <xdr:to>
          <xdr:col>4</xdr:col>
          <xdr:colOff>99060</xdr:colOff>
          <xdr:row>179</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178</xdr:row>
          <xdr:rowOff>175260</xdr:rowOff>
        </xdr:from>
        <xdr:to>
          <xdr:col>4</xdr:col>
          <xdr:colOff>99060</xdr:colOff>
          <xdr:row>180</xdr:row>
          <xdr:rowOff>30480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179</xdr:row>
          <xdr:rowOff>175260</xdr:rowOff>
        </xdr:from>
        <xdr:to>
          <xdr:col>4</xdr:col>
          <xdr:colOff>99060</xdr:colOff>
          <xdr:row>181</xdr:row>
          <xdr:rowOff>30480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180</xdr:row>
          <xdr:rowOff>175260</xdr:rowOff>
        </xdr:from>
        <xdr:to>
          <xdr:col>4</xdr:col>
          <xdr:colOff>99060</xdr:colOff>
          <xdr:row>182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169</xdr:row>
          <xdr:rowOff>137160</xdr:rowOff>
        </xdr:from>
        <xdr:to>
          <xdr:col>4</xdr:col>
          <xdr:colOff>152400</xdr:colOff>
          <xdr:row>172</xdr:row>
          <xdr:rowOff>60960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169</xdr:row>
          <xdr:rowOff>182880</xdr:rowOff>
        </xdr:from>
        <xdr:to>
          <xdr:col>4</xdr:col>
          <xdr:colOff>76200</xdr:colOff>
          <xdr:row>171</xdr:row>
          <xdr:rowOff>30480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170</xdr:row>
          <xdr:rowOff>182880</xdr:rowOff>
        </xdr:from>
        <xdr:to>
          <xdr:col>4</xdr:col>
          <xdr:colOff>76200</xdr:colOff>
          <xdr:row>172</xdr:row>
          <xdr:rowOff>30480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150</xdr:row>
          <xdr:rowOff>137160</xdr:rowOff>
        </xdr:from>
        <xdr:to>
          <xdr:col>4</xdr:col>
          <xdr:colOff>152400</xdr:colOff>
          <xdr:row>153</xdr:row>
          <xdr:rowOff>60960</xdr:rowOff>
        </xdr:to>
        <xdr:sp macro="" textlink="">
          <xdr:nvSpPr>
            <xdr:cNvPr id="1121" name="Group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150</xdr:row>
          <xdr:rowOff>182880</xdr:rowOff>
        </xdr:from>
        <xdr:to>
          <xdr:col>4</xdr:col>
          <xdr:colOff>76200</xdr:colOff>
          <xdr:row>152</xdr:row>
          <xdr:rowOff>30480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151</xdr:row>
          <xdr:rowOff>182880</xdr:rowOff>
        </xdr:from>
        <xdr:to>
          <xdr:col>4</xdr:col>
          <xdr:colOff>76200</xdr:colOff>
          <xdr:row>153</xdr:row>
          <xdr:rowOff>30480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576147</xdr:colOff>
      <xdr:row>14</xdr:row>
      <xdr:rowOff>199160</xdr:rowOff>
    </xdr:from>
    <xdr:to>
      <xdr:col>6</xdr:col>
      <xdr:colOff>787767</xdr:colOff>
      <xdr:row>16</xdr:row>
      <xdr:rowOff>199159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209586" y="3140294"/>
          <a:ext cx="211620" cy="399585"/>
        </a:xfrm>
        <a:prstGeom prst="rightBrace">
          <a:avLst>
            <a:gd name="adj1" fmla="val 27271"/>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373380</xdr:colOff>
          <xdr:row>89</xdr:row>
          <xdr:rowOff>175260</xdr:rowOff>
        </xdr:from>
        <xdr:to>
          <xdr:col>4</xdr:col>
          <xdr:colOff>99060</xdr:colOff>
          <xdr:row>91</xdr:row>
          <xdr:rowOff>30480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90</xdr:row>
          <xdr:rowOff>175260</xdr:rowOff>
        </xdr:from>
        <xdr:to>
          <xdr:col>4</xdr:col>
          <xdr:colOff>99060</xdr:colOff>
          <xdr:row>92</xdr:row>
          <xdr:rowOff>30480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91</xdr:row>
          <xdr:rowOff>175260</xdr:rowOff>
        </xdr:from>
        <xdr:to>
          <xdr:col>4</xdr:col>
          <xdr:colOff>99060</xdr:colOff>
          <xdr:row>93</xdr:row>
          <xdr:rowOff>30480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92</xdr:row>
          <xdr:rowOff>175260</xdr:rowOff>
        </xdr:from>
        <xdr:to>
          <xdr:col>4</xdr:col>
          <xdr:colOff>99060</xdr:colOff>
          <xdr:row>94</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93</xdr:row>
          <xdr:rowOff>175260</xdr:rowOff>
        </xdr:from>
        <xdr:to>
          <xdr:col>4</xdr:col>
          <xdr:colOff>99060</xdr:colOff>
          <xdr:row>95</xdr:row>
          <xdr:rowOff>30480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94</xdr:row>
          <xdr:rowOff>175260</xdr:rowOff>
        </xdr:from>
        <xdr:to>
          <xdr:col>4</xdr:col>
          <xdr:colOff>99060</xdr:colOff>
          <xdr:row>96</xdr:row>
          <xdr:rowOff>30480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95</xdr:row>
          <xdr:rowOff>175260</xdr:rowOff>
        </xdr:from>
        <xdr:to>
          <xdr:col>4</xdr:col>
          <xdr:colOff>99060</xdr:colOff>
          <xdr:row>97</xdr:row>
          <xdr:rowOff>30480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52</xdr:row>
          <xdr:rowOff>182880</xdr:rowOff>
        </xdr:from>
        <xdr:to>
          <xdr:col>4</xdr:col>
          <xdr:colOff>76200</xdr:colOff>
          <xdr:row>54</xdr:row>
          <xdr:rowOff>30480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53</xdr:row>
          <xdr:rowOff>182880</xdr:rowOff>
        </xdr:from>
        <xdr:to>
          <xdr:col>4</xdr:col>
          <xdr:colOff>76200</xdr:colOff>
          <xdr:row>55</xdr:row>
          <xdr:rowOff>30480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54</xdr:row>
          <xdr:rowOff>182880</xdr:rowOff>
        </xdr:from>
        <xdr:to>
          <xdr:col>4</xdr:col>
          <xdr:colOff>76200</xdr:colOff>
          <xdr:row>56</xdr:row>
          <xdr:rowOff>30480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52</xdr:row>
          <xdr:rowOff>106680</xdr:rowOff>
        </xdr:from>
        <xdr:to>
          <xdr:col>4</xdr:col>
          <xdr:colOff>175260</xdr:colOff>
          <xdr:row>56</xdr:row>
          <xdr:rowOff>99060</xdr:rowOff>
        </xdr:to>
        <xdr:sp macro="" textlink="">
          <xdr:nvSpPr>
            <xdr:cNvPr id="1172" name="Group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129</xdr:row>
          <xdr:rowOff>182880</xdr:rowOff>
        </xdr:from>
        <xdr:to>
          <xdr:col>4</xdr:col>
          <xdr:colOff>76200</xdr:colOff>
          <xdr:row>131</xdr:row>
          <xdr:rowOff>30480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130</xdr:row>
          <xdr:rowOff>182880</xdr:rowOff>
        </xdr:from>
        <xdr:to>
          <xdr:col>4</xdr:col>
          <xdr:colOff>76200</xdr:colOff>
          <xdr:row>132</xdr:row>
          <xdr:rowOff>30480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129</xdr:row>
          <xdr:rowOff>137160</xdr:rowOff>
        </xdr:from>
        <xdr:to>
          <xdr:col>4</xdr:col>
          <xdr:colOff>106680</xdr:colOff>
          <xdr:row>132</xdr:row>
          <xdr:rowOff>83820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138</xdr:row>
          <xdr:rowOff>175260</xdr:rowOff>
        </xdr:from>
        <xdr:to>
          <xdr:col>4</xdr:col>
          <xdr:colOff>99060</xdr:colOff>
          <xdr:row>140</xdr:row>
          <xdr:rowOff>30480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139</xdr:row>
          <xdr:rowOff>175260</xdr:rowOff>
        </xdr:from>
        <xdr:to>
          <xdr:col>4</xdr:col>
          <xdr:colOff>99060</xdr:colOff>
          <xdr:row>141</xdr:row>
          <xdr:rowOff>30480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140</xdr:row>
          <xdr:rowOff>175260</xdr:rowOff>
        </xdr:from>
        <xdr:to>
          <xdr:col>4</xdr:col>
          <xdr:colOff>99060</xdr:colOff>
          <xdr:row>142</xdr:row>
          <xdr:rowOff>30480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141</xdr:row>
          <xdr:rowOff>175260</xdr:rowOff>
        </xdr:from>
        <xdr:to>
          <xdr:col>4</xdr:col>
          <xdr:colOff>99060</xdr:colOff>
          <xdr:row>143</xdr:row>
          <xdr:rowOff>30480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17</xdr:row>
      <xdr:rowOff>190500</xdr:rowOff>
    </xdr:from>
    <xdr:to>
      <xdr:col>10</xdr:col>
      <xdr:colOff>590550</xdr:colOff>
      <xdr:row>33</xdr:row>
      <xdr:rowOff>9526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123825" y="3733800"/>
          <a:ext cx="7038975" cy="2447926"/>
        </a:xfrm>
        <a:prstGeom prst="frame">
          <a:avLst>
            <a:gd name="adj1" fmla="val 841"/>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K183"/>
  <sheetViews>
    <sheetView showGridLines="0" tabSelected="1" view="pageBreakPreview" zoomScale="110" zoomScaleNormal="110" zoomScaleSheetLayoutView="110" workbookViewId="0">
      <selection activeCell="A2" sqref="A2:C2"/>
    </sheetView>
  </sheetViews>
  <sheetFormatPr defaultColWidth="9" defaultRowHeight="18" x14ac:dyDescent="0.45"/>
  <cols>
    <col min="1" max="1" width="3.59765625" style="1" customWidth="1"/>
    <col min="2" max="2" width="6.59765625" style="1" customWidth="1"/>
    <col min="3" max="3" width="8.59765625" style="1" customWidth="1"/>
    <col min="4" max="4" width="7.59765625" style="1" customWidth="1"/>
    <col min="5" max="8" width="10.59765625" style="1" customWidth="1"/>
    <col min="9" max="11" width="8.59765625" style="1" customWidth="1"/>
    <col min="12" max="16384" width="9" style="1"/>
  </cols>
  <sheetData>
    <row r="1" spans="1:11" x14ac:dyDescent="0.45">
      <c r="A1" s="33" t="s">
        <v>48</v>
      </c>
      <c r="B1" s="34"/>
      <c r="C1" s="34"/>
      <c r="D1" s="34"/>
    </row>
    <row r="2" spans="1:11" s="2" customFormat="1" ht="15" x14ac:dyDescent="0.45">
      <c r="A2" s="58"/>
      <c r="B2" s="58"/>
      <c r="C2" s="58"/>
      <c r="D2" s="2" t="s">
        <v>96</v>
      </c>
      <c r="J2" s="9" t="s">
        <v>42</v>
      </c>
      <c r="K2" s="8" t="str">
        <f>IF(AND(COUNTA(E8:E9,E11:E13,E16:E17)=7,CONCATENATE(K41,K54,K62,K75,K91,K105,K114,K124,K131,K140,K152,K160,K171,K179)="",A2&lt;&gt;""),"OK","NG")</f>
        <v>NG</v>
      </c>
    </row>
    <row r="3" spans="1:11" s="2" customFormat="1" ht="15" x14ac:dyDescent="0.45"/>
    <row r="4" spans="1:11" s="2" customFormat="1" ht="24.6" x14ac:dyDescent="0.45">
      <c r="A4" s="59" t="s">
        <v>185</v>
      </c>
      <c r="B4" s="59"/>
      <c r="C4" s="59"/>
      <c r="D4" s="59"/>
      <c r="E4" s="59"/>
      <c r="F4" s="59"/>
      <c r="G4" s="59"/>
      <c r="H4" s="59"/>
      <c r="I4" s="59"/>
      <c r="J4" s="59"/>
      <c r="K4" s="59"/>
    </row>
    <row r="5" spans="1:11" s="2" customFormat="1" ht="15" x14ac:dyDescent="0.45"/>
    <row r="6" spans="1:11" s="2" customFormat="1" ht="15" x14ac:dyDescent="0.45">
      <c r="A6" s="3" t="s">
        <v>1</v>
      </c>
    </row>
    <row r="7" spans="1:11" s="2" customFormat="1" ht="15" x14ac:dyDescent="0.45"/>
    <row r="8" spans="1:11" s="2" customFormat="1" ht="15" x14ac:dyDescent="0.45">
      <c r="B8" s="4" t="s">
        <v>2</v>
      </c>
      <c r="C8" s="23" t="s">
        <v>90</v>
      </c>
      <c r="D8" s="23"/>
      <c r="E8" s="60"/>
      <c r="F8" s="60"/>
      <c r="G8" s="37" t="s">
        <v>91</v>
      </c>
      <c r="H8" s="22"/>
      <c r="I8" s="22"/>
      <c r="J8" s="22"/>
      <c r="K8" s="22"/>
    </row>
    <row r="9" spans="1:11" s="2" customFormat="1" ht="15" x14ac:dyDescent="0.45">
      <c r="B9" s="4" t="s">
        <v>3</v>
      </c>
      <c r="C9" s="24" t="s">
        <v>5</v>
      </c>
      <c r="D9" s="24"/>
      <c r="E9" s="61"/>
      <c r="F9" s="61"/>
      <c r="G9" s="61"/>
      <c r="H9" s="61"/>
      <c r="I9" s="61"/>
      <c r="J9" s="61"/>
      <c r="K9" s="61"/>
    </row>
    <row r="10" spans="1:11" s="2" customFormat="1" ht="15" x14ac:dyDescent="0.45">
      <c r="B10" s="4" t="s">
        <v>4</v>
      </c>
      <c r="C10" s="24" t="s">
        <v>6</v>
      </c>
      <c r="D10" s="26" t="s">
        <v>49</v>
      </c>
      <c r="E10" s="61"/>
      <c r="F10" s="61"/>
      <c r="G10" s="37" t="s">
        <v>92</v>
      </c>
      <c r="H10" s="22"/>
      <c r="I10" s="22"/>
      <c r="J10" s="22"/>
      <c r="K10" s="22"/>
    </row>
    <row r="11" spans="1:11" s="2" customFormat="1" ht="15" x14ac:dyDescent="0.45">
      <c r="C11" s="24"/>
      <c r="D11" s="26" t="s">
        <v>50</v>
      </c>
      <c r="E11" s="61"/>
      <c r="F11" s="61"/>
      <c r="G11" s="61"/>
      <c r="H11" s="61"/>
      <c r="I11" s="61"/>
      <c r="J11" s="61"/>
      <c r="K11" s="61"/>
    </row>
    <row r="12" spans="1:11" s="2" customFormat="1" ht="15" x14ac:dyDescent="0.45">
      <c r="B12" s="4" t="s">
        <v>7</v>
      </c>
      <c r="C12" s="24" t="s">
        <v>0</v>
      </c>
      <c r="D12" s="24"/>
      <c r="E12" s="61"/>
      <c r="F12" s="61"/>
      <c r="G12" s="61"/>
      <c r="H12" s="61"/>
      <c r="I12" s="37" t="s">
        <v>93</v>
      </c>
      <c r="J12" s="22"/>
      <c r="K12" s="22"/>
    </row>
    <row r="13" spans="1:11" s="2" customFormat="1" ht="15" x14ac:dyDescent="0.45">
      <c r="C13" s="24" t="s">
        <v>116</v>
      </c>
      <c r="D13" s="24"/>
      <c r="E13" s="70"/>
      <c r="F13" s="70"/>
      <c r="G13" s="70"/>
      <c r="H13" s="70"/>
      <c r="I13" s="37" t="s">
        <v>117</v>
      </c>
      <c r="J13" s="22"/>
      <c r="K13" s="22"/>
    </row>
    <row r="14" spans="1:11" s="2" customFormat="1" ht="15" x14ac:dyDescent="0.3">
      <c r="C14" s="24" t="s">
        <v>8</v>
      </c>
      <c r="D14" s="24"/>
      <c r="E14" s="62"/>
      <c r="F14" s="62"/>
      <c r="G14" s="62"/>
      <c r="H14" s="62"/>
      <c r="I14" s="37" t="s">
        <v>91</v>
      </c>
      <c r="J14" s="22"/>
      <c r="K14" s="22"/>
    </row>
    <row r="15" spans="1:11" s="2" customFormat="1" ht="15" x14ac:dyDescent="0.45">
      <c r="C15" s="27" t="s">
        <v>43</v>
      </c>
      <c r="D15" s="27"/>
      <c r="E15" s="27"/>
      <c r="F15" s="27"/>
      <c r="G15" s="27"/>
      <c r="H15" s="27"/>
    </row>
    <row r="16" spans="1:11" s="2" customFormat="1" ht="15" x14ac:dyDescent="0.45">
      <c r="B16" s="4" t="s">
        <v>87</v>
      </c>
      <c r="C16" s="64" t="s">
        <v>88</v>
      </c>
      <c r="D16" s="64"/>
      <c r="E16" s="63"/>
      <c r="F16" s="63"/>
      <c r="G16" s="37" t="s">
        <v>91</v>
      </c>
      <c r="H16" s="66" t="s">
        <v>131</v>
      </c>
      <c r="I16" s="67"/>
      <c r="J16" s="67"/>
      <c r="K16" s="67"/>
    </row>
    <row r="17" spans="1:11" s="2" customFormat="1" ht="15" x14ac:dyDescent="0.45">
      <c r="B17" s="4" t="s">
        <v>86</v>
      </c>
      <c r="C17" s="65" t="s">
        <v>89</v>
      </c>
      <c r="D17" s="65"/>
      <c r="E17" s="63"/>
      <c r="F17" s="63"/>
      <c r="G17" s="37" t="s">
        <v>91</v>
      </c>
      <c r="H17" s="67"/>
      <c r="I17" s="67"/>
      <c r="J17" s="67"/>
      <c r="K17" s="67"/>
    </row>
    <row r="18" spans="1:11" s="55" customFormat="1" ht="15" x14ac:dyDescent="0.45"/>
    <row r="19" spans="1:11" s="55" customFormat="1" ht="6.75" customHeight="1" x14ac:dyDescent="0.45">
      <c r="A19" s="56"/>
      <c r="B19" s="56"/>
      <c r="C19" s="56"/>
      <c r="D19" s="56"/>
      <c r="E19" s="56"/>
      <c r="F19" s="56"/>
      <c r="G19" s="56"/>
      <c r="H19" s="56"/>
      <c r="I19" s="56"/>
      <c r="J19" s="56"/>
      <c r="K19" s="56"/>
    </row>
    <row r="20" spans="1:11" s="55" customFormat="1" ht="15" x14ac:dyDescent="0.45">
      <c r="B20" s="55" t="s">
        <v>172</v>
      </c>
    </row>
    <row r="21" spans="1:11" s="55" customFormat="1" ht="6.75" customHeight="1" x14ac:dyDescent="0.45">
      <c r="A21" s="56"/>
      <c r="B21" s="56"/>
      <c r="C21" s="56"/>
      <c r="D21" s="56"/>
      <c r="E21" s="56"/>
      <c r="F21" s="56"/>
      <c r="G21" s="56"/>
      <c r="H21" s="56"/>
      <c r="I21" s="56"/>
      <c r="J21" s="56"/>
      <c r="K21" s="56"/>
    </row>
    <row r="22" spans="1:11" s="55" customFormat="1" ht="15" x14ac:dyDescent="0.45">
      <c r="B22" s="55" t="s">
        <v>169</v>
      </c>
    </row>
    <row r="23" spans="1:11" s="55" customFormat="1" ht="15" x14ac:dyDescent="0.45">
      <c r="B23" s="57" t="s">
        <v>167</v>
      </c>
      <c r="C23" s="55" t="s">
        <v>181</v>
      </c>
    </row>
    <row r="24" spans="1:11" s="55" customFormat="1" ht="6.75" customHeight="1" x14ac:dyDescent="0.45">
      <c r="A24" s="56"/>
      <c r="B24" s="56"/>
      <c r="C24" s="56"/>
      <c r="D24" s="56"/>
      <c r="E24" s="56"/>
      <c r="F24" s="56"/>
      <c r="G24" s="56"/>
      <c r="H24" s="56"/>
      <c r="I24" s="56"/>
      <c r="J24" s="56"/>
      <c r="K24" s="56"/>
    </row>
    <row r="25" spans="1:11" s="55" customFormat="1" ht="15" x14ac:dyDescent="0.45">
      <c r="B25" s="55" t="s">
        <v>170</v>
      </c>
    </row>
    <row r="26" spans="1:11" s="55" customFormat="1" ht="15" x14ac:dyDescent="0.45">
      <c r="B26" s="57" t="s">
        <v>167</v>
      </c>
      <c r="C26" s="55" t="s">
        <v>171</v>
      </c>
    </row>
    <row r="27" spans="1:11" s="55" customFormat="1" ht="6.75" customHeight="1" x14ac:dyDescent="0.45">
      <c r="A27" s="56"/>
      <c r="B27" s="56"/>
      <c r="C27" s="56"/>
      <c r="D27" s="56"/>
      <c r="E27" s="56"/>
      <c r="F27" s="56"/>
      <c r="G27" s="56"/>
      <c r="H27" s="56"/>
      <c r="I27" s="56"/>
      <c r="J27" s="56"/>
      <c r="K27" s="56"/>
    </row>
    <row r="28" spans="1:11" s="55" customFormat="1" ht="15" x14ac:dyDescent="0.45">
      <c r="B28" s="55" t="s">
        <v>168</v>
      </c>
    </row>
    <row r="29" spans="1:11" s="55" customFormat="1" ht="15" x14ac:dyDescent="0.45">
      <c r="B29" s="55" t="s">
        <v>173</v>
      </c>
    </row>
    <row r="30" spans="1:11" s="55" customFormat="1" ht="15" x14ac:dyDescent="0.45">
      <c r="B30" s="55" t="s">
        <v>182</v>
      </c>
    </row>
    <row r="31" spans="1:11" s="55" customFormat="1" ht="15" x14ac:dyDescent="0.45">
      <c r="B31" s="55" t="s">
        <v>183</v>
      </c>
    </row>
    <row r="32" spans="1:11" s="55" customFormat="1" ht="15" x14ac:dyDescent="0.45">
      <c r="B32" s="55" t="s">
        <v>184</v>
      </c>
    </row>
    <row r="33" spans="1:11" s="55" customFormat="1" ht="6.75" customHeight="1" x14ac:dyDescent="0.45">
      <c r="A33" s="56"/>
      <c r="B33" s="56"/>
      <c r="C33" s="56"/>
      <c r="D33" s="56"/>
      <c r="E33" s="56"/>
      <c r="F33" s="56"/>
      <c r="G33" s="56"/>
      <c r="H33" s="56"/>
      <c r="I33" s="56"/>
      <c r="J33" s="56"/>
      <c r="K33" s="56"/>
    </row>
    <row r="34" spans="1:11" s="55" customFormat="1" ht="15" x14ac:dyDescent="0.45"/>
    <row r="35" spans="1:11" s="6" customFormat="1" ht="15" x14ac:dyDescent="0.45">
      <c r="A35" s="11" t="s">
        <v>9</v>
      </c>
      <c r="B35" s="12"/>
      <c r="C35" s="12"/>
      <c r="D35" s="12"/>
      <c r="E35" s="12"/>
      <c r="F35" s="12"/>
      <c r="G35" s="12"/>
      <c r="H35" s="12"/>
      <c r="I35" s="12"/>
      <c r="J35" s="12"/>
      <c r="K35" s="12"/>
    </row>
    <row r="36" spans="1:11" s="2" customFormat="1" ht="15" x14ac:dyDescent="0.45">
      <c r="A36" s="13"/>
      <c r="B36" s="13"/>
      <c r="C36" s="13"/>
      <c r="D36" s="13"/>
      <c r="E36" s="13"/>
      <c r="F36" s="13"/>
      <c r="G36" s="13"/>
      <c r="H36" s="13"/>
      <c r="I36" s="13"/>
      <c r="J36" s="13"/>
      <c r="K36" s="13"/>
    </row>
    <row r="37" spans="1:11" s="2" customFormat="1" ht="15" x14ac:dyDescent="0.45">
      <c r="A37" s="13"/>
      <c r="B37" s="14" t="s">
        <v>11</v>
      </c>
      <c r="C37" s="13" t="s">
        <v>12</v>
      </c>
      <c r="D37" s="13"/>
      <c r="E37" s="13"/>
      <c r="F37" s="13"/>
      <c r="G37" s="13"/>
      <c r="H37" s="13"/>
      <c r="I37" s="13"/>
      <c r="J37" s="13"/>
      <c r="K37" s="13"/>
    </row>
    <row r="38" spans="1:11" s="2" customFormat="1" ht="15" x14ac:dyDescent="0.45">
      <c r="A38" s="13"/>
      <c r="B38" s="13"/>
      <c r="C38" s="13" t="s">
        <v>10</v>
      </c>
      <c r="D38" s="13"/>
      <c r="E38" s="13"/>
      <c r="F38" s="13"/>
      <c r="G38" s="13"/>
      <c r="H38" s="13"/>
      <c r="I38" s="13"/>
      <c r="J38" s="13"/>
      <c r="K38" s="13"/>
    </row>
    <row r="39" spans="1:11" s="2" customFormat="1" ht="6.75" customHeight="1" x14ac:dyDescent="0.45">
      <c r="A39" s="13"/>
      <c r="B39" s="13"/>
      <c r="C39" s="13"/>
      <c r="D39" s="13"/>
      <c r="E39" s="13"/>
      <c r="F39" s="13"/>
      <c r="G39" s="13"/>
      <c r="H39" s="13"/>
      <c r="I39" s="13"/>
      <c r="J39" s="13"/>
      <c r="K39" s="13"/>
    </row>
    <row r="40" spans="1:11" s="2" customFormat="1" ht="15" x14ac:dyDescent="0.45">
      <c r="A40" s="13"/>
      <c r="B40" s="13"/>
      <c r="C40" s="15" t="s">
        <v>40</v>
      </c>
      <c r="D40" s="21" t="s">
        <v>59</v>
      </c>
      <c r="E40" s="21"/>
      <c r="F40" s="21"/>
      <c r="G40" s="21"/>
      <c r="H40" s="21"/>
      <c r="I40" s="13"/>
      <c r="J40" s="13"/>
      <c r="K40" s="13"/>
    </row>
    <row r="41" spans="1:11" s="2" customFormat="1" ht="15" x14ac:dyDescent="0.3">
      <c r="A41" s="13"/>
      <c r="B41" s="13"/>
      <c r="C41" s="13"/>
      <c r="D41" s="35"/>
      <c r="E41" s="16" t="s">
        <v>51</v>
      </c>
      <c r="F41" s="16"/>
      <c r="G41" s="16"/>
      <c r="H41" s="16"/>
      <c r="J41" s="13"/>
      <c r="K41" s="51" t="str">
        <f>IF(制御シート!A1=0,"！必ず選択してください","")</f>
        <v>！必ず選択してください</v>
      </c>
    </row>
    <row r="42" spans="1:11" s="2" customFormat="1" ht="15" x14ac:dyDescent="0.3">
      <c r="A42" s="13"/>
      <c r="B42" s="13"/>
      <c r="C42" s="13"/>
      <c r="D42" s="35"/>
      <c r="E42" s="16" t="s">
        <v>52</v>
      </c>
      <c r="F42" s="16"/>
      <c r="G42" s="16"/>
      <c r="H42" s="16"/>
      <c r="I42" s="17"/>
      <c r="J42" s="13"/>
      <c r="K42" s="13"/>
    </row>
    <row r="43" spans="1:11" s="2" customFormat="1" ht="15" x14ac:dyDescent="0.3">
      <c r="A43" s="13"/>
      <c r="B43" s="13"/>
      <c r="C43" s="13"/>
      <c r="D43" s="35"/>
      <c r="E43" s="16" t="s">
        <v>53</v>
      </c>
      <c r="F43" s="16"/>
      <c r="G43" s="16"/>
      <c r="H43" s="16"/>
      <c r="I43" s="17"/>
      <c r="J43" s="13"/>
      <c r="K43" s="13"/>
    </row>
    <row r="44" spans="1:11" s="2" customFormat="1" ht="15" x14ac:dyDescent="0.45">
      <c r="A44" s="13"/>
      <c r="B44" s="13"/>
      <c r="C44" s="13"/>
      <c r="D44" s="13"/>
      <c r="E44" s="13"/>
      <c r="F44" s="13"/>
      <c r="G44" s="13"/>
      <c r="H44" s="13"/>
      <c r="I44" s="13"/>
      <c r="J44" s="13"/>
      <c r="K44" s="13"/>
    </row>
    <row r="45" spans="1:11" s="2" customFormat="1" ht="15" x14ac:dyDescent="0.45">
      <c r="A45" s="13"/>
      <c r="B45" s="13"/>
      <c r="C45" s="13" t="s">
        <v>149</v>
      </c>
      <c r="D45" s="13"/>
      <c r="E45" s="13"/>
      <c r="F45" s="13"/>
      <c r="G45" s="13"/>
      <c r="H45" s="13"/>
      <c r="I45" s="13"/>
      <c r="J45" s="13"/>
      <c r="K45" s="13"/>
    </row>
    <row r="46" spans="1:11" s="2" customFormat="1" ht="6.75" customHeight="1" x14ac:dyDescent="0.45">
      <c r="A46" s="13"/>
      <c r="B46" s="13"/>
      <c r="C46" s="13"/>
      <c r="D46" s="13"/>
      <c r="E46" s="13"/>
      <c r="F46" s="13"/>
      <c r="G46" s="13"/>
      <c r="H46" s="13"/>
      <c r="I46" s="13"/>
      <c r="J46" s="13"/>
      <c r="K46" s="13"/>
    </row>
    <row r="47" spans="1:11" s="2" customFormat="1" ht="15" x14ac:dyDescent="0.45">
      <c r="A47" s="13"/>
      <c r="B47" s="13"/>
      <c r="C47" s="18" t="s">
        <v>147</v>
      </c>
      <c r="D47" s="13"/>
      <c r="E47" s="13"/>
      <c r="F47" s="13"/>
      <c r="G47" s="13"/>
      <c r="H47" s="13"/>
      <c r="I47" s="13"/>
      <c r="J47" s="13"/>
      <c r="K47" s="13"/>
    </row>
    <row r="48" spans="1:11" s="2" customFormat="1" ht="15" x14ac:dyDescent="0.45">
      <c r="A48" s="13"/>
      <c r="B48" s="13"/>
      <c r="C48" s="18" t="s">
        <v>150</v>
      </c>
      <c r="D48" s="13"/>
      <c r="E48" s="13"/>
      <c r="F48" s="13"/>
      <c r="G48" s="13"/>
      <c r="H48" s="13"/>
      <c r="I48" s="13"/>
      <c r="J48" s="13"/>
      <c r="K48" s="13"/>
    </row>
    <row r="49" spans="1:11" s="54" customFormat="1" ht="15" x14ac:dyDescent="0.45">
      <c r="A49" s="53"/>
      <c r="B49" s="53"/>
      <c r="C49" s="53"/>
      <c r="D49" s="53"/>
      <c r="E49" s="53"/>
      <c r="F49" s="53"/>
      <c r="G49" s="53"/>
      <c r="H49" s="53"/>
      <c r="I49" s="53"/>
      <c r="J49" s="53"/>
      <c r="K49" s="53"/>
    </row>
    <row r="50" spans="1:11" s="2" customFormat="1" ht="15" x14ac:dyDescent="0.45">
      <c r="A50" s="13"/>
      <c r="B50" s="14" t="s">
        <v>14</v>
      </c>
      <c r="C50" s="13" t="s">
        <v>141</v>
      </c>
      <c r="D50" s="13"/>
      <c r="E50" s="13"/>
      <c r="F50" s="13"/>
      <c r="G50" s="13"/>
      <c r="H50" s="13"/>
      <c r="I50" s="13"/>
      <c r="J50" s="13"/>
      <c r="K50" s="13"/>
    </row>
    <row r="51" spans="1:11" s="2" customFormat="1" ht="15" x14ac:dyDescent="0.45">
      <c r="A51" s="13"/>
      <c r="B51" s="13"/>
      <c r="C51" s="13" t="s">
        <v>142</v>
      </c>
      <c r="D51" s="13"/>
      <c r="E51" s="13"/>
      <c r="F51" s="13"/>
      <c r="G51" s="13"/>
      <c r="H51" s="13"/>
      <c r="I51" s="13"/>
      <c r="J51" s="13"/>
      <c r="K51" s="13"/>
    </row>
    <row r="52" spans="1:11" s="2" customFormat="1" ht="6.75" customHeight="1" x14ac:dyDescent="0.45">
      <c r="A52" s="13"/>
      <c r="B52" s="13"/>
      <c r="C52" s="13"/>
      <c r="D52" s="13"/>
      <c r="E52" s="13"/>
      <c r="F52" s="13"/>
      <c r="G52" s="13"/>
      <c r="H52" s="13"/>
      <c r="I52" s="13"/>
      <c r="J52" s="13"/>
      <c r="K52" s="13"/>
    </row>
    <row r="53" spans="1:11" s="2" customFormat="1" ht="15" x14ac:dyDescent="0.45">
      <c r="A53" s="13"/>
      <c r="B53" s="13"/>
      <c r="C53" s="15" t="s">
        <v>40</v>
      </c>
      <c r="D53" s="21" t="s">
        <v>59</v>
      </c>
      <c r="E53" s="21"/>
      <c r="F53" s="21"/>
      <c r="G53" s="21"/>
      <c r="H53" s="21"/>
      <c r="I53" s="13"/>
      <c r="J53" s="13"/>
      <c r="K53" s="13"/>
    </row>
    <row r="54" spans="1:11" s="2" customFormat="1" ht="15" x14ac:dyDescent="0.3">
      <c r="A54" s="13"/>
      <c r="B54" s="13"/>
      <c r="C54" s="13"/>
      <c r="D54" s="35"/>
      <c r="E54" s="16" t="s">
        <v>143</v>
      </c>
      <c r="F54" s="16"/>
      <c r="G54" s="16"/>
      <c r="H54" s="16"/>
      <c r="J54" s="13"/>
      <c r="K54" s="51" t="str">
        <f>IF(AND(制御シート!A1=1,制御シート!B1=0),"！必ず選択してください","")</f>
        <v/>
      </c>
    </row>
    <row r="55" spans="1:11" s="2" customFormat="1" ht="15" x14ac:dyDescent="0.3">
      <c r="A55" s="13"/>
      <c r="B55" s="13"/>
      <c r="C55" s="13"/>
      <c r="D55" s="35"/>
      <c r="E55" s="16" t="s">
        <v>144</v>
      </c>
      <c r="F55" s="16"/>
      <c r="G55" s="16"/>
      <c r="H55" s="16"/>
      <c r="I55" s="17"/>
      <c r="J55" s="13"/>
      <c r="K55" s="13"/>
    </row>
    <row r="56" spans="1:11" s="2" customFormat="1" ht="15" x14ac:dyDescent="0.3">
      <c r="A56" s="13"/>
      <c r="B56" s="13"/>
      <c r="C56" s="13"/>
      <c r="D56" s="35"/>
      <c r="E56" s="16" t="s">
        <v>145</v>
      </c>
      <c r="F56" s="16"/>
      <c r="G56" s="16"/>
      <c r="H56" s="16"/>
      <c r="I56" s="17"/>
      <c r="J56" s="13"/>
      <c r="K56" s="13"/>
    </row>
    <row r="57" spans="1:11" s="2" customFormat="1" ht="15" x14ac:dyDescent="0.45">
      <c r="A57" s="13"/>
      <c r="B57" s="13"/>
      <c r="C57" s="13"/>
      <c r="D57" s="13"/>
      <c r="E57" s="13"/>
      <c r="F57" s="13"/>
      <c r="G57" s="13"/>
      <c r="H57" s="13"/>
      <c r="I57" s="13"/>
      <c r="J57" s="13"/>
      <c r="K57" s="13"/>
    </row>
    <row r="58" spans="1:11" s="2" customFormat="1" ht="15" x14ac:dyDescent="0.45">
      <c r="A58" s="13"/>
      <c r="B58" s="14" t="s">
        <v>18</v>
      </c>
      <c r="C58" s="13" t="s">
        <v>13</v>
      </c>
      <c r="D58" s="13"/>
      <c r="E58" s="13"/>
      <c r="F58" s="13"/>
      <c r="G58" s="13"/>
      <c r="H58" s="13"/>
      <c r="I58" s="17"/>
      <c r="J58" s="13"/>
      <c r="K58" s="13"/>
    </row>
    <row r="59" spans="1:11" s="2" customFormat="1" ht="15" x14ac:dyDescent="0.45">
      <c r="A59" s="13"/>
      <c r="B59" s="13"/>
      <c r="C59" s="13" t="s">
        <v>30</v>
      </c>
      <c r="D59" s="13"/>
      <c r="E59" s="13"/>
      <c r="F59" s="13"/>
      <c r="G59" s="13"/>
      <c r="H59" s="13"/>
      <c r="I59" s="13"/>
      <c r="J59" s="13"/>
      <c r="K59" s="13"/>
    </row>
    <row r="60" spans="1:11" s="2" customFormat="1" ht="6.75" customHeight="1" x14ac:dyDescent="0.45">
      <c r="A60" s="13"/>
      <c r="B60" s="13"/>
      <c r="C60" s="13"/>
      <c r="D60" s="13"/>
      <c r="E60" s="13"/>
      <c r="F60" s="13"/>
      <c r="G60" s="13"/>
      <c r="H60" s="13"/>
      <c r="I60" s="13"/>
      <c r="J60" s="13"/>
      <c r="K60" s="13"/>
    </row>
    <row r="61" spans="1:11" s="2" customFormat="1" ht="15" x14ac:dyDescent="0.45">
      <c r="A61" s="13"/>
      <c r="B61" s="13"/>
      <c r="C61" s="15" t="s">
        <v>40</v>
      </c>
      <c r="D61" s="21" t="s">
        <v>61</v>
      </c>
      <c r="E61" s="21"/>
      <c r="F61" s="21"/>
      <c r="G61" s="21"/>
      <c r="H61" s="21"/>
      <c r="I61" s="21"/>
      <c r="J61" s="21"/>
      <c r="K61" s="13"/>
    </row>
    <row r="62" spans="1:11" s="2" customFormat="1" ht="15" x14ac:dyDescent="0.45">
      <c r="A62" s="13"/>
      <c r="B62" s="13"/>
      <c r="C62" s="13"/>
      <c r="D62" s="36"/>
      <c r="E62" s="13" t="s">
        <v>15</v>
      </c>
      <c r="F62" s="13"/>
      <c r="G62" s="13"/>
      <c r="H62" s="13"/>
      <c r="I62" s="18"/>
      <c r="J62" s="13"/>
      <c r="K62" s="51" t="str">
        <f>IF(AND(制御シート!A1=1,SUM(制御シート!C1:J1)=0),"！いずれか（又は複数）を選択してください","")</f>
        <v/>
      </c>
    </row>
    <row r="63" spans="1:11" s="2" customFormat="1" ht="15" x14ac:dyDescent="0.45">
      <c r="A63" s="13"/>
      <c r="B63" s="13"/>
      <c r="C63" s="13"/>
      <c r="D63" s="36"/>
      <c r="E63" s="13" t="s">
        <v>44</v>
      </c>
      <c r="F63" s="13"/>
      <c r="G63" s="13"/>
      <c r="H63" s="13"/>
      <c r="I63" s="18"/>
      <c r="J63" s="13"/>
      <c r="K63" s="13"/>
    </row>
    <row r="64" spans="1:11" s="2" customFormat="1" ht="15" x14ac:dyDescent="0.45">
      <c r="A64" s="13"/>
      <c r="B64" s="13"/>
      <c r="C64" s="13"/>
      <c r="D64" s="36"/>
      <c r="E64" s="13" t="s">
        <v>45</v>
      </c>
      <c r="F64" s="13"/>
      <c r="G64" s="13"/>
      <c r="H64" s="13"/>
      <c r="I64" s="13"/>
      <c r="J64" s="13"/>
      <c r="K64" s="13"/>
    </row>
    <row r="65" spans="1:11" s="2" customFormat="1" ht="15" x14ac:dyDescent="0.45">
      <c r="A65" s="13"/>
      <c r="B65" s="13"/>
      <c r="C65" s="13"/>
      <c r="D65" s="36"/>
      <c r="E65" s="13" t="s">
        <v>46</v>
      </c>
      <c r="F65" s="13"/>
      <c r="G65" s="13"/>
      <c r="H65" s="13"/>
      <c r="I65" s="13"/>
      <c r="J65" s="13"/>
      <c r="K65" s="13"/>
    </row>
    <row r="66" spans="1:11" s="2" customFormat="1" ht="15" x14ac:dyDescent="0.45">
      <c r="A66" s="13"/>
      <c r="B66" s="13"/>
      <c r="C66" s="13"/>
      <c r="D66" s="36"/>
      <c r="E66" s="13" t="s">
        <v>115</v>
      </c>
      <c r="F66" s="13"/>
      <c r="G66" s="13"/>
      <c r="H66" s="13"/>
      <c r="I66" s="13"/>
      <c r="J66" s="13"/>
      <c r="K66" s="13"/>
    </row>
    <row r="67" spans="1:11" s="2" customFormat="1" ht="15" x14ac:dyDescent="0.45">
      <c r="A67" s="13"/>
      <c r="B67" s="13"/>
      <c r="C67" s="13"/>
      <c r="D67" s="36"/>
      <c r="E67" s="13" t="s">
        <v>47</v>
      </c>
      <c r="F67" s="13"/>
      <c r="G67" s="13"/>
      <c r="H67" s="13"/>
      <c r="I67" s="13"/>
      <c r="J67" s="13"/>
      <c r="K67" s="13"/>
    </row>
    <row r="68" spans="1:11" s="2" customFormat="1" ht="15" x14ac:dyDescent="0.45">
      <c r="A68" s="13"/>
      <c r="B68" s="13"/>
      <c r="C68" s="13"/>
      <c r="D68" s="36"/>
      <c r="E68" s="13" t="s">
        <v>16</v>
      </c>
      <c r="F68" s="13"/>
      <c r="G68" s="13"/>
      <c r="H68" s="13"/>
      <c r="I68" s="13"/>
      <c r="J68" s="13"/>
      <c r="K68" s="13"/>
    </row>
    <row r="69" spans="1:11" s="2" customFormat="1" ht="15" x14ac:dyDescent="0.45">
      <c r="A69" s="13"/>
      <c r="B69" s="13"/>
      <c r="C69" s="13"/>
      <c r="D69" s="36"/>
      <c r="E69" s="13" t="s">
        <v>17</v>
      </c>
      <c r="F69" s="13"/>
      <c r="G69" s="13"/>
      <c r="H69" s="13"/>
      <c r="I69" s="13"/>
      <c r="J69" s="13"/>
      <c r="K69" s="13"/>
    </row>
    <row r="70" spans="1:11" s="2" customFormat="1" ht="15" x14ac:dyDescent="0.45">
      <c r="A70" s="13"/>
      <c r="B70" s="13"/>
      <c r="C70" s="13"/>
      <c r="D70" s="13"/>
      <c r="E70" s="13"/>
      <c r="F70" s="13"/>
      <c r="G70" s="13"/>
      <c r="H70" s="13"/>
      <c r="I70" s="13"/>
      <c r="J70" s="13"/>
      <c r="K70" s="13"/>
    </row>
    <row r="71" spans="1:11" s="2" customFormat="1" ht="15" x14ac:dyDescent="0.45">
      <c r="A71" s="13"/>
      <c r="B71" s="14" t="s">
        <v>146</v>
      </c>
      <c r="C71" s="13" t="s">
        <v>39</v>
      </c>
      <c r="D71" s="13"/>
      <c r="E71" s="13"/>
      <c r="F71" s="13"/>
      <c r="G71" s="13"/>
      <c r="H71" s="13"/>
      <c r="I71" s="17"/>
      <c r="J71" s="13"/>
      <c r="K71" s="13"/>
    </row>
    <row r="72" spans="1:11" s="2" customFormat="1" ht="15" x14ac:dyDescent="0.45">
      <c r="A72" s="13"/>
      <c r="B72" s="14"/>
      <c r="C72" s="13" t="s">
        <v>31</v>
      </c>
      <c r="D72" s="13"/>
      <c r="E72" s="13"/>
      <c r="F72" s="13"/>
      <c r="G72" s="13"/>
      <c r="H72" s="13"/>
      <c r="I72" s="13"/>
      <c r="J72" s="13"/>
      <c r="K72" s="13"/>
    </row>
    <row r="73" spans="1:11" s="2" customFormat="1" ht="6.75" customHeight="1" x14ac:dyDescent="0.45">
      <c r="A73" s="13"/>
      <c r="B73" s="13"/>
      <c r="C73" s="13"/>
      <c r="D73" s="13"/>
      <c r="E73" s="13"/>
      <c r="F73" s="13"/>
      <c r="G73" s="13"/>
      <c r="H73" s="13"/>
      <c r="I73" s="13"/>
      <c r="J73" s="13"/>
      <c r="K73" s="13"/>
    </row>
    <row r="74" spans="1:11" s="2" customFormat="1" ht="15" x14ac:dyDescent="0.45">
      <c r="A74" s="13"/>
      <c r="B74" s="14"/>
      <c r="C74" s="15" t="s">
        <v>40</v>
      </c>
      <c r="D74" s="21" t="s">
        <v>61</v>
      </c>
      <c r="E74" s="21"/>
      <c r="F74" s="21"/>
      <c r="G74" s="21"/>
      <c r="H74" s="21"/>
      <c r="I74" s="21"/>
      <c r="J74" s="21"/>
      <c r="K74" s="13"/>
    </row>
    <row r="75" spans="1:11" s="2" customFormat="1" ht="15" x14ac:dyDescent="0.45">
      <c r="A75" s="13"/>
      <c r="B75" s="13"/>
      <c r="C75" s="13"/>
      <c r="D75" s="36"/>
      <c r="E75" s="13" t="s">
        <v>19</v>
      </c>
      <c r="F75" s="13"/>
      <c r="G75" s="13"/>
      <c r="H75" s="13"/>
      <c r="I75" s="13"/>
      <c r="J75" s="13"/>
      <c r="K75" s="51" t="str">
        <f>IF(AND(制御シート!A1=1,SUM(制御シート!K1:U1)=0),"！いずれか（又は複数）を選択してください","")</f>
        <v/>
      </c>
    </row>
    <row r="76" spans="1:11" s="2" customFormat="1" ht="15" x14ac:dyDescent="0.45">
      <c r="A76" s="13"/>
      <c r="B76" s="13"/>
      <c r="C76" s="13"/>
      <c r="D76" s="36"/>
      <c r="E76" s="13" t="s">
        <v>20</v>
      </c>
      <c r="F76" s="13"/>
      <c r="G76" s="13"/>
      <c r="H76" s="13"/>
      <c r="I76" s="13"/>
      <c r="J76" s="13"/>
      <c r="K76" s="13"/>
    </row>
    <row r="77" spans="1:11" s="2" customFormat="1" ht="15" x14ac:dyDescent="0.45">
      <c r="A77" s="13"/>
      <c r="B77" s="13"/>
      <c r="C77" s="13"/>
      <c r="D77" s="36"/>
      <c r="E77" s="13" t="s">
        <v>21</v>
      </c>
      <c r="F77" s="13"/>
      <c r="G77" s="13"/>
      <c r="H77" s="13"/>
      <c r="I77" s="13"/>
      <c r="J77" s="13"/>
      <c r="K77" s="13"/>
    </row>
    <row r="78" spans="1:11" s="2" customFormat="1" ht="15" x14ac:dyDescent="0.45">
      <c r="A78" s="13"/>
      <c r="B78" s="13"/>
      <c r="C78" s="13"/>
      <c r="D78" s="36"/>
      <c r="E78" s="13" t="s">
        <v>22</v>
      </c>
      <c r="F78" s="13"/>
      <c r="G78" s="13"/>
      <c r="H78" s="13"/>
      <c r="I78" s="13"/>
      <c r="J78" s="13"/>
      <c r="K78" s="13"/>
    </row>
    <row r="79" spans="1:11" s="2" customFormat="1" ht="15" x14ac:dyDescent="0.45">
      <c r="A79" s="13"/>
      <c r="B79" s="13"/>
      <c r="C79" s="13"/>
      <c r="D79" s="36"/>
      <c r="E79" s="13" t="s">
        <v>23</v>
      </c>
      <c r="F79" s="13"/>
      <c r="G79" s="13"/>
      <c r="H79" s="13"/>
      <c r="I79" s="13"/>
      <c r="J79" s="13"/>
      <c r="K79" s="13"/>
    </row>
    <row r="80" spans="1:11" s="2" customFormat="1" ht="15" x14ac:dyDescent="0.45">
      <c r="A80" s="13"/>
      <c r="B80" s="13"/>
      <c r="C80" s="13"/>
      <c r="D80" s="36"/>
      <c r="E80" s="13" t="s">
        <v>24</v>
      </c>
      <c r="F80" s="13"/>
      <c r="G80" s="13"/>
      <c r="H80" s="13"/>
      <c r="I80" s="13"/>
      <c r="J80" s="13"/>
      <c r="K80" s="13"/>
    </row>
    <row r="81" spans="1:11" s="2" customFormat="1" ht="15" x14ac:dyDescent="0.45">
      <c r="A81" s="13"/>
      <c r="B81" s="13"/>
      <c r="C81" s="13"/>
      <c r="D81" s="36"/>
      <c r="E81" s="13" t="s">
        <v>25</v>
      </c>
      <c r="F81" s="13"/>
      <c r="G81" s="13"/>
      <c r="H81" s="13"/>
      <c r="I81" s="13"/>
      <c r="J81" s="13"/>
      <c r="K81" s="13"/>
    </row>
    <row r="82" spans="1:11" s="2" customFormat="1" ht="15" x14ac:dyDescent="0.45">
      <c r="A82" s="13"/>
      <c r="B82" s="13"/>
      <c r="C82" s="13"/>
      <c r="D82" s="36"/>
      <c r="E82" s="13" t="s">
        <v>26</v>
      </c>
      <c r="F82" s="13"/>
      <c r="G82" s="13"/>
      <c r="H82" s="13"/>
      <c r="I82" s="13"/>
      <c r="J82" s="13"/>
      <c r="K82" s="13"/>
    </row>
    <row r="83" spans="1:11" s="2" customFormat="1" ht="15" x14ac:dyDescent="0.45">
      <c r="A83" s="13"/>
      <c r="B83" s="13"/>
      <c r="C83" s="13"/>
      <c r="D83" s="36"/>
      <c r="E83" s="13" t="s">
        <v>27</v>
      </c>
      <c r="F83" s="13"/>
      <c r="G83" s="13"/>
      <c r="H83" s="13"/>
      <c r="I83" s="13"/>
      <c r="J83" s="13"/>
      <c r="K83" s="13"/>
    </row>
    <row r="84" spans="1:11" s="2" customFormat="1" ht="15" x14ac:dyDescent="0.45">
      <c r="A84" s="13"/>
      <c r="B84" s="13"/>
      <c r="C84" s="13"/>
      <c r="D84" s="36"/>
      <c r="E84" s="13" t="s">
        <v>29</v>
      </c>
      <c r="F84" s="13"/>
      <c r="G84" s="13"/>
      <c r="H84" s="13"/>
      <c r="I84" s="13"/>
      <c r="J84" s="13"/>
      <c r="K84" s="13"/>
    </row>
    <row r="85" spans="1:11" s="2" customFormat="1" ht="15" x14ac:dyDescent="0.45">
      <c r="A85" s="13"/>
      <c r="B85" s="13"/>
      <c r="C85" s="13"/>
      <c r="D85" s="36"/>
      <c r="E85" s="13" t="s">
        <v>28</v>
      </c>
      <c r="F85" s="13"/>
      <c r="G85" s="13"/>
      <c r="H85" s="13"/>
      <c r="I85" s="13"/>
      <c r="J85" s="13"/>
      <c r="K85" s="13"/>
    </row>
    <row r="86" spans="1:11" s="2" customFormat="1" ht="15" x14ac:dyDescent="0.45">
      <c r="A86" s="13"/>
      <c r="B86" s="13"/>
      <c r="C86" s="18"/>
      <c r="D86" s="13"/>
      <c r="E86" s="13"/>
      <c r="F86" s="13"/>
      <c r="G86" s="13"/>
      <c r="H86" s="13"/>
      <c r="I86" s="13"/>
      <c r="J86" s="13"/>
      <c r="K86" s="13"/>
    </row>
    <row r="87" spans="1:11" s="2" customFormat="1" ht="15" x14ac:dyDescent="0.45">
      <c r="A87" s="13"/>
      <c r="B87" s="14" t="s">
        <v>148</v>
      </c>
      <c r="C87" s="18" t="s">
        <v>132</v>
      </c>
      <c r="D87" s="13"/>
      <c r="E87" s="13"/>
      <c r="F87" s="13"/>
      <c r="G87" s="13"/>
      <c r="H87" s="13"/>
      <c r="I87" s="13"/>
      <c r="J87" s="13"/>
      <c r="K87" s="13"/>
    </row>
    <row r="88" spans="1:11" s="2" customFormat="1" ht="15" x14ac:dyDescent="0.45">
      <c r="A88" s="13"/>
      <c r="B88" s="13"/>
      <c r="C88" s="18" t="s">
        <v>133</v>
      </c>
      <c r="D88" s="13"/>
      <c r="E88" s="13"/>
      <c r="F88" s="13"/>
      <c r="G88" s="13"/>
      <c r="H88" s="13"/>
      <c r="I88" s="13"/>
      <c r="J88" s="13"/>
      <c r="K88" s="13"/>
    </row>
    <row r="89" spans="1:11" s="2" customFormat="1" ht="6.75" customHeight="1" x14ac:dyDescent="0.45">
      <c r="A89" s="13"/>
      <c r="B89" s="13"/>
      <c r="C89" s="13"/>
      <c r="D89" s="13"/>
      <c r="E89" s="13"/>
      <c r="F89" s="13"/>
      <c r="G89" s="13"/>
      <c r="H89" s="13"/>
      <c r="I89" s="13"/>
      <c r="J89" s="13"/>
      <c r="K89" s="13"/>
    </row>
    <row r="90" spans="1:11" s="2" customFormat="1" ht="15" x14ac:dyDescent="0.45">
      <c r="A90" s="13"/>
      <c r="B90" s="13"/>
      <c r="C90" s="15" t="s">
        <v>40</v>
      </c>
      <c r="D90" s="21" t="s">
        <v>61</v>
      </c>
      <c r="E90" s="21"/>
      <c r="F90" s="21"/>
      <c r="G90" s="21"/>
      <c r="H90" s="21"/>
      <c r="I90" s="21"/>
      <c r="J90" s="21"/>
      <c r="K90" s="13"/>
    </row>
    <row r="91" spans="1:11" s="2" customFormat="1" ht="15" x14ac:dyDescent="0.45">
      <c r="A91" s="13"/>
      <c r="B91" s="13"/>
      <c r="C91" s="13"/>
      <c r="D91" s="36"/>
      <c r="E91" s="13" t="s">
        <v>134</v>
      </c>
      <c r="F91" s="13"/>
      <c r="G91" s="13"/>
      <c r="H91" s="13"/>
      <c r="I91" s="18"/>
      <c r="J91" s="13"/>
      <c r="K91" s="51" t="str">
        <f>IF(AND(OR(制御シート!A1=2,制御シート!A1=3),SUM(制御シート!V1:AB1)=0),"！いずれか（又は複数）を選択してください","")</f>
        <v/>
      </c>
    </row>
    <row r="92" spans="1:11" s="2" customFormat="1" ht="15" x14ac:dyDescent="0.45">
      <c r="A92" s="13"/>
      <c r="B92" s="13"/>
      <c r="C92" s="13"/>
      <c r="D92" s="36"/>
      <c r="E92" s="13" t="s">
        <v>135</v>
      </c>
      <c r="F92" s="13"/>
      <c r="G92" s="13"/>
      <c r="H92" s="13"/>
      <c r="I92" s="18"/>
      <c r="J92" s="13"/>
      <c r="K92" s="13"/>
    </row>
    <row r="93" spans="1:11" s="2" customFormat="1" ht="15" x14ac:dyDescent="0.45">
      <c r="A93" s="13"/>
      <c r="B93" s="13"/>
      <c r="C93" s="13"/>
      <c r="D93" s="36"/>
      <c r="E93" s="13" t="s">
        <v>136</v>
      </c>
      <c r="F93" s="13"/>
      <c r="G93" s="13"/>
      <c r="H93" s="13"/>
      <c r="I93" s="13"/>
      <c r="J93" s="13"/>
      <c r="K93" s="13"/>
    </row>
    <row r="94" spans="1:11" s="2" customFormat="1" ht="15" x14ac:dyDescent="0.45">
      <c r="A94" s="13"/>
      <c r="B94" s="13"/>
      <c r="C94" s="13"/>
      <c r="D94" s="36"/>
      <c r="E94" s="13" t="s">
        <v>137</v>
      </c>
      <c r="F94" s="13"/>
      <c r="G94" s="13"/>
      <c r="H94" s="13"/>
      <c r="I94" s="13"/>
      <c r="J94" s="13"/>
      <c r="K94" s="13"/>
    </row>
    <row r="95" spans="1:11" s="2" customFormat="1" ht="15" x14ac:dyDescent="0.45">
      <c r="A95" s="13"/>
      <c r="B95" s="13"/>
      <c r="C95" s="13"/>
      <c r="D95" s="36"/>
      <c r="E95" s="13" t="s">
        <v>138</v>
      </c>
      <c r="F95" s="13"/>
      <c r="G95" s="13"/>
      <c r="H95" s="13"/>
      <c r="I95" s="13"/>
      <c r="J95" s="13"/>
      <c r="K95" s="13"/>
    </row>
    <row r="96" spans="1:11" s="2" customFormat="1" ht="15" x14ac:dyDescent="0.45">
      <c r="A96" s="13"/>
      <c r="B96" s="13"/>
      <c r="C96" s="13"/>
      <c r="D96" s="36"/>
      <c r="E96" s="13" t="s">
        <v>139</v>
      </c>
      <c r="F96" s="13"/>
      <c r="G96" s="13"/>
      <c r="H96" s="13"/>
      <c r="I96" s="13"/>
      <c r="J96" s="13"/>
      <c r="K96" s="13"/>
    </row>
    <row r="97" spans="1:11" s="2" customFormat="1" ht="15" x14ac:dyDescent="0.45">
      <c r="A97" s="13"/>
      <c r="B97" s="13"/>
      <c r="C97" s="13"/>
      <c r="D97" s="36"/>
      <c r="E97" s="13" t="s">
        <v>140</v>
      </c>
      <c r="F97" s="13"/>
      <c r="G97" s="13"/>
      <c r="H97" s="13"/>
      <c r="I97" s="13"/>
      <c r="J97" s="13"/>
      <c r="K97" s="13"/>
    </row>
    <row r="98" spans="1:11" s="5" customFormat="1" ht="15" x14ac:dyDescent="0.45">
      <c r="A98" s="10"/>
      <c r="B98" s="10"/>
      <c r="C98" s="19"/>
      <c r="D98" s="19"/>
      <c r="E98" s="19"/>
      <c r="F98" s="19"/>
      <c r="G98" s="19"/>
      <c r="H98" s="19"/>
      <c r="I98" s="19"/>
      <c r="J98" s="10"/>
      <c r="K98" s="19"/>
    </row>
    <row r="99" spans="1:11" s="6" customFormat="1" ht="15" x14ac:dyDescent="0.45">
      <c r="A99" s="11" t="s">
        <v>32</v>
      </c>
      <c r="B99" s="12"/>
      <c r="C99" s="12"/>
      <c r="D99" s="12"/>
      <c r="E99" s="12"/>
      <c r="F99" s="12"/>
      <c r="G99" s="12"/>
      <c r="H99" s="12"/>
      <c r="I99" s="12"/>
      <c r="J99" s="12"/>
      <c r="K99" s="12"/>
    </row>
    <row r="100" spans="1:11" s="5" customFormat="1" ht="15" x14ac:dyDescent="0.45">
      <c r="A100" s="10"/>
      <c r="B100" s="10"/>
      <c r="C100" s="19"/>
      <c r="D100" s="19"/>
      <c r="E100" s="19"/>
      <c r="F100" s="19"/>
      <c r="G100" s="19"/>
      <c r="H100" s="19"/>
      <c r="I100" s="19"/>
      <c r="J100" s="19"/>
      <c r="K100" s="19"/>
    </row>
    <row r="101" spans="1:11" s="2" customFormat="1" ht="15" x14ac:dyDescent="0.45">
      <c r="A101" s="13"/>
      <c r="B101" s="14" t="s">
        <v>2</v>
      </c>
      <c r="C101" s="13" t="s">
        <v>33</v>
      </c>
      <c r="D101" s="13"/>
      <c r="E101" s="13"/>
      <c r="F101" s="13"/>
      <c r="G101" s="13"/>
      <c r="H101" s="13"/>
      <c r="I101" s="13"/>
      <c r="J101" s="13"/>
      <c r="K101" s="13"/>
    </row>
    <row r="102" spans="1:11" s="2" customFormat="1" ht="31.5" customHeight="1" x14ac:dyDescent="0.45">
      <c r="A102" s="13"/>
      <c r="B102" s="13"/>
      <c r="C102" s="69" t="s">
        <v>34</v>
      </c>
      <c r="D102" s="69"/>
      <c r="E102" s="69"/>
      <c r="F102" s="69"/>
      <c r="G102" s="69"/>
      <c r="H102" s="69"/>
      <c r="I102" s="69"/>
      <c r="J102" s="69"/>
      <c r="K102" s="69"/>
    </row>
    <row r="103" spans="1:11" s="2" customFormat="1" ht="6.75" customHeight="1" x14ac:dyDescent="0.45">
      <c r="A103" s="13"/>
      <c r="B103" s="13"/>
      <c r="C103" s="13"/>
      <c r="D103" s="13"/>
      <c r="E103" s="13"/>
      <c r="F103" s="13"/>
      <c r="G103" s="13"/>
      <c r="H103" s="13"/>
      <c r="I103" s="13"/>
      <c r="J103" s="13"/>
      <c r="K103" s="13"/>
    </row>
    <row r="104" spans="1:11" s="2" customFormat="1" ht="15" x14ac:dyDescent="0.45">
      <c r="A104" s="13"/>
      <c r="B104" s="13"/>
      <c r="C104" s="15" t="s">
        <v>40</v>
      </c>
      <c r="D104" s="21" t="s">
        <v>59</v>
      </c>
      <c r="E104" s="21"/>
      <c r="F104" s="21"/>
      <c r="G104" s="21"/>
      <c r="H104" s="21"/>
      <c r="I104" s="13"/>
      <c r="J104" s="13"/>
      <c r="K104" s="13"/>
    </row>
    <row r="105" spans="1:11" s="2" customFormat="1" ht="15" x14ac:dyDescent="0.3">
      <c r="A105" s="13"/>
      <c r="B105" s="13"/>
      <c r="C105" s="13"/>
      <c r="D105" s="35"/>
      <c r="E105" s="16" t="s">
        <v>54</v>
      </c>
      <c r="F105" s="16"/>
      <c r="G105" s="16"/>
      <c r="H105" s="16"/>
      <c r="J105" s="13"/>
      <c r="K105" s="51" t="str">
        <f>IF(制御シート!AC1=0,"！必ず選択してください","")</f>
        <v>！必ず選択してください</v>
      </c>
    </row>
    <row r="106" spans="1:11" s="2" customFormat="1" ht="15" x14ac:dyDescent="0.3">
      <c r="A106" s="13"/>
      <c r="B106" s="13"/>
      <c r="C106" s="13"/>
      <c r="D106" s="35"/>
      <c r="E106" s="16" t="s">
        <v>55</v>
      </c>
      <c r="F106" s="16"/>
      <c r="G106" s="16"/>
      <c r="H106" s="16"/>
      <c r="I106" s="17"/>
      <c r="J106" s="13"/>
      <c r="K106" s="13"/>
    </row>
    <row r="107" spans="1:11" s="2" customFormat="1" ht="15" x14ac:dyDescent="0.45">
      <c r="A107" s="13"/>
      <c r="B107" s="13"/>
      <c r="C107" s="13"/>
      <c r="D107" s="13"/>
      <c r="E107" s="13"/>
      <c r="F107" s="13"/>
      <c r="G107" s="13"/>
      <c r="H107" s="13"/>
      <c r="I107" s="13"/>
      <c r="J107" s="13"/>
      <c r="K107" s="13"/>
    </row>
    <row r="108" spans="1:11" s="2" customFormat="1" ht="15" x14ac:dyDescent="0.45">
      <c r="A108" s="13"/>
      <c r="B108" s="13"/>
      <c r="C108" s="13" t="s">
        <v>41</v>
      </c>
      <c r="D108" s="13"/>
      <c r="E108" s="13"/>
      <c r="F108" s="13"/>
      <c r="G108" s="13"/>
      <c r="H108" s="13"/>
      <c r="I108" s="13"/>
      <c r="J108" s="13"/>
      <c r="K108" s="13"/>
    </row>
    <row r="109" spans="1:11" s="2" customFormat="1" ht="15" x14ac:dyDescent="0.45">
      <c r="A109" s="13"/>
      <c r="B109" s="13"/>
      <c r="C109" s="13"/>
      <c r="D109" s="13"/>
      <c r="E109" s="13"/>
      <c r="F109" s="13"/>
      <c r="G109" s="13"/>
      <c r="H109" s="13"/>
      <c r="I109" s="13"/>
      <c r="J109" s="13"/>
      <c r="K109" s="13"/>
    </row>
    <row r="110" spans="1:11" s="2" customFormat="1" ht="15" x14ac:dyDescent="0.45">
      <c r="A110" s="13"/>
      <c r="B110" s="14" t="s">
        <v>35</v>
      </c>
      <c r="C110" s="13" t="s">
        <v>36</v>
      </c>
      <c r="D110" s="13"/>
      <c r="E110" s="13"/>
      <c r="F110" s="13"/>
      <c r="G110" s="13"/>
      <c r="H110" s="13"/>
      <c r="I110" s="17"/>
      <c r="J110" s="13"/>
      <c r="K110" s="13"/>
    </row>
    <row r="111" spans="1:11" s="2" customFormat="1" ht="15" x14ac:dyDescent="0.45">
      <c r="A111" s="13"/>
      <c r="B111" s="13"/>
      <c r="C111" s="18" t="s">
        <v>37</v>
      </c>
      <c r="D111" s="18"/>
      <c r="E111" s="18"/>
      <c r="F111" s="18"/>
      <c r="G111" s="18"/>
      <c r="H111" s="18"/>
      <c r="I111" s="18"/>
      <c r="J111" s="18"/>
      <c r="K111" s="18"/>
    </row>
    <row r="112" spans="1:11" s="2" customFormat="1" ht="6.75" customHeight="1" x14ac:dyDescent="0.45">
      <c r="A112" s="13"/>
      <c r="B112" s="13"/>
      <c r="C112" s="13"/>
      <c r="D112" s="13"/>
      <c r="E112" s="13"/>
      <c r="F112" s="13"/>
      <c r="G112" s="13"/>
      <c r="H112" s="13"/>
      <c r="I112" s="13"/>
      <c r="J112" s="13"/>
      <c r="K112" s="13"/>
    </row>
    <row r="113" spans="1:11" s="2" customFormat="1" ht="15" x14ac:dyDescent="0.45">
      <c r="A113" s="13"/>
      <c r="B113" s="13"/>
      <c r="C113" s="15" t="s">
        <v>40</v>
      </c>
      <c r="D113" s="21" t="s">
        <v>59</v>
      </c>
      <c r="E113" s="21"/>
      <c r="F113" s="21"/>
      <c r="G113" s="21"/>
      <c r="H113" s="21"/>
      <c r="I113" s="13"/>
      <c r="J113" s="13"/>
      <c r="K113" s="13"/>
    </row>
    <row r="114" spans="1:11" s="2" customFormat="1" ht="15" x14ac:dyDescent="0.3">
      <c r="A114" s="13"/>
      <c r="B114" s="13"/>
      <c r="C114" s="13"/>
      <c r="D114" s="35"/>
      <c r="E114" s="16" t="s">
        <v>56</v>
      </c>
      <c r="F114" s="16"/>
      <c r="G114" s="16"/>
      <c r="H114" s="16"/>
      <c r="I114" s="20"/>
      <c r="J114" s="13"/>
      <c r="K114" s="52" t="str">
        <f>IF(AND(制御シート!AC1=2,制御シート!AD1=0),"！必ず選択してください","")</f>
        <v/>
      </c>
    </row>
    <row r="115" spans="1:11" s="2" customFormat="1" ht="15" x14ac:dyDescent="0.3">
      <c r="A115" s="13"/>
      <c r="B115" s="13"/>
      <c r="C115" s="13"/>
      <c r="D115" s="35"/>
      <c r="E115" s="16" t="s">
        <v>57</v>
      </c>
      <c r="F115" s="16"/>
      <c r="G115" s="16"/>
      <c r="H115" s="16"/>
      <c r="I115" s="20"/>
      <c r="J115" s="13"/>
      <c r="K115" s="13"/>
    </row>
    <row r="116" spans="1:11" s="2" customFormat="1" ht="15" x14ac:dyDescent="0.3">
      <c r="A116" s="13"/>
      <c r="B116" s="13"/>
      <c r="C116" s="13"/>
      <c r="D116" s="35"/>
      <c r="E116" s="16" t="s">
        <v>58</v>
      </c>
      <c r="F116" s="16"/>
      <c r="G116" s="16"/>
      <c r="H116" s="16"/>
      <c r="I116" s="20"/>
      <c r="J116" s="13"/>
      <c r="K116" s="13"/>
    </row>
    <row r="117" spans="1:11" s="2" customFormat="1" ht="15" x14ac:dyDescent="0.45">
      <c r="A117" s="13"/>
      <c r="B117" s="13"/>
      <c r="C117" s="13"/>
      <c r="D117" s="13"/>
      <c r="E117" s="13"/>
      <c r="F117" s="13"/>
      <c r="G117" s="13"/>
      <c r="H117" s="13"/>
      <c r="I117" s="13"/>
      <c r="J117" s="13"/>
      <c r="K117" s="13"/>
    </row>
    <row r="118" spans="1:11" s="6" customFormat="1" ht="15" x14ac:dyDescent="0.45">
      <c r="A118" s="11" t="s">
        <v>38</v>
      </c>
      <c r="B118" s="12"/>
      <c r="C118" s="12"/>
      <c r="D118" s="12"/>
      <c r="E118" s="12"/>
      <c r="F118" s="12"/>
      <c r="G118" s="12"/>
      <c r="H118" s="12"/>
      <c r="I118" s="12"/>
      <c r="J118" s="12"/>
      <c r="K118" s="12"/>
    </row>
    <row r="119" spans="1:11" s="2" customFormat="1" ht="15" x14ac:dyDescent="0.45">
      <c r="A119" s="13"/>
      <c r="B119" s="13"/>
      <c r="C119" s="13"/>
      <c r="D119" s="13"/>
      <c r="E119" s="13"/>
      <c r="F119" s="13"/>
      <c r="G119" s="13"/>
      <c r="H119" s="13"/>
      <c r="I119" s="13"/>
      <c r="J119" s="13"/>
      <c r="K119" s="13"/>
    </row>
    <row r="120" spans="1:11" s="2" customFormat="1" ht="15" x14ac:dyDescent="0.45">
      <c r="A120" s="13"/>
      <c r="B120" s="14" t="s">
        <v>2</v>
      </c>
      <c r="C120" s="13" t="s">
        <v>151</v>
      </c>
      <c r="D120" s="13"/>
      <c r="E120" s="13"/>
      <c r="F120" s="13"/>
      <c r="G120" s="13"/>
      <c r="H120" s="13"/>
      <c r="I120" s="13"/>
      <c r="J120" s="13"/>
      <c r="K120" s="13"/>
    </row>
    <row r="121" spans="1:11" s="2" customFormat="1" ht="15.75" customHeight="1" x14ac:dyDescent="0.45">
      <c r="A121" s="13"/>
      <c r="B121" s="13"/>
      <c r="C121" s="69" t="s">
        <v>152</v>
      </c>
      <c r="D121" s="69"/>
      <c r="E121" s="69"/>
      <c r="F121" s="69"/>
      <c r="G121" s="69"/>
      <c r="H121" s="69"/>
      <c r="I121" s="69"/>
      <c r="J121" s="69"/>
      <c r="K121" s="69"/>
    </row>
    <row r="122" spans="1:11" s="2" customFormat="1" ht="6.75" customHeight="1" x14ac:dyDescent="0.45">
      <c r="A122" s="13"/>
      <c r="B122" s="13"/>
      <c r="C122" s="13"/>
      <c r="D122" s="13"/>
      <c r="E122" s="13"/>
      <c r="F122" s="13"/>
      <c r="G122" s="13"/>
      <c r="H122" s="13"/>
      <c r="I122" s="13"/>
      <c r="J122" s="13"/>
      <c r="K122" s="13"/>
    </row>
    <row r="123" spans="1:11" s="2" customFormat="1" ht="15" x14ac:dyDescent="0.45">
      <c r="A123" s="13"/>
      <c r="B123" s="13"/>
      <c r="C123" s="15" t="s">
        <v>40</v>
      </c>
      <c r="D123" s="21" t="s">
        <v>59</v>
      </c>
      <c r="E123" s="21"/>
      <c r="F123" s="21"/>
      <c r="G123" s="21"/>
      <c r="H123" s="21"/>
      <c r="I123" s="13"/>
      <c r="J123" s="13"/>
      <c r="K123" s="13"/>
    </row>
    <row r="124" spans="1:11" s="2" customFormat="1" ht="15" x14ac:dyDescent="0.3">
      <c r="A124" s="13"/>
      <c r="B124" s="13"/>
      <c r="C124" s="13"/>
      <c r="D124" s="35"/>
      <c r="E124" s="16" t="s">
        <v>153</v>
      </c>
      <c r="F124" s="16"/>
      <c r="G124" s="16"/>
      <c r="H124" s="16"/>
      <c r="J124" s="13"/>
      <c r="K124" s="51" t="str">
        <f>IF(制御シート!AE1=0,"！必ず選択してください","")</f>
        <v>！必ず選択してください</v>
      </c>
    </row>
    <row r="125" spans="1:11" s="2" customFormat="1" ht="15" x14ac:dyDescent="0.3">
      <c r="A125" s="13"/>
      <c r="B125" s="13"/>
      <c r="C125" s="13"/>
      <c r="D125" s="35"/>
      <c r="E125" s="16" t="s">
        <v>154</v>
      </c>
      <c r="F125" s="16"/>
      <c r="G125" s="16"/>
      <c r="H125" s="16"/>
      <c r="I125" s="17"/>
      <c r="J125" s="13"/>
      <c r="K125" s="13"/>
    </row>
    <row r="126" spans="1:11" s="2" customFormat="1" ht="15" x14ac:dyDescent="0.45">
      <c r="A126" s="13"/>
      <c r="B126" s="13"/>
      <c r="C126" s="13"/>
      <c r="D126" s="13"/>
      <c r="E126" s="13"/>
      <c r="F126" s="13"/>
      <c r="G126" s="13"/>
      <c r="H126" s="13"/>
      <c r="I126" s="13"/>
      <c r="J126" s="13"/>
      <c r="K126" s="13"/>
    </row>
    <row r="127" spans="1:11" s="2" customFormat="1" ht="15" x14ac:dyDescent="0.45">
      <c r="A127" s="13"/>
      <c r="B127" s="14" t="s">
        <v>14</v>
      </c>
      <c r="C127" s="13" t="s">
        <v>155</v>
      </c>
      <c r="D127" s="13"/>
      <c r="E127" s="13"/>
      <c r="F127" s="13"/>
      <c r="G127" s="13"/>
      <c r="H127" s="13"/>
      <c r="I127" s="13"/>
      <c r="J127" s="13"/>
      <c r="K127" s="13"/>
    </row>
    <row r="128" spans="1:11" s="2" customFormat="1" ht="15.75" customHeight="1" x14ac:dyDescent="0.45">
      <c r="A128" s="13"/>
      <c r="B128" s="13"/>
      <c r="C128" s="69" t="s">
        <v>156</v>
      </c>
      <c r="D128" s="69"/>
      <c r="E128" s="69"/>
      <c r="F128" s="69"/>
      <c r="G128" s="69"/>
      <c r="H128" s="69"/>
      <c r="I128" s="69"/>
      <c r="J128" s="69"/>
      <c r="K128" s="69"/>
    </row>
    <row r="129" spans="1:11" s="2" customFormat="1" ht="6.75" customHeight="1" x14ac:dyDescent="0.45">
      <c r="A129" s="13"/>
      <c r="B129" s="13"/>
      <c r="C129" s="13"/>
      <c r="D129" s="13"/>
      <c r="E129" s="13"/>
      <c r="F129" s="13"/>
      <c r="G129" s="13"/>
      <c r="H129" s="13"/>
      <c r="I129" s="13"/>
      <c r="J129" s="13"/>
      <c r="K129" s="13"/>
    </row>
    <row r="130" spans="1:11" s="2" customFormat="1" ht="15" x14ac:dyDescent="0.45">
      <c r="A130" s="13"/>
      <c r="B130" s="13"/>
      <c r="C130" s="15" t="s">
        <v>40</v>
      </c>
      <c r="D130" s="21" t="s">
        <v>59</v>
      </c>
      <c r="E130" s="21"/>
      <c r="F130" s="21"/>
      <c r="G130" s="21"/>
      <c r="H130" s="21"/>
      <c r="I130" s="13"/>
      <c r="J130" s="13"/>
      <c r="K130" s="13"/>
    </row>
    <row r="131" spans="1:11" s="2" customFormat="1" ht="15" x14ac:dyDescent="0.3">
      <c r="A131" s="13"/>
      <c r="B131" s="13"/>
      <c r="C131" s="13"/>
      <c r="D131" s="35"/>
      <c r="E131" s="16" t="s">
        <v>153</v>
      </c>
      <c r="F131" s="16"/>
      <c r="G131" s="16"/>
      <c r="H131" s="16"/>
      <c r="J131" s="13"/>
      <c r="K131" s="51" t="str">
        <f>IF(制御シート!AF1=0,"！必ず選択してください","")</f>
        <v>！必ず選択してください</v>
      </c>
    </row>
    <row r="132" spans="1:11" s="2" customFormat="1" ht="15" x14ac:dyDescent="0.3">
      <c r="A132" s="13"/>
      <c r="B132" s="13"/>
      <c r="C132" s="13"/>
      <c r="D132" s="35"/>
      <c r="E132" s="16" t="s">
        <v>154</v>
      </c>
      <c r="F132" s="16"/>
      <c r="G132" s="16"/>
      <c r="H132" s="16"/>
      <c r="I132" s="17"/>
      <c r="J132" s="13"/>
      <c r="K132" s="13"/>
    </row>
    <row r="133" spans="1:11" s="2" customFormat="1" ht="15" x14ac:dyDescent="0.45">
      <c r="A133" s="13"/>
      <c r="B133" s="13"/>
      <c r="C133" s="18"/>
      <c r="D133" s="13"/>
      <c r="E133" s="13"/>
      <c r="F133" s="13"/>
      <c r="G133" s="13"/>
      <c r="H133" s="13"/>
      <c r="I133" s="13"/>
      <c r="J133" s="13"/>
      <c r="K133" s="13"/>
    </row>
    <row r="134" spans="1:11" s="2" customFormat="1" ht="15" x14ac:dyDescent="0.45">
      <c r="A134" s="13"/>
      <c r="B134" s="13"/>
      <c r="C134" s="13" t="s">
        <v>160</v>
      </c>
      <c r="D134" s="13"/>
      <c r="E134" s="13"/>
      <c r="F134" s="13"/>
      <c r="G134" s="13"/>
      <c r="H134" s="13"/>
      <c r="I134" s="13"/>
      <c r="J134" s="13"/>
      <c r="K134" s="13"/>
    </row>
    <row r="135" spans="1:11" s="2" customFormat="1" ht="15" x14ac:dyDescent="0.45">
      <c r="A135" s="13"/>
      <c r="B135" s="13"/>
      <c r="C135" s="13"/>
      <c r="D135" s="13"/>
      <c r="E135" s="13"/>
      <c r="F135" s="13"/>
      <c r="G135" s="13"/>
      <c r="H135" s="13"/>
      <c r="I135" s="13"/>
      <c r="J135" s="13"/>
      <c r="K135" s="13"/>
    </row>
    <row r="136" spans="1:11" s="2" customFormat="1" ht="15" x14ac:dyDescent="0.45">
      <c r="A136" s="13"/>
      <c r="B136" s="14" t="s">
        <v>18</v>
      </c>
      <c r="C136" s="18" t="s">
        <v>161</v>
      </c>
      <c r="D136" s="13"/>
      <c r="E136" s="13"/>
      <c r="F136" s="13"/>
      <c r="G136" s="13"/>
      <c r="H136" s="13"/>
      <c r="I136" s="13"/>
      <c r="J136" s="13"/>
      <c r="K136" s="13"/>
    </row>
    <row r="137" spans="1:11" s="2" customFormat="1" ht="15" x14ac:dyDescent="0.45">
      <c r="A137" s="13"/>
      <c r="B137" s="13"/>
      <c r="C137" s="18" t="s">
        <v>133</v>
      </c>
      <c r="D137" s="13"/>
      <c r="E137" s="13"/>
      <c r="F137" s="13"/>
      <c r="G137" s="13"/>
      <c r="H137" s="13"/>
      <c r="I137" s="13"/>
      <c r="J137" s="13"/>
      <c r="K137" s="13"/>
    </row>
    <row r="138" spans="1:11" s="2" customFormat="1" ht="6.75" customHeight="1" x14ac:dyDescent="0.45">
      <c r="A138" s="13"/>
      <c r="B138" s="13"/>
      <c r="C138" s="13"/>
      <c r="D138" s="13"/>
      <c r="E138" s="13"/>
      <c r="F138" s="13"/>
      <c r="G138" s="13"/>
      <c r="H138" s="13"/>
      <c r="I138" s="13"/>
      <c r="J138" s="13"/>
      <c r="K138" s="13"/>
    </row>
    <row r="139" spans="1:11" s="2" customFormat="1" ht="15" x14ac:dyDescent="0.45">
      <c r="A139" s="13"/>
      <c r="B139" s="13"/>
      <c r="C139" s="15" t="s">
        <v>40</v>
      </c>
      <c r="D139" s="21" t="s">
        <v>61</v>
      </c>
      <c r="E139" s="21"/>
      <c r="F139" s="21"/>
      <c r="G139" s="21"/>
      <c r="H139" s="21"/>
      <c r="I139" s="21"/>
      <c r="J139" s="21"/>
      <c r="K139" s="13"/>
    </row>
    <row r="140" spans="1:11" s="2" customFormat="1" ht="15" x14ac:dyDescent="0.45">
      <c r="A140" s="13"/>
      <c r="B140" s="13"/>
      <c r="C140" s="13"/>
      <c r="D140" s="36"/>
      <c r="E140" s="13" t="s">
        <v>162</v>
      </c>
      <c r="F140" s="13"/>
      <c r="G140" s="13"/>
      <c r="H140" s="13"/>
      <c r="I140" s="18"/>
      <c r="J140" s="13"/>
      <c r="K140" s="51" t="str">
        <f>IF(AND(OR(制御シート!AE1=2,制御シート!AF1=2),SUM(制御シート!AG1:AJ1)=0),"！いずれか（又は複数）を選択してください","")</f>
        <v/>
      </c>
    </row>
    <row r="141" spans="1:11" s="2" customFormat="1" ht="15" x14ac:dyDescent="0.45">
      <c r="A141" s="13"/>
      <c r="B141" s="13"/>
      <c r="C141" s="13"/>
      <c r="D141" s="36"/>
      <c r="E141" s="13" t="s">
        <v>163</v>
      </c>
      <c r="F141" s="13"/>
      <c r="G141" s="13"/>
      <c r="H141" s="13"/>
      <c r="I141" s="18"/>
      <c r="J141" s="13"/>
      <c r="K141" s="13"/>
    </row>
    <row r="142" spans="1:11" s="2" customFormat="1" ht="15" x14ac:dyDescent="0.45">
      <c r="A142" s="13"/>
      <c r="B142" s="13"/>
      <c r="C142" s="13"/>
      <c r="D142" s="36"/>
      <c r="E142" s="13" t="s">
        <v>164</v>
      </c>
      <c r="F142" s="13"/>
      <c r="G142" s="13"/>
      <c r="H142" s="13"/>
      <c r="I142" s="13"/>
      <c r="J142" s="13"/>
      <c r="K142" s="13"/>
    </row>
    <row r="143" spans="1:11" s="2" customFormat="1" ht="15" x14ac:dyDescent="0.45">
      <c r="A143" s="13"/>
      <c r="B143" s="13"/>
      <c r="C143" s="13"/>
      <c r="D143" s="36"/>
      <c r="E143" s="13" t="s">
        <v>95</v>
      </c>
      <c r="F143" s="13"/>
      <c r="G143" s="13"/>
      <c r="H143" s="13"/>
      <c r="I143" s="13"/>
      <c r="J143" s="13"/>
      <c r="K143" s="13"/>
    </row>
    <row r="144" spans="1:11" s="2" customFormat="1" ht="15" x14ac:dyDescent="0.45">
      <c r="A144" s="13"/>
      <c r="B144" s="13"/>
      <c r="C144" s="13"/>
      <c r="D144" s="13"/>
      <c r="E144" s="13"/>
      <c r="F144" s="13"/>
      <c r="G144" s="13"/>
      <c r="H144" s="13"/>
      <c r="I144" s="13"/>
      <c r="J144" s="13"/>
      <c r="K144" s="13"/>
    </row>
    <row r="145" spans="1:11" s="6" customFormat="1" ht="15" x14ac:dyDescent="0.45">
      <c r="A145" s="11" t="s">
        <v>99</v>
      </c>
      <c r="B145" s="12"/>
      <c r="C145" s="12"/>
      <c r="D145" s="12"/>
      <c r="E145" s="12"/>
      <c r="F145" s="12"/>
      <c r="G145" s="12"/>
      <c r="H145" s="12"/>
      <c r="I145" s="12"/>
      <c r="J145" s="12"/>
      <c r="K145" s="12"/>
    </row>
    <row r="146" spans="1:11" s="2" customFormat="1" ht="15" x14ac:dyDescent="0.45">
      <c r="A146" s="13"/>
      <c r="B146" s="13"/>
      <c r="C146" s="13"/>
      <c r="D146" s="13"/>
      <c r="E146" s="13"/>
      <c r="F146" s="13"/>
      <c r="G146" s="13"/>
      <c r="H146" s="13"/>
      <c r="I146" s="13"/>
      <c r="J146" s="13"/>
      <c r="K146" s="13"/>
    </row>
    <row r="147" spans="1:11" s="2" customFormat="1" ht="15" x14ac:dyDescent="0.45">
      <c r="A147" s="13"/>
      <c r="B147" s="14" t="s">
        <v>2</v>
      </c>
      <c r="C147" s="13" t="s">
        <v>100</v>
      </c>
      <c r="D147" s="13"/>
      <c r="E147" s="13"/>
      <c r="F147" s="13"/>
      <c r="G147" s="13"/>
      <c r="H147" s="13"/>
      <c r="I147" s="13"/>
      <c r="J147" s="13"/>
      <c r="K147" s="13"/>
    </row>
    <row r="148" spans="1:11" s="2" customFormat="1" ht="15" x14ac:dyDescent="0.45">
      <c r="A148" s="13"/>
      <c r="B148" s="13"/>
      <c r="C148" s="13"/>
      <c r="D148" s="13"/>
      <c r="E148" s="13"/>
      <c r="F148" s="13"/>
      <c r="G148" s="13"/>
      <c r="H148" s="13"/>
      <c r="I148" s="13"/>
      <c r="J148" s="13"/>
      <c r="K148" s="13"/>
    </row>
    <row r="149" spans="1:11" s="2" customFormat="1" ht="15.75" customHeight="1" x14ac:dyDescent="0.45">
      <c r="A149" s="13"/>
      <c r="B149" s="38" t="s">
        <v>72</v>
      </c>
      <c r="C149" s="68" t="s">
        <v>130</v>
      </c>
      <c r="D149" s="68"/>
      <c r="E149" s="68"/>
      <c r="F149" s="68"/>
      <c r="G149" s="68"/>
      <c r="H149" s="68"/>
      <c r="I149" s="68"/>
      <c r="J149" s="68"/>
      <c r="K149" s="68"/>
    </row>
    <row r="150" spans="1:11" s="2" customFormat="1" ht="6.75" customHeight="1" x14ac:dyDescent="0.45">
      <c r="A150" s="13"/>
      <c r="B150" s="13"/>
      <c r="C150" s="13"/>
      <c r="D150" s="13"/>
      <c r="E150" s="13"/>
      <c r="F150" s="13"/>
      <c r="G150" s="13"/>
      <c r="H150" s="13"/>
      <c r="I150" s="13"/>
      <c r="J150" s="13"/>
      <c r="K150" s="13"/>
    </row>
    <row r="151" spans="1:11" s="2" customFormat="1" ht="15" x14ac:dyDescent="0.45">
      <c r="A151" s="13"/>
      <c r="B151" s="13"/>
      <c r="C151" s="15" t="s">
        <v>40</v>
      </c>
      <c r="D151" s="21" t="s">
        <v>59</v>
      </c>
      <c r="E151" s="21"/>
      <c r="F151" s="21"/>
      <c r="G151" s="21"/>
      <c r="H151" s="21"/>
      <c r="I151" s="13"/>
      <c r="J151" s="13"/>
      <c r="K151" s="13"/>
    </row>
    <row r="152" spans="1:11" s="2" customFormat="1" ht="15" x14ac:dyDescent="0.3">
      <c r="A152" s="13"/>
      <c r="B152" s="13"/>
      <c r="C152" s="13"/>
      <c r="D152" s="35"/>
      <c r="E152" s="13" t="s">
        <v>118</v>
      </c>
      <c r="F152" s="13"/>
      <c r="G152" s="13"/>
      <c r="H152" s="13"/>
      <c r="J152" s="13"/>
      <c r="K152" s="51" t="str">
        <f>IF(制御シート!AK1=0,"！必ず選択してください","")</f>
        <v>！必ず選択してください</v>
      </c>
    </row>
    <row r="153" spans="1:11" s="2" customFormat="1" ht="15" x14ac:dyDescent="0.3">
      <c r="A153" s="13"/>
      <c r="B153" s="13"/>
      <c r="C153" s="13"/>
      <c r="D153" s="35"/>
      <c r="E153" s="13" t="s">
        <v>119</v>
      </c>
      <c r="F153" s="13"/>
      <c r="G153" s="13"/>
      <c r="H153" s="13"/>
      <c r="I153" s="13"/>
      <c r="J153" s="13"/>
      <c r="K153" s="13"/>
    </row>
    <row r="154" spans="1:11" s="2" customFormat="1" ht="15" x14ac:dyDescent="0.45">
      <c r="A154" s="13"/>
      <c r="B154" s="13"/>
      <c r="C154" s="13"/>
      <c r="D154" s="13"/>
      <c r="E154" s="13"/>
      <c r="F154" s="13"/>
      <c r="G154" s="13"/>
      <c r="H154" s="13"/>
      <c r="I154" s="13"/>
      <c r="J154" s="13"/>
      <c r="K154" s="13"/>
    </row>
    <row r="155" spans="1:11" s="2" customFormat="1" ht="15" x14ac:dyDescent="0.45">
      <c r="A155" s="13"/>
      <c r="B155" s="13"/>
      <c r="C155" s="13" t="s">
        <v>120</v>
      </c>
      <c r="D155" s="13"/>
      <c r="E155" s="13"/>
      <c r="F155" s="13"/>
      <c r="G155" s="13"/>
      <c r="H155" s="13"/>
      <c r="I155" s="13"/>
      <c r="J155" s="13"/>
      <c r="K155" s="13"/>
    </row>
    <row r="156" spans="1:11" s="2" customFormat="1" ht="15" x14ac:dyDescent="0.45">
      <c r="A156" s="13"/>
      <c r="B156" s="13"/>
      <c r="C156" s="13"/>
      <c r="D156" s="13"/>
      <c r="E156" s="13"/>
      <c r="F156" s="13"/>
      <c r="G156" s="13"/>
      <c r="H156" s="13"/>
      <c r="I156" s="13"/>
      <c r="J156" s="13"/>
      <c r="K156" s="13"/>
    </row>
    <row r="157" spans="1:11" s="2" customFormat="1" ht="15.75" customHeight="1" x14ac:dyDescent="0.45">
      <c r="A157" s="13"/>
      <c r="B157" s="39" t="s">
        <v>122</v>
      </c>
      <c r="C157" s="68" t="s">
        <v>121</v>
      </c>
      <c r="D157" s="68"/>
      <c r="E157" s="68"/>
      <c r="F157" s="68"/>
      <c r="G157" s="68"/>
      <c r="H157" s="68"/>
      <c r="I157" s="68"/>
      <c r="J157" s="68"/>
      <c r="K157" s="68"/>
    </row>
    <row r="158" spans="1:11" s="2" customFormat="1" ht="6.75" customHeight="1" x14ac:dyDescent="0.45">
      <c r="A158" s="13"/>
      <c r="B158" s="13"/>
      <c r="C158" s="13"/>
      <c r="D158" s="13"/>
      <c r="E158" s="13"/>
      <c r="F158" s="13"/>
      <c r="G158" s="13"/>
      <c r="H158" s="13"/>
      <c r="I158" s="13"/>
      <c r="J158" s="13"/>
      <c r="K158" s="13"/>
    </row>
    <row r="159" spans="1:11" s="2" customFormat="1" ht="15" x14ac:dyDescent="0.45">
      <c r="A159" s="13"/>
      <c r="B159" s="13"/>
      <c r="C159" s="15" t="s">
        <v>40</v>
      </c>
      <c r="D159" s="21" t="s">
        <v>60</v>
      </c>
      <c r="E159" s="25"/>
      <c r="F159" s="25"/>
      <c r="G159" s="25"/>
      <c r="H159" s="25"/>
      <c r="I159" s="25"/>
      <c r="J159" s="25"/>
      <c r="K159" s="18"/>
    </row>
    <row r="160" spans="1:11" s="2" customFormat="1" ht="15" x14ac:dyDescent="0.45">
      <c r="A160" s="13"/>
      <c r="B160" s="13"/>
      <c r="C160" s="13"/>
      <c r="D160" s="36"/>
      <c r="E160" s="13" t="s">
        <v>177</v>
      </c>
      <c r="F160" s="13"/>
      <c r="G160" s="13"/>
      <c r="H160" s="13"/>
      <c r="I160" s="13"/>
      <c r="J160" s="13"/>
      <c r="K160" s="51" t="str">
        <f>IF(AND(制御シート!AK1=1,SUM(制御シート!AL1:AP1)=0),"！いずれか（又は複数）を選択してください","")</f>
        <v/>
      </c>
    </row>
    <row r="161" spans="1:11" s="2" customFormat="1" ht="15" x14ac:dyDescent="0.45">
      <c r="A161" s="13"/>
      <c r="B161" s="13"/>
      <c r="C161" s="13"/>
      <c r="D161" s="36"/>
      <c r="E161" s="13" t="s">
        <v>178</v>
      </c>
      <c r="F161" s="13"/>
      <c r="G161" s="13"/>
      <c r="H161" s="13"/>
      <c r="I161" s="13"/>
      <c r="J161" s="13"/>
      <c r="K161" s="13"/>
    </row>
    <row r="162" spans="1:11" s="2" customFormat="1" ht="15" x14ac:dyDescent="0.45">
      <c r="A162" s="13"/>
      <c r="B162" s="13"/>
      <c r="C162" s="13"/>
      <c r="D162" s="36"/>
      <c r="E162" s="13" t="s">
        <v>179</v>
      </c>
      <c r="F162" s="13"/>
      <c r="G162" s="13"/>
      <c r="H162" s="13"/>
      <c r="I162" s="13"/>
      <c r="J162" s="13"/>
      <c r="K162" s="13"/>
    </row>
    <row r="163" spans="1:11" s="2" customFormat="1" ht="15" x14ac:dyDescent="0.45">
      <c r="A163" s="13"/>
      <c r="B163" s="13"/>
      <c r="C163" s="13"/>
      <c r="D163" s="36"/>
      <c r="E163" s="13" t="s">
        <v>180</v>
      </c>
      <c r="F163" s="13"/>
      <c r="G163" s="13"/>
      <c r="H163" s="13"/>
      <c r="I163" s="13"/>
      <c r="J163" s="13"/>
      <c r="K163" s="13"/>
    </row>
    <row r="164" spans="1:11" s="2" customFormat="1" ht="15" x14ac:dyDescent="0.45">
      <c r="A164" s="13"/>
      <c r="B164" s="13"/>
      <c r="C164" s="13"/>
      <c r="D164" s="36"/>
      <c r="E164" s="13" t="s">
        <v>94</v>
      </c>
      <c r="F164" s="13"/>
      <c r="G164" s="13"/>
      <c r="H164" s="13"/>
      <c r="I164" s="13"/>
      <c r="J164" s="13"/>
      <c r="K164" s="13"/>
    </row>
    <row r="165" spans="1:11" s="2" customFormat="1" ht="15" x14ac:dyDescent="0.45">
      <c r="A165" s="13"/>
      <c r="B165" s="13"/>
      <c r="C165" s="13"/>
      <c r="D165" s="13"/>
      <c r="E165" s="13"/>
      <c r="F165" s="13"/>
      <c r="G165" s="13"/>
      <c r="H165" s="13"/>
      <c r="I165" s="13"/>
      <c r="J165" s="13"/>
      <c r="K165" s="13"/>
    </row>
    <row r="166" spans="1:11" s="2" customFormat="1" ht="15" x14ac:dyDescent="0.45">
      <c r="A166" s="13"/>
      <c r="B166" s="14" t="s">
        <v>14</v>
      </c>
      <c r="C166" s="13" t="s">
        <v>101</v>
      </c>
      <c r="D166" s="13"/>
      <c r="E166" s="13"/>
      <c r="F166" s="13"/>
      <c r="G166" s="13"/>
      <c r="H166" s="13"/>
      <c r="I166" s="13"/>
      <c r="J166" s="13"/>
      <c r="K166" s="13"/>
    </row>
    <row r="167" spans="1:11" s="2" customFormat="1" ht="15" x14ac:dyDescent="0.45">
      <c r="A167" s="13"/>
      <c r="B167" s="13"/>
      <c r="C167" s="13"/>
      <c r="D167" s="13"/>
      <c r="E167" s="13"/>
      <c r="F167" s="13"/>
      <c r="G167" s="13"/>
      <c r="H167" s="13"/>
      <c r="I167" s="13"/>
      <c r="J167" s="13"/>
      <c r="K167" s="13"/>
    </row>
    <row r="168" spans="1:11" s="2" customFormat="1" ht="31.5" customHeight="1" x14ac:dyDescent="0.45">
      <c r="A168" s="13"/>
      <c r="B168" s="38" t="s">
        <v>105</v>
      </c>
      <c r="C168" s="68" t="s">
        <v>102</v>
      </c>
      <c r="D168" s="68"/>
      <c r="E168" s="68"/>
      <c r="F168" s="68"/>
      <c r="G168" s="68"/>
      <c r="H168" s="68"/>
      <c r="I168" s="68"/>
      <c r="J168" s="68"/>
      <c r="K168" s="68"/>
    </row>
    <row r="169" spans="1:11" s="2" customFormat="1" ht="6.75" customHeight="1" x14ac:dyDescent="0.45">
      <c r="A169" s="13"/>
      <c r="B169" s="13"/>
      <c r="C169" s="13"/>
      <c r="D169" s="13"/>
      <c r="E169" s="13"/>
      <c r="F169" s="13"/>
      <c r="G169" s="13"/>
      <c r="H169" s="13"/>
      <c r="I169" s="13"/>
      <c r="J169" s="13"/>
      <c r="K169" s="13"/>
    </row>
    <row r="170" spans="1:11" s="2" customFormat="1" ht="15" x14ac:dyDescent="0.45">
      <c r="A170" s="13"/>
      <c r="B170" s="13"/>
      <c r="C170" s="15" t="s">
        <v>40</v>
      </c>
      <c r="D170" s="21" t="s">
        <v>59</v>
      </c>
      <c r="E170" s="21"/>
      <c r="F170" s="21"/>
      <c r="G170" s="21"/>
      <c r="H170" s="21"/>
      <c r="I170" s="13"/>
      <c r="J170" s="13"/>
      <c r="K170" s="13"/>
    </row>
    <row r="171" spans="1:11" s="2" customFormat="1" ht="15" x14ac:dyDescent="0.3">
      <c r="A171" s="13"/>
      <c r="B171" s="13"/>
      <c r="C171" s="13"/>
      <c r="D171" s="35"/>
      <c r="E171" s="13" t="s">
        <v>103</v>
      </c>
      <c r="F171" s="13"/>
      <c r="G171" s="13"/>
      <c r="H171" s="13"/>
      <c r="J171" s="13"/>
      <c r="K171" s="51" t="str">
        <f>IF(制御シート!AQ1=0,"！必ず選択してください","")</f>
        <v>！必ず選択してください</v>
      </c>
    </row>
    <row r="172" spans="1:11" s="2" customFormat="1" ht="15" x14ac:dyDescent="0.3">
      <c r="A172" s="13"/>
      <c r="B172" s="13"/>
      <c r="C172" s="13"/>
      <c r="D172" s="35"/>
      <c r="E172" s="13" t="s">
        <v>104</v>
      </c>
      <c r="F172" s="13"/>
      <c r="G172" s="13"/>
      <c r="H172" s="13"/>
      <c r="I172" s="13"/>
      <c r="J172" s="13"/>
      <c r="K172" s="13"/>
    </row>
    <row r="173" spans="1:11" s="2" customFormat="1" ht="15" x14ac:dyDescent="0.45">
      <c r="A173" s="13"/>
      <c r="B173" s="13"/>
      <c r="C173" s="13"/>
      <c r="D173" s="13"/>
      <c r="E173" s="13"/>
      <c r="F173" s="13"/>
      <c r="G173" s="13"/>
      <c r="H173" s="13"/>
      <c r="I173" s="13"/>
      <c r="J173" s="13"/>
      <c r="K173" s="13"/>
    </row>
    <row r="174" spans="1:11" s="2" customFormat="1" ht="15" x14ac:dyDescent="0.45">
      <c r="A174" s="13"/>
      <c r="B174" s="13"/>
      <c r="C174" s="13" t="s">
        <v>108</v>
      </c>
      <c r="D174" s="13"/>
      <c r="E174" s="13"/>
      <c r="F174" s="13"/>
      <c r="G174" s="13"/>
      <c r="H174" s="13"/>
      <c r="I174" s="13"/>
      <c r="J174" s="13"/>
      <c r="K174" s="13"/>
    </row>
    <row r="175" spans="1:11" s="2" customFormat="1" ht="15" x14ac:dyDescent="0.45">
      <c r="A175" s="13"/>
      <c r="B175" s="13"/>
      <c r="C175" s="13"/>
      <c r="D175" s="13"/>
      <c r="E175" s="13"/>
      <c r="F175" s="13"/>
      <c r="G175" s="13"/>
      <c r="H175" s="13"/>
      <c r="I175" s="13"/>
      <c r="J175" s="13"/>
      <c r="K175" s="13"/>
    </row>
    <row r="176" spans="1:11" s="2" customFormat="1" ht="15.75" customHeight="1" x14ac:dyDescent="0.45">
      <c r="A176" s="13"/>
      <c r="B176" s="39" t="s">
        <v>107</v>
      </c>
      <c r="C176" s="68" t="s">
        <v>106</v>
      </c>
      <c r="D176" s="68"/>
      <c r="E176" s="68"/>
      <c r="F176" s="68"/>
      <c r="G176" s="68"/>
      <c r="H176" s="68"/>
      <c r="I176" s="68"/>
      <c r="J176" s="68"/>
      <c r="K176" s="68"/>
    </row>
    <row r="177" spans="1:11" s="2" customFormat="1" ht="6.75" customHeight="1" x14ac:dyDescent="0.45">
      <c r="A177" s="13"/>
      <c r="B177" s="13"/>
      <c r="C177" s="13"/>
      <c r="D177" s="13"/>
      <c r="E177" s="13"/>
      <c r="F177" s="13"/>
      <c r="G177" s="13"/>
      <c r="H177" s="13"/>
      <c r="I177" s="13"/>
      <c r="J177" s="13"/>
      <c r="K177" s="13"/>
    </row>
    <row r="178" spans="1:11" s="2" customFormat="1" ht="15" x14ac:dyDescent="0.45">
      <c r="A178" s="13"/>
      <c r="B178" s="13"/>
      <c r="C178" s="15" t="s">
        <v>40</v>
      </c>
      <c r="D178" s="21" t="s">
        <v>60</v>
      </c>
      <c r="E178" s="25"/>
      <c r="F178" s="25"/>
      <c r="G178" s="25"/>
      <c r="H178" s="25"/>
      <c r="I178" s="25"/>
      <c r="J178" s="25"/>
      <c r="K178" s="18"/>
    </row>
    <row r="179" spans="1:11" s="2" customFormat="1" ht="15" x14ac:dyDescent="0.45">
      <c r="A179" s="13"/>
      <c r="B179" s="13"/>
      <c r="C179" s="13"/>
      <c r="D179" s="36"/>
      <c r="E179" s="13" t="s">
        <v>175</v>
      </c>
      <c r="F179" s="13"/>
      <c r="G179" s="13"/>
      <c r="H179" s="13"/>
      <c r="I179" s="13"/>
      <c r="J179" s="13"/>
      <c r="K179" s="51" t="str">
        <f>IF(AND(制御シート!AQ1=1,SUM(制御シート!AR1:AU1)=0),"！いずれか（又は複数）を選択してください","")</f>
        <v/>
      </c>
    </row>
    <row r="180" spans="1:11" s="2" customFormat="1" ht="15" x14ac:dyDescent="0.45">
      <c r="A180" s="13"/>
      <c r="B180" s="13"/>
      <c r="C180" s="13"/>
      <c r="D180" s="36"/>
      <c r="E180" s="13" t="s">
        <v>176</v>
      </c>
      <c r="F180" s="13"/>
      <c r="G180" s="13"/>
      <c r="H180" s="13"/>
      <c r="I180" s="13"/>
      <c r="J180" s="13"/>
      <c r="K180" s="13"/>
    </row>
    <row r="181" spans="1:11" s="2" customFormat="1" ht="15" x14ac:dyDescent="0.45">
      <c r="A181" s="13"/>
      <c r="B181" s="13"/>
      <c r="C181" s="13"/>
      <c r="D181" s="36"/>
      <c r="E181" s="13" t="s">
        <v>174</v>
      </c>
      <c r="F181" s="13"/>
      <c r="G181" s="13"/>
      <c r="H181" s="13"/>
      <c r="I181" s="13"/>
      <c r="J181" s="13"/>
      <c r="K181" s="13"/>
    </row>
    <row r="182" spans="1:11" s="2" customFormat="1" ht="15" x14ac:dyDescent="0.45">
      <c r="A182" s="13"/>
      <c r="B182" s="13"/>
      <c r="C182" s="13"/>
      <c r="D182" s="36"/>
      <c r="E182" s="13" t="s">
        <v>95</v>
      </c>
      <c r="F182" s="13"/>
      <c r="G182" s="13"/>
      <c r="H182" s="13"/>
      <c r="I182" s="13"/>
      <c r="J182" s="13"/>
      <c r="K182" s="13"/>
    </row>
    <row r="183" spans="1:11" s="2" customFormat="1" ht="15" x14ac:dyDescent="0.45">
      <c r="A183" s="13"/>
      <c r="B183" s="13"/>
      <c r="C183" s="13"/>
      <c r="D183" s="13"/>
      <c r="E183" s="13"/>
      <c r="F183" s="13"/>
      <c r="G183" s="13"/>
      <c r="H183" s="13"/>
      <c r="I183" s="13"/>
      <c r="J183" s="13"/>
      <c r="K183" s="13"/>
    </row>
  </sheetData>
  <sheetProtection password="E2B0" sheet="1" objects="1" scenarios="1" selectLockedCells="1"/>
  <mergeCells count="21">
    <mergeCell ref="C157:K157"/>
    <mergeCell ref="C176:K176"/>
    <mergeCell ref="C102:K102"/>
    <mergeCell ref="C121:K121"/>
    <mergeCell ref="E13:H13"/>
    <mergeCell ref="C168:K168"/>
    <mergeCell ref="C149:K149"/>
    <mergeCell ref="C128:K128"/>
    <mergeCell ref="E12:H12"/>
    <mergeCell ref="E14:H14"/>
    <mergeCell ref="E16:F16"/>
    <mergeCell ref="E17:F17"/>
    <mergeCell ref="C16:D16"/>
    <mergeCell ref="C17:D17"/>
    <mergeCell ref="H16:K17"/>
    <mergeCell ref="A2:C2"/>
    <mergeCell ref="A4:K4"/>
    <mergeCell ref="E8:F8"/>
    <mergeCell ref="E10:F10"/>
    <mergeCell ref="E11:K11"/>
    <mergeCell ref="E9:K9"/>
  </mergeCells>
  <phoneticPr fontId="1"/>
  <conditionalFormatting sqref="K2">
    <cfRule type="expression" dxfId="8" priority="54">
      <formula>$K$2="NG"</formula>
    </cfRule>
  </conditionalFormatting>
  <dataValidations count="4">
    <dataValidation type="date" imeMode="halfAlpha" operator="greaterThanOrEqual" allowBlank="1" showInputMessage="1" showErrorMessage="1" sqref="A2:C2" xr:uid="{00000000-0002-0000-0000-000000000000}">
      <formula1>43922</formula1>
    </dataValidation>
    <dataValidation imeMode="on" allowBlank="1" showInputMessage="1" showErrorMessage="1" sqref="K100" xr:uid="{00000000-0002-0000-0000-000001000000}"/>
    <dataValidation imeMode="halfAlpha" allowBlank="1" showInputMessage="1" showErrorMessage="1" sqref="E8:F8 E10:F10 E12:H12 E14:H14 E16:F17" xr:uid="{00000000-0002-0000-0000-000002000000}"/>
    <dataValidation imeMode="hiragana" allowBlank="1" showInputMessage="1" showErrorMessage="1" sqref="E13:H13 E9:K9 E11:K11" xr:uid="{00000000-0002-0000-0000-000003000000}"/>
  </dataValidations>
  <printOptions horizontalCentered="1"/>
  <pageMargins left="0.47244094488188981" right="0.39370078740157483" top="0.78740157480314965" bottom="0.39370078740157483" header="0.39370078740157483" footer="0.31496062992125984"/>
  <pageSetup paperSize="9" scale="91" fitToHeight="0" orientation="portrait" r:id="rId1"/>
  <headerFooter>
    <oddHeader>&amp;R別添①</oddHeader>
  </headerFooter>
  <rowBreaks count="3" manualBreakCount="3">
    <brk id="57" max="10" man="1"/>
    <brk id="98" max="10" man="1"/>
    <brk id="14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3</xdr:col>
                    <xdr:colOff>373380</xdr:colOff>
                    <xdr:row>60</xdr:row>
                    <xdr:rowOff>175260</xdr:rowOff>
                  </from>
                  <to>
                    <xdr:col>4</xdr:col>
                    <xdr:colOff>99060</xdr:colOff>
                    <xdr:row>62</xdr:row>
                    <xdr:rowOff>30480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3</xdr:col>
                    <xdr:colOff>373380</xdr:colOff>
                    <xdr:row>61</xdr:row>
                    <xdr:rowOff>175260</xdr:rowOff>
                  </from>
                  <to>
                    <xdr:col>4</xdr:col>
                    <xdr:colOff>99060</xdr:colOff>
                    <xdr:row>63</xdr:row>
                    <xdr:rowOff>30480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373380</xdr:colOff>
                    <xdr:row>62</xdr:row>
                    <xdr:rowOff>175260</xdr:rowOff>
                  </from>
                  <to>
                    <xdr:col>4</xdr:col>
                    <xdr:colOff>99060</xdr:colOff>
                    <xdr:row>64</xdr:row>
                    <xdr:rowOff>30480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373380</xdr:colOff>
                    <xdr:row>63</xdr:row>
                    <xdr:rowOff>175260</xdr:rowOff>
                  </from>
                  <to>
                    <xdr:col>4</xdr:col>
                    <xdr:colOff>99060</xdr:colOff>
                    <xdr:row>65</xdr:row>
                    <xdr:rowOff>30480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3</xdr:col>
                    <xdr:colOff>373380</xdr:colOff>
                    <xdr:row>64</xdr:row>
                    <xdr:rowOff>175260</xdr:rowOff>
                  </from>
                  <to>
                    <xdr:col>4</xdr:col>
                    <xdr:colOff>99060</xdr:colOff>
                    <xdr:row>66</xdr:row>
                    <xdr:rowOff>30480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3</xdr:col>
                    <xdr:colOff>373380</xdr:colOff>
                    <xdr:row>65</xdr:row>
                    <xdr:rowOff>175260</xdr:rowOff>
                  </from>
                  <to>
                    <xdr:col>4</xdr:col>
                    <xdr:colOff>99060</xdr:colOff>
                    <xdr:row>67</xdr:row>
                    <xdr:rowOff>30480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3</xdr:col>
                    <xdr:colOff>373380</xdr:colOff>
                    <xdr:row>66</xdr:row>
                    <xdr:rowOff>175260</xdr:rowOff>
                  </from>
                  <to>
                    <xdr:col>4</xdr:col>
                    <xdr:colOff>99060</xdr:colOff>
                    <xdr:row>68</xdr:row>
                    <xdr:rowOff>30480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3</xdr:col>
                    <xdr:colOff>373380</xdr:colOff>
                    <xdr:row>67</xdr:row>
                    <xdr:rowOff>175260</xdr:rowOff>
                  </from>
                  <to>
                    <xdr:col>4</xdr:col>
                    <xdr:colOff>99060</xdr:colOff>
                    <xdr:row>69</xdr:row>
                    <xdr:rowOff>30480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3</xdr:col>
                    <xdr:colOff>373380</xdr:colOff>
                    <xdr:row>73</xdr:row>
                    <xdr:rowOff>175260</xdr:rowOff>
                  </from>
                  <to>
                    <xdr:col>4</xdr:col>
                    <xdr:colOff>99060</xdr:colOff>
                    <xdr:row>75</xdr:row>
                    <xdr:rowOff>30480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3</xdr:col>
                    <xdr:colOff>373380</xdr:colOff>
                    <xdr:row>74</xdr:row>
                    <xdr:rowOff>175260</xdr:rowOff>
                  </from>
                  <to>
                    <xdr:col>4</xdr:col>
                    <xdr:colOff>99060</xdr:colOff>
                    <xdr:row>76</xdr:row>
                    <xdr:rowOff>30480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3</xdr:col>
                    <xdr:colOff>373380</xdr:colOff>
                    <xdr:row>75</xdr:row>
                    <xdr:rowOff>175260</xdr:rowOff>
                  </from>
                  <to>
                    <xdr:col>4</xdr:col>
                    <xdr:colOff>99060</xdr:colOff>
                    <xdr:row>77</xdr:row>
                    <xdr:rowOff>30480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3</xdr:col>
                    <xdr:colOff>373380</xdr:colOff>
                    <xdr:row>76</xdr:row>
                    <xdr:rowOff>175260</xdr:rowOff>
                  </from>
                  <to>
                    <xdr:col>4</xdr:col>
                    <xdr:colOff>99060</xdr:colOff>
                    <xdr:row>78</xdr:row>
                    <xdr:rowOff>30480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373380</xdr:colOff>
                    <xdr:row>77</xdr:row>
                    <xdr:rowOff>175260</xdr:rowOff>
                  </from>
                  <to>
                    <xdr:col>4</xdr:col>
                    <xdr:colOff>99060</xdr:colOff>
                    <xdr:row>79</xdr:row>
                    <xdr:rowOff>30480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3</xdr:col>
                    <xdr:colOff>373380</xdr:colOff>
                    <xdr:row>78</xdr:row>
                    <xdr:rowOff>175260</xdr:rowOff>
                  </from>
                  <to>
                    <xdr:col>4</xdr:col>
                    <xdr:colOff>99060</xdr:colOff>
                    <xdr:row>80</xdr:row>
                    <xdr:rowOff>30480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3</xdr:col>
                    <xdr:colOff>373380</xdr:colOff>
                    <xdr:row>79</xdr:row>
                    <xdr:rowOff>175260</xdr:rowOff>
                  </from>
                  <to>
                    <xdr:col>4</xdr:col>
                    <xdr:colOff>99060</xdr:colOff>
                    <xdr:row>81</xdr:row>
                    <xdr:rowOff>30480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3</xdr:col>
                    <xdr:colOff>373380</xdr:colOff>
                    <xdr:row>80</xdr:row>
                    <xdr:rowOff>175260</xdr:rowOff>
                  </from>
                  <to>
                    <xdr:col>4</xdr:col>
                    <xdr:colOff>99060</xdr:colOff>
                    <xdr:row>82</xdr:row>
                    <xdr:rowOff>30480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3</xdr:col>
                    <xdr:colOff>373380</xdr:colOff>
                    <xdr:row>81</xdr:row>
                    <xdr:rowOff>175260</xdr:rowOff>
                  </from>
                  <to>
                    <xdr:col>4</xdr:col>
                    <xdr:colOff>99060</xdr:colOff>
                    <xdr:row>83</xdr:row>
                    <xdr:rowOff>30480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3</xdr:col>
                    <xdr:colOff>373380</xdr:colOff>
                    <xdr:row>82</xdr:row>
                    <xdr:rowOff>175260</xdr:rowOff>
                  </from>
                  <to>
                    <xdr:col>4</xdr:col>
                    <xdr:colOff>99060</xdr:colOff>
                    <xdr:row>84</xdr:row>
                    <xdr:rowOff>30480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3</xdr:col>
                    <xdr:colOff>373380</xdr:colOff>
                    <xdr:row>83</xdr:row>
                    <xdr:rowOff>175260</xdr:rowOff>
                  </from>
                  <to>
                    <xdr:col>4</xdr:col>
                    <xdr:colOff>99060</xdr:colOff>
                    <xdr:row>85</xdr:row>
                    <xdr:rowOff>30480</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3</xdr:col>
                    <xdr:colOff>350520</xdr:colOff>
                    <xdr:row>39</xdr:row>
                    <xdr:rowOff>182880</xdr:rowOff>
                  </from>
                  <to>
                    <xdr:col>4</xdr:col>
                    <xdr:colOff>76200</xdr:colOff>
                    <xdr:row>41</xdr:row>
                    <xdr:rowOff>30480</xdr:rowOff>
                  </to>
                </anchor>
              </controlPr>
            </control>
          </mc:Choice>
        </mc:AlternateContent>
        <mc:AlternateContent xmlns:mc="http://schemas.openxmlformats.org/markup-compatibility/2006">
          <mc:Choice Requires="x14">
            <control shapeId="1073" r:id="rId24" name="Option Button 49">
              <controlPr defaultSize="0" autoFill="0" autoLine="0" autoPict="0">
                <anchor moveWithCells="1">
                  <from>
                    <xdr:col>3</xdr:col>
                    <xdr:colOff>350520</xdr:colOff>
                    <xdr:row>40</xdr:row>
                    <xdr:rowOff>182880</xdr:rowOff>
                  </from>
                  <to>
                    <xdr:col>4</xdr:col>
                    <xdr:colOff>76200</xdr:colOff>
                    <xdr:row>42</xdr:row>
                    <xdr:rowOff>30480</xdr:rowOff>
                  </to>
                </anchor>
              </controlPr>
            </control>
          </mc:Choice>
        </mc:AlternateContent>
        <mc:AlternateContent xmlns:mc="http://schemas.openxmlformats.org/markup-compatibility/2006">
          <mc:Choice Requires="x14">
            <control shapeId="1074" r:id="rId25" name="Option Button 50">
              <controlPr defaultSize="0" autoFill="0" autoLine="0" autoPict="0">
                <anchor moveWithCells="1">
                  <from>
                    <xdr:col>3</xdr:col>
                    <xdr:colOff>350520</xdr:colOff>
                    <xdr:row>41</xdr:row>
                    <xdr:rowOff>182880</xdr:rowOff>
                  </from>
                  <to>
                    <xdr:col>4</xdr:col>
                    <xdr:colOff>76200</xdr:colOff>
                    <xdr:row>43</xdr:row>
                    <xdr:rowOff>30480</xdr:rowOff>
                  </to>
                </anchor>
              </controlPr>
            </control>
          </mc:Choice>
        </mc:AlternateContent>
        <mc:AlternateContent xmlns:mc="http://schemas.openxmlformats.org/markup-compatibility/2006">
          <mc:Choice Requires="x14">
            <control shapeId="1088" r:id="rId26" name="Option Button 64">
              <controlPr defaultSize="0" autoFill="0" autoLine="0" autoPict="0">
                <anchor moveWithCells="1">
                  <from>
                    <xdr:col>3</xdr:col>
                    <xdr:colOff>350520</xdr:colOff>
                    <xdr:row>103</xdr:row>
                    <xdr:rowOff>182880</xdr:rowOff>
                  </from>
                  <to>
                    <xdr:col>4</xdr:col>
                    <xdr:colOff>76200</xdr:colOff>
                    <xdr:row>105</xdr:row>
                    <xdr:rowOff>30480</xdr:rowOff>
                  </to>
                </anchor>
              </controlPr>
            </control>
          </mc:Choice>
        </mc:AlternateContent>
        <mc:AlternateContent xmlns:mc="http://schemas.openxmlformats.org/markup-compatibility/2006">
          <mc:Choice Requires="x14">
            <control shapeId="1089" r:id="rId27" name="Option Button 65">
              <controlPr defaultSize="0" autoFill="0" autoLine="0" autoPict="0">
                <anchor moveWithCells="1">
                  <from>
                    <xdr:col>3</xdr:col>
                    <xdr:colOff>350520</xdr:colOff>
                    <xdr:row>104</xdr:row>
                    <xdr:rowOff>182880</xdr:rowOff>
                  </from>
                  <to>
                    <xdr:col>4</xdr:col>
                    <xdr:colOff>76200</xdr:colOff>
                    <xdr:row>106</xdr:row>
                    <xdr:rowOff>30480</xdr:rowOff>
                  </to>
                </anchor>
              </controlPr>
            </control>
          </mc:Choice>
        </mc:AlternateContent>
        <mc:AlternateContent xmlns:mc="http://schemas.openxmlformats.org/markup-compatibility/2006">
          <mc:Choice Requires="x14">
            <control shapeId="1090" r:id="rId28" name="Option Button 66">
              <controlPr defaultSize="0" autoFill="0" autoLine="0" autoPict="0">
                <anchor moveWithCells="1">
                  <from>
                    <xdr:col>3</xdr:col>
                    <xdr:colOff>350520</xdr:colOff>
                    <xdr:row>112</xdr:row>
                    <xdr:rowOff>182880</xdr:rowOff>
                  </from>
                  <to>
                    <xdr:col>4</xdr:col>
                    <xdr:colOff>76200</xdr:colOff>
                    <xdr:row>114</xdr:row>
                    <xdr:rowOff>30480</xdr:rowOff>
                  </to>
                </anchor>
              </controlPr>
            </control>
          </mc:Choice>
        </mc:AlternateContent>
        <mc:AlternateContent xmlns:mc="http://schemas.openxmlformats.org/markup-compatibility/2006">
          <mc:Choice Requires="x14">
            <control shapeId="1091" r:id="rId29" name="Option Button 67">
              <controlPr defaultSize="0" autoFill="0" autoLine="0" autoPict="0">
                <anchor moveWithCells="1">
                  <from>
                    <xdr:col>3</xdr:col>
                    <xdr:colOff>350520</xdr:colOff>
                    <xdr:row>113</xdr:row>
                    <xdr:rowOff>182880</xdr:rowOff>
                  </from>
                  <to>
                    <xdr:col>4</xdr:col>
                    <xdr:colOff>76200</xdr:colOff>
                    <xdr:row>115</xdr:row>
                    <xdr:rowOff>30480</xdr:rowOff>
                  </to>
                </anchor>
              </controlPr>
            </control>
          </mc:Choice>
        </mc:AlternateContent>
        <mc:AlternateContent xmlns:mc="http://schemas.openxmlformats.org/markup-compatibility/2006">
          <mc:Choice Requires="x14">
            <control shapeId="1092" r:id="rId30" name="Option Button 68">
              <controlPr defaultSize="0" autoFill="0" autoLine="0" autoPict="0">
                <anchor moveWithCells="1">
                  <from>
                    <xdr:col>3</xdr:col>
                    <xdr:colOff>350520</xdr:colOff>
                    <xdr:row>114</xdr:row>
                    <xdr:rowOff>182880</xdr:rowOff>
                  </from>
                  <to>
                    <xdr:col>4</xdr:col>
                    <xdr:colOff>76200</xdr:colOff>
                    <xdr:row>116</xdr:row>
                    <xdr:rowOff>30480</xdr:rowOff>
                  </to>
                </anchor>
              </controlPr>
            </control>
          </mc:Choice>
        </mc:AlternateContent>
        <mc:AlternateContent xmlns:mc="http://schemas.openxmlformats.org/markup-compatibility/2006">
          <mc:Choice Requires="x14">
            <control shapeId="1093" r:id="rId31" name="Option Button 69">
              <controlPr defaultSize="0" autoFill="0" autoLine="0" autoPict="0">
                <anchor moveWithCells="1">
                  <from>
                    <xdr:col>3</xdr:col>
                    <xdr:colOff>350520</xdr:colOff>
                    <xdr:row>122</xdr:row>
                    <xdr:rowOff>182880</xdr:rowOff>
                  </from>
                  <to>
                    <xdr:col>4</xdr:col>
                    <xdr:colOff>76200</xdr:colOff>
                    <xdr:row>124</xdr:row>
                    <xdr:rowOff>30480</xdr:rowOff>
                  </to>
                </anchor>
              </controlPr>
            </control>
          </mc:Choice>
        </mc:AlternateContent>
        <mc:AlternateContent xmlns:mc="http://schemas.openxmlformats.org/markup-compatibility/2006">
          <mc:Choice Requires="x14">
            <control shapeId="1094" r:id="rId32" name="Option Button 70">
              <controlPr defaultSize="0" autoFill="0" autoLine="0" autoPict="0">
                <anchor moveWithCells="1">
                  <from>
                    <xdr:col>3</xdr:col>
                    <xdr:colOff>350520</xdr:colOff>
                    <xdr:row>123</xdr:row>
                    <xdr:rowOff>182880</xdr:rowOff>
                  </from>
                  <to>
                    <xdr:col>4</xdr:col>
                    <xdr:colOff>76200</xdr:colOff>
                    <xdr:row>125</xdr:row>
                    <xdr:rowOff>30480</xdr:rowOff>
                  </to>
                </anchor>
              </controlPr>
            </control>
          </mc:Choice>
        </mc:AlternateContent>
        <mc:AlternateContent xmlns:mc="http://schemas.openxmlformats.org/markup-compatibility/2006">
          <mc:Choice Requires="x14">
            <control shapeId="1098" r:id="rId33" name="Group Box 74">
              <controlPr defaultSize="0" autoFill="0" autoPict="0">
                <anchor moveWithCells="1">
                  <from>
                    <xdr:col>3</xdr:col>
                    <xdr:colOff>228600</xdr:colOff>
                    <xdr:row>39</xdr:row>
                    <xdr:rowOff>106680</xdr:rowOff>
                  </from>
                  <to>
                    <xdr:col>4</xdr:col>
                    <xdr:colOff>175260</xdr:colOff>
                    <xdr:row>43</xdr:row>
                    <xdr:rowOff>99060</xdr:rowOff>
                  </to>
                </anchor>
              </controlPr>
            </control>
          </mc:Choice>
        </mc:AlternateContent>
        <mc:AlternateContent xmlns:mc="http://schemas.openxmlformats.org/markup-compatibility/2006">
          <mc:Choice Requires="x14">
            <control shapeId="1099" r:id="rId34" name="Group Box 75">
              <controlPr defaultSize="0" autoFill="0" autoPict="0">
                <anchor moveWithCells="1">
                  <from>
                    <xdr:col>3</xdr:col>
                    <xdr:colOff>297180</xdr:colOff>
                    <xdr:row>103</xdr:row>
                    <xdr:rowOff>137160</xdr:rowOff>
                  </from>
                  <to>
                    <xdr:col>4</xdr:col>
                    <xdr:colOff>99060</xdr:colOff>
                    <xdr:row>106</xdr:row>
                    <xdr:rowOff>106680</xdr:rowOff>
                  </to>
                </anchor>
              </controlPr>
            </control>
          </mc:Choice>
        </mc:AlternateContent>
        <mc:AlternateContent xmlns:mc="http://schemas.openxmlformats.org/markup-compatibility/2006">
          <mc:Choice Requires="x14">
            <control shapeId="1100" r:id="rId35" name="Group Box 76">
              <controlPr defaultSize="0" autoFill="0" autoPict="0">
                <anchor moveWithCells="1">
                  <from>
                    <xdr:col>3</xdr:col>
                    <xdr:colOff>259080</xdr:colOff>
                    <xdr:row>112</xdr:row>
                    <xdr:rowOff>137160</xdr:rowOff>
                  </from>
                  <to>
                    <xdr:col>4</xdr:col>
                    <xdr:colOff>152400</xdr:colOff>
                    <xdr:row>116</xdr:row>
                    <xdr:rowOff>83820</xdr:rowOff>
                  </to>
                </anchor>
              </controlPr>
            </control>
          </mc:Choice>
        </mc:AlternateContent>
        <mc:AlternateContent xmlns:mc="http://schemas.openxmlformats.org/markup-compatibility/2006">
          <mc:Choice Requires="x14">
            <control shapeId="1101" r:id="rId36" name="Group Box 77">
              <controlPr defaultSize="0" autoFill="0" autoPict="0">
                <anchor moveWithCells="1">
                  <from>
                    <xdr:col>3</xdr:col>
                    <xdr:colOff>304800</xdr:colOff>
                    <xdr:row>122</xdr:row>
                    <xdr:rowOff>137160</xdr:rowOff>
                  </from>
                  <to>
                    <xdr:col>4</xdr:col>
                    <xdr:colOff>106680</xdr:colOff>
                    <xdr:row>125</xdr:row>
                    <xdr:rowOff>83820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3</xdr:col>
                    <xdr:colOff>373380</xdr:colOff>
                    <xdr:row>158</xdr:row>
                    <xdr:rowOff>175260</xdr:rowOff>
                  </from>
                  <to>
                    <xdr:col>4</xdr:col>
                    <xdr:colOff>99060</xdr:colOff>
                    <xdr:row>160</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3</xdr:col>
                    <xdr:colOff>373380</xdr:colOff>
                    <xdr:row>159</xdr:row>
                    <xdr:rowOff>175260</xdr:rowOff>
                  </from>
                  <to>
                    <xdr:col>4</xdr:col>
                    <xdr:colOff>99060</xdr:colOff>
                    <xdr:row>161</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3</xdr:col>
                    <xdr:colOff>373380</xdr:colOff>
                    <xdr:row>160</xdr:row>
                    <xdr:rowOff>175260</xdr:rowOff>
                  </from>
                  <to>
                    <xdr:col>4</xdr:col>
                    <xdr:colOff>99060</xdr:colOff>
                    <xdr:row>162</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3</xdr:col>
                    <xdr:colOff>373380</xdr:colOff>
                    <xdr:row>161</xdr:row>
                    <xdr:rowOff>175260</xdr:rowOff>
                  </from>
                  <to>
                    <xdr:col>4</xdr:col>
                    <xdr:colOff>99060</xdr:colOff>
                    <xdr:row>163</xdr:row>
                    <xdr:rowOff>30480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3</xdr:col>
                    <xdr:colOff>373380</xdr:colOff>
                    <xdr:row>162</xdr:row>
                    <xdr:rowOff>175260</xdr:rowOff>
                  </from>
                  <to>
                    <xdr:col>4</xdr:col>
                    <xdr:colOff>99060</xdr:colOff>
                    <xdr:row>164</xdr:row>
                    <xdr:rowOff>30480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3</xdr:col>
                    <xdr:colOff>373380</xdr:colOff>
                    <xdr:row>177</xdr:row>
                    <xdr:rowOff>175260</xdr:rowOff>
                  </from>
                  <to>
                    <xdr:col>4</xdr:col>
                    <xdr:colOff>99060</xdr:colOff>
                    <xdr:row>179</xdr:row>
                    <xdr:rowOff>30480</xdr:rowOff>
                  </to>
                </anchor>
              </controlPr>
            </control>
          </mc:Choice>
        </mc:AlternateContent>
        <mc:AlternateContent xmlns:mc="http://schemas.openxmlformats.org/markup-compatibility/2006">
          <mc:Choice Requires="x14">
            <control shapeId="1111" r:id="rId43" name="Check Box 87">
              <controlPr defaultSize="0" autoFill="0" autoLine="0" autoPict="0">
                <anchor moveWithCells="1">
                  <from>
                    <xdr:col>3</xdr:col>
                    <xdr:colOff>373380</xdr:colOff>
                    <xdr:row>178</xdr:row>
                    <xdr:rowOff>175260</xdr:rowOff>
                  </from>
                  <to>
                    <xdr:col>4</xdr:col>
                    <xdr:colOff>99060</xdr:colOff>
                    <xdr:row>180</xdr:row>
                    <xdr:rowOff>30480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3</xdr:col>
                    <xdr:colOff>373380</xdr:colOff>
                    <xdr:row>179</xdr:row>
                    <xdr:rowOff>175260</xdr:rowOff>
                  </from>
                  <to>
                    <xdr:col>4</xdr:col>
                    <xdr:colOff>99060</xdr:colOff>
                    <xdr:row>181</xdr:row>
                    <xdr:rowOff>30480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3</xdr:col>
                    <xdr:colOff>373380</xdr:colOff>
                    <xdr:row>180</xdr:row>
                    <xdr:rowOff>175260</xdr:rowOff>
                  </from>
                  <to>
                    <xdr:col>4</xdr:col>
                    <xdr:colOff>99060</xdr:colOff>
                    <xdr:row>182</xdr:row>
                    <xdr:rowOff>30480</xdr:rowOff>
                  </to>
                </anchor>
              </controlPr>
            </control>
          </mc:Choice>
        </mc:AlternateContent>
        <mc:AlternateContent xmlns:mc="http://schemas.openxmlformats.org/markup-compatibility/2006">
          <mc:Choice Requires="x14">
            <control shapeId="1116" r:id="rId46" name="Group Box 92">
              <controlPr defaultSize="0" autoFill="0" autoPict="0">
                <anchor moveWithCells="1">
                  <from>
                    <xdr:col>2</xdr:col>
                    <xdr:colOff>647700</xdr:colOff>
                    <xdr:row>169</xdr:row>
                    <xdr:rowOff>137160</xdr:rowOff>
                  </from>
                  <to>
                    <xdr:col>4</xdr:col>
                    <xdr:colOff>152400</xdr:colOff>
                    <xdr:row>172</xdr:row>
                    <xdr:rowOff>60960</xdr:rowOff>
                  </to>
                </anchor>
              </controlPr>
            </control>
          </mc:Choice>
        </mc:AlternateContent>
        <mc:AlternateContent xmlns:mc="http://schemas.openxmlformats.org/markup-compatibility/2006">
          <mc:Choice Requires="x14">
            <control shapeId="1119" r:id="rId47" name="Option Button 95">
              <controlPr defaultSize="0" autoFill="0" autoLine="0" autoPict="0">
                <anchor moveWithCells="1">
                  <from>
                    <xdr:col>3</xdr:col>
                    <xdr:colOff>350520</xdr:colOff>
                    <xdr:row>169</xdr:row>
                    <xdr:rowOff>182880</xdr:rowOff>
                  </from>
                  <to>
                    <xdr:col>4</xdr:col>
                    <xdr:colOff>76200</xdr:colOff>
                    <xdr:row>171</xdr:row>
                    <xdr:rowOff>30480</xdr:rowOff>
                  </to>
                </anchor>
              </controlPr>
            </control>
          </mc:Choice>
        </mc:AlternateContent>
        <mc:AlternateContent xmlns:mc="http://schemas.openxmlformats.org/markup-compatibility/2006">
          <mc:Choice Requires="x14">
            <control shapeId="1120" r:id="rId48" name="Option Button 96">
              <controlPr defaultSize="0" autoFill="0" autoLine="0" autoPict="0">
                <anchor moveWithCells="1">
                  <from>
                    <xdr:col>3</xdr:col>
                    <xdr:colOff>350520</xdr:colOff>
                    <xdr:row>170</xdr:row>
                    <xdr:rowOff>182880</xdr:rowOff>
                  </from>
                  <to>
                    <xdr:col>4</xdr:col>
                    <xdr:colOff>76200</xdr:colOff>
                    <xdr:row>172</xdr:row>
                    <xdr:rowOff>30480</xdr:rowOff>
                  </to>
                </anchor>
              </controlPr>
            </control>
          </mc:Choice>
        </mc:AlternateContent>
        <mc:AlternateContent xmlns:mc="http://schemas.openxmlformats.org/markup-compatibility/2006">
          <mc:Choice Requires="x14">
            <control shapeId="1121" r:id="rId49" name="Group Box 97">
              <controlPr defaultSize="0" autoFill="0" autoPict="0">
                <anchor moveWithCells="1">
                  <from>
                    <xdr:col>2</xdr:col>
                    <xdr:colOff>647700</xdr:colOff>
                    <xdr:row>150</xdr:row>
                    <xdr:rowOff>137160</xdr:rowOff>
                  </from>
                  <to>
                    <xdr:col>4</xdr:col>
                    <xdr:colOff>152400</xdr:colOff>
                    <xdr:row>153</xdr:row>
                    <xdr:rowOff>60960</xdr:rowOff>
                  </to>
                </anchor>
              </controlPr>
            </control>
          </mc:Choice>
        </mc:AlternateContent>
        <mc:AlternateContent xmlns:mc="http://schemas.openxmlformats.org/markup-compatibility/2006">
          <mc:Choice Requires="x14">
            <control shapeId="1122" r:id="rId50" name="Option Button 98">
              <controlPr defaultSize="0" autoFill="0" autoLine="0" autoPict="0">
                <anchor moveWithCells="1">
                  <from>
                    <xdr:col>3</xdr:col>
                    <xdr:colOff>350520</xdr:colOff>
                    <xdr:row>150</xdr:row>
                    <xdr:rowOff>182880</xdr:rowOff>
                  </from>
                  <to>
                    <xdr:col>4</xdr:col>
                    <xdr:colOff>76200</xdr:colOff>
                    <xdr:row>152</xdr:row>
                    <xdr:rowOff>30480</xdr:rowOff>
                  </to>
                </anchor>
              </controlPr>
            </control>
          </mc:Choice>
        </mc:AlternateContent>
        <mc:AlternateContent xmlns:mc="http://schemas.openxmlformats.org/markup-compatibility/2006">
          <mc:Choice Requires="x14">
            <control shapeId="1123" r:id="rId51" name="Option Button 99">
              <controlPr defaultSize="0" autoFill="0" autoLine="0" autoPict="0">
                <anchor moveWithCells="1">
                  <from>
                    <xdr:col>3</xdr:col>
                    <xdr:colOff>350520</xdr:colOff>
                    <xdr:row>151</xdr:row>
                    <xdr:rowOff>182880</xdr:rowOff>
                  </from>
                  <to>
                    <xdr:col>4</xdr:col>
                    <xdr:colOff>76200</xdr:colOff>
                    <xdr:row>153</xdr:row>
                    <xdr:rowOff>30480</xdr:rowOff>
                  </to>
                </anchor>
              </controlPr>
            </control>
          </mc:Choice>
        </mc:AlternateContent>
        <mc:AlternateContent xmlns:mc="http://schemas.openxmlformats.org/markup-compatibility/2006">
          <mc:Choice Requires="x14">
            <control shapeId="1132" r:id="rId52" name="Check Box 108">
              <controlPr defaultSize="0" autoFill="0" autoLine="0" autoPict="0">
                <anchor moveWithCells="1">
                  <from>
                    <xdr:col>3</xdr:col>
                    <xdr:colOff>373380</xdr:colOff>
                    <xdr:row>89</xdr:row>
                    <xdr:rowOff>175260</xdr:rowOff>
                  </from>
                  <to>
                    <xdr:col>4</xdr:col>
                    <xdr:colOff>99060</xdr:colOff>
                    <xdr:row>91</xdr:row>
                    <xdr:rowOff>30480</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3</xdr:col>
                    <xdr:colOff>373380</xdr:colOff>
                    <xdr:row>90</xdr:row>
                    <xdr:rowOff>175260</xdr:rowOff>
                  </from>
                  <to>
                    <xdr:col>4</xdr:col>
                    <xdr:colOff>99060</xdr:colOff>
                    <xdr:row>92</xdr:row>
                    <xdr:rowOff>30480</xdr:rowOff>
                  </to>
                </anchor>
              </controlPr>
            </control>
          </mc:Choice>
        </mc:AlternateContent>
        <mc:AlternateContent xmlns:mc="http://schemas.openxmlformats.org/markup-compatibility/2006">
          <mc:Choice Requires="x14">
            <control shapeId="1134" r:id="rId54" name="Check Box 110">
              <controlPr defaultSize="0" autoFill="0" autoLine="0" autoPict="0">
                <anchor moveWithCells="1">
                  <from>
                    <xdr:col>3</xdr:col>
                    <xdr:colOff>373380</xdr:colOff>
                    <xdr:row>91</xdr:row>
                    <xdr:rowOff>175260</xdr:rowOff>
                  </from>
                  <to>
                    <xdr:col>4</xdr:col>
                    <xdr:colOff>99060</xdr:colOff>
                    <xdr:row>93</xdr:row>
                    <xdr:rowOff>30480</xdr:rowOff>
                  </to>
                </anchor>
              </controlPr>
            </control>
          </mc:Choice>
        </mc:AlternateContent>
        <mc:AlternateContent xmlns:mc="http://schemas.openxmlformats.org/markup-compatibility/2006">
          <mc:Choice Requires="x14">
            <control shapeId="1135" r:id="rId55" name="Check Box 111">
              <controlPr defaultSize="0" autoFill="0" autoLine="0" autoPict="0">
                <anchor moveWithCells="1">
                  <from>
                    <xdr:col>3</xdr:col>
                    <xdr:colOff>373380</xdr:colOff>
                    <xdr:row>92</xdr:row>
                    <xdr:rowOff>175260</xdr:rowOff>
                  </from>
                  <to>
                    <xdr:col>4</xdr:col>
                    <xdr:colOff>99060</xdr:colOff>
                    <xdr:row>94</xdr:row>
                    <xdr:rowOff>30480</xdr:rowOff>
                  </to>
                </anchor>
              </controlPr>
            </control>
          </mc:Choice>
        </mc:AlternateContent>
        <mc:AlternateContent xmlns:mc="http://schemas.openxmlformats.org/markup-compatibility/2006">
          <mc:Choice Requires="x14">
            <control shapeId="1136" r:id="rId56" name="Check Box 112">
              <controlPr defaultSize="0" autoFill="0" autoLine="0" autoPict="0">
                <anchor moveWithCells="1">
                  <from>
                    <xdr:col>3</xdr:col>
                    <xdr:colOff>373380</xdr:colOff>
                    <xdr:row>93</xdr:row>
                    <xdr:rowOff>175260</xdr:rowOff>
                  </from>
                  <to>
                    <xdr:col>4</xdr:col>
                    <xdr:colOff>99060</xdr:colOff>
                    <xdr:row>95</xdr:row>
                    <xdr:rowOff>30480</xdr:rowOff>
                  </to>
                </anchor>
              </controlPr>
            </control>
          </mc:Choice>
        </mc:AlternateContent>
        <mc:AlternateContent xmlns:mc="http://schemas.openxmlformats.org/markup-compatibility/2006">
          <mc:Choice Requires="x14">
            <control shapeId="1137" r:id="rId57" name="Check Box 113">
              <controlPr defaultSize="0" autoFill="0" autoLine="0" autoPict="0">
                <anchor moveWithCells="1">
                  <from>
                    <xdr:col>3</xdr:col>
                    <xdr:colOff>373380</xdr:colOff>
                    <xdr:row>94</xdr:row>
                    <xdr:rowOff>175260</xdr:rowOff>
                  </from>
                  <to>
                    <xdr:col>4</xdr:col>
                    <xdr:colOff>99060</xdr:colOff>
                    <xdr:row>96</xdr:row>
                    <xdr:rowOff>30480</xdr:rowOff>
                  </to>
                </anchor>
              </controlPr>
            </control>
          </mc:Choice>
        </mc:AlternateContent>
        <mc:AlternateContent xmlns:mc="http://schemas.openxmlformats.org/markup-compatibility/2006">
          <mc:Choice Requires="x14">
            <control shapeId="1138" r:id="rId58" name="Check Box 114">
              <controlPr defaultSize="0" autoFill="0" autoLine="0" autoPict="0">
                <anchor moveWithCells="1">
                  <from>
                    <xdr:col>3</xdr:col>
                    <xdr:colOff>373380</xdr:colOff>
                    <xdr:row>95</xdr:row>
                    <xdr:rowOff>175260</xdr:rowOff>
                  </from>
                  <to>
                    <xdr:col>4</xdr:col>
                    <xdr:colOff>99060</xdr:colOff>
                    <xdr:row>97</xdr:row>
                    <xdr:rowOff>30480</xdr:rowOff>
                  </to>
                </anchor>
              </controlPr>
            </control>
          </mc:Choice>
        </mc:AlternateContent>
        <mc:AlternateContent xmlns:mc="http://schemas.openxmlformats.org/markup-compatibility/2006">
          <mc:Choice Requires="x14">
            <control shapeId="1169" r:id="rId59" name="Option Button 145">
              <controlPr defaultSize="0" autoFill="0" autoLine="0" autoPict="0">
                <anchor moveWithCells="1">
                  <from>
                    <xdr:col>3</xdr:col>
                    <xdr:colOff>350520</xdr:colOff>
                    <xdr:row>52</xdr:row>
                    <xdr:rowOff>182880</xdr:rowOff>
                  </from>
                  <to>
                    <xdr:col>4</xdr:col>
                    <xdr:colOff>76200</xdr:colOff>
                    <xdr:row>54</xdr:row>
                    <xdr:rowOff>30480</xdr:rowOff>
                  </to>
                </anchor>
              </controlPr>
            </control>
          </mc:Choice>
        </mc:AlternateContent>
        <mc:AlternateContent xmlns:mc="http://schemas.openxmlformats.org/markup-compatibility/2006">
          <mc:Choice Requires="x14">
            <control shapeId="1170" r:id="rId60" name="Option Button 146">
              <controlPr defaultSize="0" autoFill="0" autoLine="0" autoPict="0">
                <anchor moveWithCells="1">
                  <from>
                    <xdr:col>3</xdr:col>
                    <xdr:colOff>350520</xdr:colOff>
                    <xdr:row>53</xdr:row>
                    <xdr:rowOff>182880</xdr:rowOff>
                  </from>
                  <to>
                    <xdr:col>4</xdr:col>
                    <xdr:colOff>76200</xdr:colOff>
                    <xdr:row>55</xdr:row>
                    <xdr:rowOff>30480</xdr:rowOff>
                  </to>
                </anchor>
              </controlPr>
            </control>
          </mc:Choice>
        </mc:AlternateContent>
        <mc:AlternateContent xmlns:mc="http://schemas.openxmlformats.org/markup-compatibility/2006">
          <mc:Choice Requires="x14">
            <control shapeId="1171" r:id="rId61" name="Option Button 147">
              <controlPr defaultSize="0" autoFill="0" autoLine="0" autoPict="0">
                <anchor moveWithCells="1">
                  <from>
                    <xdr:col>3</xdr:col>
                    <xdr:colOff>350520</xdr:colOff>
                    <xdr:row>54</xdr:row>
                    <xdr:rowOff>182880</xdr:rowOff>
                  </from>
                  <to>
                    <xdr:col>4</xdr:col>
                    <xdr:colOff>76200</xdr:colOff>
                    <xdr:row>56</xdr:row>
                    <xdr:rowOff>30480</xdr:rowOff>
                  </to>
                </anchor>
              </controlPr>
            </control>
          </mc:Choice>
        </mc:AlternateContent>
        <mc:AlternateContent xmlns:mc="http://schemas.openxmlformats.org/markup-compatibility/2006">
          <mc:Choice Requires="x14">
            <control shapeId="1172" r:id="rId62" name="Group Box 148">
              <controlPr defaultSize="0" autoFill="0" autoPict="0">
                <anchor moveWithCells="1">
                  <from>
                    <xdr:col>3</xdr:col>
                    <xdr:colOff>228600</xdr:colOff>
                    <xdr:row>52</xdr:row>
                    <xdr:rowOff>106680</xdr:rowOff>
                  </from>
                  <to>
                    <xdr:col>4</xdr:col>
                    <xdr:colOff>175260</xdr:colOff>
                    <xdr:row>56</xdr:row>
                    <xdr:rowOff>99060</xdr:rowOff>
                  </to>
                </anchor>
              </controlPr>
            </control>
          </mc:Choice>
        </mc:AlternateContent>
        <mc:AlternateContent xmlns:mc="http://schemas.openxmlformats.org/markup-compatibility/2006">
          <mc:Choice Requires="x14">
            <control shapeId="1173" r:id="rId63" name="Option Button 149">
              <controlPr defaultSize="0" autoFill="0" autoLine="0" autoPict="0">
                <anchor moveWithCells="1">
                  <from>
                    <xdr:col>3</xdr:col>
                    <xdr:colOff>350520</xdr:colOff>
                    <xdr:row>129</xdr:row>
                    <xdr:rowOff>182880</xdr:rowOff>
                  </from>
                  <to>
                    <xdr:col>4</xdr:col>
                    <xdr:colOff>76200</xdr:colOff>
                    <xdr:row>131</xdr:row>
                    <xdr:rowOff>30480</xdr:rowOff>
                  </to>
                </anchor>
              </controlPr>
            </control>
          </mc:Choice>
        </mc:AlternateContent>
        <mc:AlternateContent xmlns:mc="http://schemas.openxmlformats.org/markup-compatibility/2006">
          <mc:Choice Requires="x14">
            <control shapeId="1174" r:id="rId64" name="Option Button 150">
              <controlPr defaultSize="0" autoFill="0" autoLine="0" autoPict="0">
                <anchor moveWithCells="1">
                  <from>
                    <xdr:col>3</xdr:col>
                    <xdr:colOff>350520</xdr:colOff>
                    <xdr:row>130</xdr:row>
                    <xdr:rowOff>182880</xdr:rowOff>
                  </from>
                  <to>
                    <xdr:col>4</xdr:col>
                    <xdr:colOff>76200</xdr:colOff>
                    <xdr:row>132</xdr:row>
                    <xdr:rowOff>30480</xdr:rowOff>
                  </to>
                </anchor>
              </controlPr>
            </control>
          </mc:Choice>
        </mc:AlternateContent>
        <mc:AlternateContent xmlns:mc="http://schemas.openxmlformats.org/markup-compatibility/2006">
          <mc:Choice Requires="x14">
            <control shapeId="1175" r:id="rId65" name="Group Box 151">
              <controlPr defaultSize="0" autoFill="0" autoPict="0">
                <anchor moveWithCells="1">
                  <from>
                    <xdr:col>3</xdr:col>
                    <xdr:colOff>304800</xdr:colOff>
                    <xdr:row>129</xdr:row>
                    <xdr:rowOff>137160</xdr:rowOff>
                  </from>
                  <to>
                    <xdr:col>4</xdr:col>
                    <xdr:colOff>106680</xdr:colOff>
                    <xdr:row>132</xdr:row>
                    <xdr:rowOff>83820</xdr:rowOff>
                  </to>
                </anchor>
              </controlPr>
            </control>
          </mc:Choice>
        </mc:AlternateContent>
        <mc:AlternateContent xmlns:mc="http://schemas.openxmlformats.org/markup-compatibility/2006">
          <mc:Choice Requires="x14">
            <control shapeId="1176" r:id="rId66" name="Check Box 152">
              <controlPr defaultSize="0" autoFill="0" autoLine="0" autoPict="0">
                <anchor moveWithCells="1">
                  <from>
                    <xdr:col>3</xdr:col>
                    <xdr:colOff>373380</xdr:colOff>
                    <xdr:row>138</xdr:row>
                    <xdr:rowOff>175260</xdr:rowOff>
                  </from>
                  <to>
                    <xdr:col>4</xdr:col>
                    <xdr:colOff>99060</xdr:colOff>
                    <xdr:row>140</xdr:row>
                    <xdr:rowOff>30480</xdr:rowOff>
                  </to>
                </anchor>
              </controlPr>
            </control>
          </mc:Choice>
        </mc:AlternateContent>
        <mc:AlternateContent xmlns:mc="http://schemas.openxmlformats.org/markup-compatibility/2006">
          <mc:Choice Requires="x14">
            <control shapeId="1177" r:id="rId67" name="Check Box 153">
              <controlPr defaultSize="0" autoFill="0" autoLine="0" autoPict="0">
                <anchor moveWithCells="1">
                  <from>
                    <xdr:col>3</xdr:col>
                    <xdr:colOff>373380</xdr:colOff>
                    <xdr:row>139</xdr:row>
                    <xdr:rowOff>175260</xdr:rowOff>
                  </from>
                  <to>
                    <xdr:col>4</xdr:col>
                    <xdr:colOff>99060</xdr:colOff>
                    <xdr:row>141</xdr:row>
                    <xdr:rowOff>30480</xdr:rowOff>
                  </to>
                </anchor>
              </controlPr>
            </control>
          </mc:Choice>
        </mc:AlternateContent>
        <mc:AlternateContent xmlns:mc="http://schemas.openxmlformats.org/markup-compatibility/2006">
          <mc:Choice Requires="x14">
            <control shapeId="1178" r:id="rId68" name="Check Box 154">
              <controlPr defaultSize="0" autoFill="0" autoLine="0" autoPict="0">
                <anchor moveWithCells="1">
                  <from>
                    <xdr:col>3</xdr:col>
                    <xdr:colOff>373380</xdr:colOff>
                    <xdr:row>140</xdr:row>
                    <xdr:rowOff>175260</xdr:rowOff>
                  </from>
                  <to>
                    <xdr:col>4</xdr:col>
                    <xdr:colOff>99060</xdr:colOff>
                    <xdr:row>142</xdr:row>
                    <xdr:rowOff>30480</xdr:rowOff>
                  </to>
                </anchor>
              </controlPr>
            </control>
          </mc:Choice>
        </mc:AlternateContent>
        <mc:AlternateContent xmlns:mc="http://schemas.openxmlformats.org/markup-compatibility/2006">
          <mc:Choice Requires="x14">
            <control shapeId="1179" r:id="rId69" name="Check Box 155">
              <controlPr defaultSize="0" autoFill="0" autoLine="0" autoPict="0">
                <anchor moveWithCells="1">
                  <from>
                    <xdr:col>3</xdr:col>
                    <xdr:colOff>373380</xdr:colOff>
                    <xdr:row>141</xdr:row>
                    <xdr:rowOff>175260</xdr:rowOff>
                  </from>
                  <to>
                    <xdr:col>4</xdr:col>
                    <xdr:colOff>99060</xdr:colOff>
                    <xdr:row>143</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 id="{23A24AF1-0E0B-427D-A82B-C52AA46A5981}">
            <xm:f>制御シート!$AC$1=1</xm:f>
            <x14:dxf>
              <fill>
                <patternFill>
                  <bgColor theme="0" tint="-0.34998626667073579"/>
                </patternFill>
              </fill>
            </x14:dxf>
          </x14:cfRule>
          <xm:sqref>B110:K116</xm:sqref>
        </x14:conditionalFormatting>
        <x14:conditionalFormatting xmlns:xm="http://schemas.microsoft.com/office/excel/2006/main">
          <x14:cfRule type="expression" priority="70" id="{ABC61831-48E6-4B1A-AC9E-00AA27AF60B9}">
            <xm:f>OR(制御シート!$A$1=2,制御シート!$A$1=3)</xm:f>
            <x14:dxf>
              <fill>
                <patternFill>
                  <bgColor theme="0" tint="-0.34998626667073579"/>
                </patternFill>
              </fill>
            </x14:dxf>
          </x14:cfRule>
          <xm:sqref>B71:K85</xm:sqref>
        </x14:conditionalFormatting>
        <x14:conditionalFormatting xmlns:xm="http://schemas.microsoft.com/office/excel/2006/main">
          <x14:cfRule type="expression" priority="62" id="{DA9D91ED-7BE1-4017-ADD1-54E47CAC7069}">
            <xm:f>OR(制御シート!$A$1=2,制御シート!$A$1=3)</xm:f>
            <x14:dxf>
              <fill>
                <patternFill>
                  <bgColor theme="0" tint="-0.34998626667073579"/>
                </patternFill>
              </fill>
            </x14:dxf>
          </x14:cfRule>
          <xm:sqref>B58:K69</xm:sqref>
        </x14:conditionalFormatting>
        <x14:conditionalFormatting xmlns:xm="http://schemas.microsoft.com/office/excel/2006/main">
          <x14:cfRule type="expression" priority="25" id="{F64EE5F1-DA3E-4EBE-8C42-C1F04363EAE5}">
            <xm:f>制御シート!$AQ$1=2</xm:f>
            <x14:dxf>
              <fill>
                <patternFill>
                  <bgColor theme="0" tint="-0.34998626667073579"/>
                </patternFill>
              </fill>
            </x14:dxf>
          </x14:cfRule>
          <xm:sqref>B176:K182</xm:sqref>
        </x14:conditionalFormatting>
        <x14:conditionalFormatting xmlns:xm="http://schemas.microsoft.com/office/excel/2006/main">
          <x14:cfRule type="expression" priority="23" id="{B3B70115-B7AF-4597-823F-5C5EF862EFDC}">
            <xm:f>制御シート!$AK$1=2</xm:f>
            <x14:dxf>
              <fill>
                <patternFill>
                  <bgColor theme="0" tint="-0.34998626667073579"/>
                </patternFill>
              </fill>
            </x14:dxf>
          </x14:cfRule>
          <xm:sqref>B157:K164</xm:sqref>
        </x14:conditionalFormatting>
        <x14:conditionalFormatting xmlns:xm="http://schemas.microsoft.com/office/excel/2006/main">
          <x14:cfRule type="expression" priority="4" id="{7EFFF385-E662-4737-ACFE-7EC174FF533C}">
            <xm:f>OR(制御シート!$A$1=2,制御シート!$A$1=3)</xm:f>
            <x14:dxf>
              <fill>
                <patternFill>
                  <bgColor theme="0" tint="-0.34998626667073579"/>
                </patternFill>
              </fill>
            </x14:dxf>
          </x14:cfRule>
          <xm:sqref>B50:K56</xm:sqref>
        </x14:conditionalFormatting>
        <x14:conditionalFormatting xmlns:xm="http://schemas.microsoft.com/office/excel/2006/main">
          <x14:cfRule type="expression" priority="3" id="{D6158FE4-10D2-43CF-94DC-0F9830DA5277}">
            <xm:f>制御シート!$A$1=1</xm:f>
            <x14:dxf>
              <fill>
                <patternFill>
                  <bgColor theme="0" tint="-0.34998626667073579"/>
                </patternFill>
              </fill>
            </x14:dxf>
          </x14:cfRule>
          <xm:sqref>B87:K97</xm:sqref>
        </x14:conditionalFormatting>
        <x14:conditionalFormatting xmlns:xm="http://schemas.microsoft.com/office/excel/2006/main">
          <x14:cfRule type="expression" priority="1" id="{65958260-FE3F-4E80-B8B2-97560F102EBD}">
            <xm:f>AND(制御シート!$AE$1=1,制御シート!$AF$1=1)</xm:f>
            <x14:dxf>
              <fill>
                <patternFill>
                  <bgColor theme="0" tint="-0.34998626667073579"/>
                </patternFill>
              </fill>
            </x14:dxf>
          </x14:cfRule>
          <xm:sqref>B136:K143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
  <sheetViews>
    <sheetView workbookViewId="0"/>
  </sheetViews>
  <sheetFormatPr defaultRowHeight="18" x14ac:dyDescent="0.45"/>
  <cols>
    <col min="1" max="47" width="3.59765625" customWidth="1"/>
  </cols>
  <sheetData>
    <row r="1" spans="1:47" x14ac:dyDescent="0.45">
      <c r="A1">
        <v>0</v>
      </c>
      <c r="B1">
        <v>0</v>
      </c>
      <c r="C1" t="str">
        <f>IF(C2,1,"")</f>
        <v/>
      </c>
      <c r="D1" t="str">
        <f t="shared" ref="D1:J1" si="0">IF(D2,1,"")</f>
        <v/>
      </c>
      <c r="E1" t="str">
        <f t="shared" si="0"/>
        <v/>
      </c>
      <c r="F1" t="str">
        <f t="shared" si="0"/>
        <v/>
      </c>
      <c r="G1" t="str">
        <f t="shared" si="0"/>
        <v/>
      </c>
      <c r="H1" t="str">
        <f t="shared" si="0"/>
        <v/>
      </c>
      <c r="I1" t="str">
        <f t="shared" si="0"/>
        <v/>
      </c>
      <c r="J1" t="str">
        <f t="shared" si="0"/>
        <v/>
      </c>
      <c r="K1" t="str">
        <f t="shared" ref="K1" si="1">IF(K2,1,"")</f>
        <v/>
      </c>
      <c r="L1" t="str">
        <f t="shared" ref="L1" si="2">IF(L2,1,"")</f>
        <v/>
      </c>
      <c r="M1" t="str">
        <f t="shared" ref="M1" si="3">IF(M2,1,"")</f>
        <v/>
      </c>
      <c r="N1" t="str">
        <f t="shared" ref="N1" si="4">IF(N2,1,"")</f>
        <v/>
      </c>
      <c r="O1" t="str">
        <f t="shared" ref="O1" si="5">IF(O2,1,"")</f>
        <v/>
      </c>
      <c r="P1" t="str">
        <f t="shared" ref="P1" si="6">IF(P2,1,"")</f>
        <v/>
      </c>
      <c r="Q1" t="str">
        <f t="shared" ref="Q1" si="7">IF(Q2,1,"")</f>
        <v/>
      </c>
      <c r="R1" t="str">
        <f t="shared" ref="R1" si="8">IF(R2,1,"")</f>
        <v/>
      </c>
      <c r="S1" t="str">
        <f t="shared" ref="S1" si="9">IF(S2,1,"")</f>
        <v/>
      </c>
      <c r="T1" t="str">
        <f t="shared" ref="T1" si="10">IF(T2,1,"")</f>
        <v/>
      </c>
      <c r="U1" t="str">
        <f t="shared" ref="U1:AB1" si="11">IF(U2,1,"")</f>
        <v/>
      </c>
      <c r="V1" t="str">
        <f t="shared" si="11"/>
        <v/>
      </c>
      <c r="W1" t="str">
        <f t="shared" si="11"/>
        <v/>
      </c>
      <c r="X1" t="str">
        <f t="shared" si="11"/>
        <v/>
      </c>
      <c r="Y1" t="str">
        <f t="shared" si="11"/>
        <v/>
      </c>
      <c r="Z1" t="str">
        <f t="shared" si="11"/>
        <v/>
      </c>
      <c r="AA1" t="str">
        <f t="shared" si="11"/>
        <v/>
      </c>
      <c r="AB1" t="str">
        <f t="shared" si="11"/>
        <v/>
      </c>
      <c r="AC1">
        <v>0</v>
      </c>
      <c r="AD1">
        <v>0</v>
      </c>
      <c r="AE1">
        <v>0</v>
      </c>
      <c r="AF1">
        <v>0</v>
      </c>
      <c r="AG1" t="str">
        <f t="shared" ref="AG1:AI1" si="12">IF(AG2,1,"")</f>
        <v/>
      </c>
      <c r="AH1" t="str">
        <f t="shared" si="12"/>
        <v/>
      </c>
      <c r="AI1" t="str">
        <f t="shared" si="12"/>
        <v/>
      </c>
      <c r="AJ1" t="str">
        <f t="shared" ref="AJ1:AU1" si="13">IF(AJ2,1,"")</f>
        <v/>
      </c>
      <c r="AK1">
        <v>0</v>
      </c>
      <c r="AL1" t="str">
        <f t="shared" si="13"/>
        <v/>
      </c>
      <c r="AM1" t="str">
        <f t="shared" si="13"/>
        <v/>
      </c>
      <c r="AN1" t="str">
        <f t="shared" si="13"/>
        <v/>
      </c>
      <c r="AO1" t="str">
        <f t="shared" si="13"/>
        <v/>
      </c>
      <c r="AP1" t="str">
        <f t="shared" si="13"/>
        <v/>
      </c>
      <c r="AQ1">
        <v>0</v>
      </c>
      <c r="AR1" t="str">
        <f t="shared" si="13"/>
        <v/>
      </c>
      <c r="AS1" t="str">
        <f t="shared" si="13"/>
        <v/>
      </c>
      <c r="AT1" t="str">
        <f t="shared" si="13"/>
        <v/>
      </c>
      <c r="AU1" t="str">
        <f t="shared" si="13"/>
        <v/>
      </c>
    </row>
    <row r="2" spans="1:47" x14ac:dyDescent="0.45">
      <c r="C2" t="b">
        <v>0</v>
      </c>
      <c r="D2" t="b">
        <v>0</v>
      </c>
      <c r="E2" t="b">
        <v>0</v>
      </c>
      <c r="F2" t="b">
        <v>0</v>
      </c>
      <c r="G2" t="b">
        <v>0</v>
      </c>
      <c r="H2" t="b">
        <v>0</v>
      </c>
      <c r="I2" t="b">
        <v>0</v>
      </c>
      <c r="J2" t="b">
        <v>0</v>
      </c>
      <c r="K2" t="b">
        <v>0</v>
      </c>
      <c r="L2" t="b">
        <v>0</v>
      </c>
      <c r="M2" t="b">
        <v>0</v>
      </c>
      <c r="N2" t="b">
        <v>0</v>
      </c>
      <c r="O2" t="b">
        <v>0</v>
      </c>
      <c r="P2" t="b">
        <v>0</v>
      </c>
      <c r="Q2" t="b">
        <v>0</v>
      </c>
      <c r="R2" t="b">
        <v>0</v>
      </c>
      <c r="S2" t="b">
        <v>0</v>
      </c>
      <c r="T2" t="b">
        <v>0</v>
      </c>
      <c r="U2" t="b">
        <v>0</v>
      </c>
      <c r="V2" t="b">
        <v>0</v>
      </c>
      <c r="W2" t="b">
        <v>0</v>
      </c>
      <c r="X2" t="b">
        <v>0</v>
      </c>
      <c r="Y2" t="b">
        <v>0</v>
      </c>
      <c r="Z2" t="b">
        <v>0</v>
      </c>
      <c r="AA2" t="b">
        <v>0</v>
      </c>
      <c r="AB2" t="b">
        <v>0</v>
      </c>
      <c r="AG2" t="b">
        <v>0</v>
      </c>
      <c r="AH2" t="b">
        <v>0</v>
      </c>
      <c r="AI2" t="b">
        <v>0</v>
      </c>
      <c r="AJ2" t="b">
        <v>0</v>
      </c>
      <c r="AL2" t="b">
        <v>0</v>
      </c>
      <c r="AM2" t="b">
        <v>0</v>
      </c>
      <c r="AN2" t="b">
        <v>0</v>
      </c>
      <c r="AO2" t="b">
        <v>0</v>
      </c>
      <c r="AP2" t="b">
        <v>0</v>
      </c>
      <c r="AR2" t="b">
        <v>0</v>
      </c>
      <c r="AS2" t="b">
        <v>0</v>
      </c>
      <c r="AT2" t="b">
        <v>0</v>
      </c>
      <c r="AU2" t="b">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4"/>
  <sheetViews>
    <sheetView workbookViewId="0">
      <selection activeCell="A4" sqref="A4:XFD4"/>
    </sheetView>
  </sheetViews>
  <sheetFormatPr defaultRowHeight="18" x14ac:dyDescent="0.45"/>
  <cols>
    <col min="1" max="1" width="9.5" bestFit="1" customWidth="1"/>
    <col min="2" max="2" width="16.19921875" customWidth="1"/>
    <col min="3" max="3" width="11.3984375" bestFit="1" customWidth="1"/>
    <col min="4" max="4" width="31.59765625" customWidth="1"/>
    <col min="5" max="5" width="13.59765625" bestFit="1" customWidth="1"/>
    <col min="6" max="7" width="13.59765625" customWidth="1"/>
    <col min="8" max="9" width="11.09765625" customWidth="1"/>
    <col min="10" max="37" width="3.59765625" style="7" customWidth="1"/>
    <col min="38" max="56" width="3.59765625" customWidth="1"/>
    <col min="57" max="57" width="11.59765625" customWidth="1"/>
    <col min="58" max="58" width="10.09765625" customWidth="1"/>
  </cols>
  <sheetData>
    <row r="1" spans="1:58" s="7" customFormat="1" x14ac:dyDescent="0.45">
      <c r="A1" s="40">
        <v>1</v>
      </c>
      <c r="B1" s="40"/>
      <c r="C1" s="40"/>
      <c r="D1" s="40"/>
      <c r="E1" s="40"/>
      <c r="F1" s="40"/>
      <c r="G1" s="40"/>
      <c r="H1" s="40"/>
      <c r="I1" s="40"/>
      <c r="J1" s="40">
        <v>2</v>
      </c>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v>3</v>
      </c>
      <c r="AM1" s="40"/>
      <c r="AN1" s="40">
        <v>4</v>
      </c>
      <c r="AO1" s="40"/>
      <c r="AP1" s="41"/>
      <c r="AQ1" s="41"/>
      <c r="AR1" s="41"/>
      <c r="AS1" s="41"/>
      <c r="AT1" s="41">
        <v>5</v>
      </c>
      <c r="AU1" s="41"/>
      <c r="AV1" s="41"/>
      <c r="AW1" s="41"/>
      <c r="AX1" s="41"/>
      <c r="AY1" s="41"/>
      <c r="AZ1" s="41"/>
      <c r="BA1" s="41"/>
      <c r="BB1" s="41"/>
      <c r="BC1" s="41"/>
      <c r="BD1" s="41"/>
      <c r="BE1" s="42" t="s">
        <v>62</v>
      </c>
      <c r="BF1" s="42" t="s">
        <v>63</v>
      </c>
    </row>
    <row r="2" spans="1:58" s="7" customFormat="1" x14ac:dyDescent="0.45">
      <c r="A2" s="43" t="s">
        <v>70</v>
      </c>
      <c r="B2" s="43" t="s">
        <v>84</v>
      </c>
      <c r="C2" s="44" t="s">
        <v>80</v>
      </c>
      <c r="D2" s="40"/>
      <c r="E2" s="44" t="s">
        <v>85</v>
      </c>
      <c r="F2" s="40"/>
      <c r="G2" s="40"/>
      <c r="H2" s="45" t="s">
        <v>97</v>
      </c>
      <c r="I2" s="45" t="s">
        <v>98</v>
      </c>
      <c r="J2" s="46" t="s">
        <v>70</v>
      </c>
      <c r="K2" s="46" t="s">
        <v>157</v>
      </c>
      <c r="L2" s="44" t="s">
        <v>158</v>
      </c>
      <c r="M2" s="40"/>
      <c r="N2" s="40"/>
      <c r="O2" s="40"/>
      <c r="P2" s="40"/>
      <c r="Q2" s="40"/>
      <c r="R2" s="40"/>
      <c r="S2" s="40"/>
      <c r="T2" s="44" t="s">
        <v>85</v>
      </c>
      <c r="U2" s="40"/>
      <c r="V2" s="40"/>
      <c r="W2" s="40"/>
      <c r="X2" s="40"/>
      <c r="Y2" s="40"/>
      <c r="Z2" s="40"/>
      <c r="AA2" s="40"/>
      <c r="AB2" s="40"/>
      <c r="AC2" s="40"/>
      <c r="AD2" s="40"/>
      <c r="AE2" s="45" t="s">
        <v>159</v>
      </c>
      <c r="AF2" s="41"/>
      <c r="AG2" s="41"/>
      <c r="AH2" s="41"/>
      <c r="AI2" s="41"/>
      <c r="AJ2" s="41"/>
      <c r="AK2" s="41"/>
      <c r="AL2" s="46" t="s">
        <v>70</v>
      </c>
      <c r="AM2" s="46" t="s">
        <v>71</v>
      </c>
      <c r="AN2" s="46" t="s">
        <v>70</v>
      </c>
      <c r="AO2" s="46" t="s">
        <v>71</v>
      </c>
      <c r="AP2" s="44" t="s">
        <v>165</v>
      </c>
      <c r="AQ2" s="44"/>
      <c r="AR2" s="44"/>
      <c r="AS2" s="44"/>
      <c r="AT2" s="44" t="s">
        <v>123</v>
      </c>
      <c r="AU2" s="44"/>
      <c r="AV2" s="40"/>
      <c r="AW2" s="40"/>
      <c r="AX2" s="40"/>
      <c r="AY2" s="40"/>
      <c r="AZ2" s="44" t="s">
        <v>109</v>
      </c>
      <c r="BA2" s="44"/>
      <c r="BB2" s="40"/>
      <c r="BC2" s="40"/>
      <c r="BD2" s="40"/>
      <c r="BE2" s="47"/>
      <c r="BF2" s="47"/>
    </row>
    <row r="3" spans="1:58" x14ac:dyDescent="0.45">
      <c r="A3" s="48" t="s">
        <v>64</v>
      </c>
      <c r="B3" s="48" t="s">
        <v>65</v>
      </c>
      <c r="C3" s="48" t="s">
        <v>66</v>
      </c>
      <c r="D3" s="48" t="s">
        <v>67</v>
      </c>
      <c r="E3" s="48" t="s">
        <v>68</v>
      </c>
      <c r="F3" s="48" t="s">
        <v>116</v>
      </c>
      <c r="G3" s="48" t="s">
        <v>69</v>
      </c>
      <c r="H3" s="49"/>
      <c r="I3" s="49"/>
      <c r="J3" s="49"/>
      <c r="K3" s="49"/>
      <c r="L3" s="48" t="s">
        <v>72</v>
      </c>
      <c r="M3" s="48" t="s">
        <v>73</v>
      </c>
      <c r="N3" s="48" t="s">
        <v>74</v>
      </c>
      <c r="O3" s="48" t="s">
        <v>75</v>
      </c>
      <c r="P3" s="48" t="s">
        <v>76</v>
      </c>
      <c r="Q3" s="48" t="s">
        <v>77</v>
      </c>
      <c r="R3" s="48" t="s">
        <v>78</v>
      </c>
      <c r="S3" s="48" t="s">
        <v>79</v>
      </c>
      <c r="T3" s="48" t="s">
        <v>72</v>
      </c>
      <c r="U3" s="48" t="s">
        <v>73</v>
      </c>
      <c r="V3" s="48" t="s">
        <v>74</v>
      </c>
      <c r="W3" s="48" t="s">
        <v>75</v>
      </c>
      <c r="X3" s="48" t="s">
        <v>76</v>
      </c>
      <c r="Y3" s="48" t="s">
        <v>77</v>
      </c>
      <c r="Z3" s="48" t="s">
        <v>78</v>
      </c>
      <c r="AA3" s="48" t="s">
        <v>79</v>
      </c>
      <c r="AB3" s="48" t="s">
        <v>81</v>
      </c>
      <c r="AC3" s="48" t="s">
        <v>82</v>
      </c>
      <c r="AD3" s="48" t="s">
        <v>83</v>
      </c>
      <c r="AE3" s="48" t="s">
        <v>72</v>
      </c>
      <c r="AF3" s="48" t="s">
        <v>73</v>
      </c>
      <c r="AG3" s="48" t="s">
        <v>74</v>
      </c>
      <c r="AH3" s="48" t="s">
        <v>75</v>
      </c>
      <c r="AI3" s="48" t="s">
        <v>76</v>
      </c>
      <c r="AJ3" s="48" t="s">
        <v>77</v>
      </c>
      <c r="AK3" s="48" t="s">
        <v>78</v>
      </c>
      <c r="AL3" s="49"/>
      <c r="AM3" s="49"/>
      <c r="AN3" s="49"/>
      <c r="AO3" s="49"/>
      <c r="AP3" s="49" t="s">
        <v>166</v>
      </c>
      <c r="AQ3" s="48" t="s">
        <v>73</v>
      </c>
      <c r="AR3" s="48" t="s">
        <v>74</v>
      </c>
      <c r="AS3" s="48" t="s">
        <v>75</v>
      </c>
      <c r="AT3" s="48" t="s">
        <v>124</v>
      </c>
      <c r="AU3" s="50" t="s">
        <v>125</v>
      </c>
      <c r="AV3" s="50" t="s">
        <v>126</v>
      </c>
      <c r="AW3" s="50" t="s">
        <v>127</v>
      </c>
      <c r="AX3" s="50" t="s">
        <v>128</v>
      </c>
      <c r="AY3" s="50" t="s">
        <v>129</v>
      </c>
      <c r="AZ3" s="48" t="s">
        <v>110</v>
      </c>
      <c r="BA3" s="50" t="s">
        <v>111</v>
      </c>
      <c r="BB3" s="50" t="s">
        <v>112</v>
      </c>
      <c r="BC3" s="50" t="s">
        <v>113</v>
      </c>
      <c r="BD3" s="50" t="s">
        <v>114</v>
      </c>
      <c r="BE3" s="49"/>
      <c r="BF3" s="49"/>
    </row>
    <row r="4" spans="1:58" x14ac:dyDescent="0.45">
      <c r="A4" s="30">
        <f>入力シート!$E$8</f>
        <v>0</v>
      </c>
      <c r="B4" s="31">
        <f>入力シート!$E$9</f>
        <v>0</v>
      </c>
      <c r="C4" s="29" t="str">
        <f>IF(入力シート!$E$10="","",入力シート!$E$10)</f>
        <v/>
      </c>
      <c r="D4" s="29">
        <f>入力シート!$E$11</f>
        <v>0</v>
      </c>
      <c r="E4" s="29">
        <f>入力シート!$E$12</f>
        <v>0</v>
      </c>
      <c r="F4" s="29">
        <f>入力シート!$E$13</f>
        <v>0</v>
      </c>
      <c r="G4" s="29" t="str">
        <f>IF(入力シート!$E$14="","",入力シート!$E$14)</f>
        <v/>
      </c>
      <c r="H4" s="29">
        <f>入力シート!$E$16</f>
        <v>0</v>
      </c>
      <c r="I4" s="29">
        <f>入力シート!$E$17</f>
        <v>0</v>
      </c>
      <c r="J4" s="28">
        <f>制御シート!A1</f>
        <v>0</v>
      </c>
      <c r="K4" s="28" t="str">
        <f>IF($J4=1,制御シート!B1,"")</f>
        <v/>
      </c>
      <c r="L4" s="28" t="str">
        <f>IF($J4=1,制御シート!C1,"")</f>
        <v/>
      </c>
      <c r="M4" s="28" t="str">
        <f>IF($J4=1,制御シート!D1,"")</f>
        <v/>
      </c>
      <c r="N4" s="28" t="str">
        <f>IF($J4=1,制御シート!E1,"")</f>
        <v/>
      </c>
      <c r="O4" s="28" t="str">
        <f>IF($J4=1,制御シート!F1,"")</f>
        <v/>
      </c>
      <c r="P4" s="28" t="str">
        <f>IF($J4=1,制御シート!G1,"")</f>
        <v/>
      </c>
      <c r="Q4" s="28" t="str">
        <f>IF($J4=1,制御シート!H1,"")</f>
        <v/>
      </c>
      <c r="R4" s="28" t="str">
        <f>IF($J4=1,制御シート!I1,"")</f>
        <v/>
      </c>
      <c r="S4" s="28" t="str">
        <f>IF($J4=1,制御シート!J1,"")</f>
        <v/>
      </c>
      <c r="T4" s="28" t="str">
        <f>IF($J4=1,制御シート!K1,"")</f>
        <v/>
      </c>
      <c r="U4" s="28" t="str">
        <f>IF($J4=1,制御シート!L1,"")</f>
        <v/>
      </c>
      <c r="V4" s="28" t="str">
        <f>IF($J4=1,制御シート!M1,"")</f>
        <v/>
      </c>
      <c r="W4" s="28" t="str">
        <f>IF($J4=1,制御シート!N1,"")</f>
        <v/>
      </c>
      <c r="X4" s="28" t="str">
        <f>IF($J4=1,制御シート!O1,"")</f>
        <v/>
      </c>
      <c r="Y4" s="28" t="str">
        <f>IF($J4=1,制御シート!P1,"")</f>
        <v/>
      </c>
      <c r="Z4" s="28" t="str">
        <f>IF($J4=1,制御シート!Q1,"")</f>
        <v/>
      </c>
      <c r="AA4" s="28" t="str">
        <f>IF($J4=1,制御シート!R1,"")</f>
        <v/>
      </c>
      <c r="AB4" s="28" t="str">
        <f>IF($J4=1,制御シート!S1,"")</f>
        <v/>
      </c>
      <c r="AC4" s="28" t="str">
        <f>IF($J4=1,制御シート!T1,"")</f>
        <v/>
      </c>
      <c r="AD4" s="28" t="str">
        <f>IF($J4=1,制御シート!U1,"")</f>
        <v/>
      </c>
      <c r="AE4" s="28" t="str">
        <f>IF(OR($J4=2,$J4=3),制御シート!V1,"")</f>
        <v/>
      </c>
      <c r="AF4" s="28" t="str">
        <f>IF(OR($J4=2,$J4=3),制御シート!W1,"")</f>
        <v/>
      </c>
      <c r="AG4" s="28" t="str">
        <f>IF(OR($J4=2,$J4=3),制御シート!X1,"")</f>
        <v/>
      </c>
      <c r="AH4" s="28" t="str">
        <f>IF(OR($J4=2,$J4=3),制御シート!Y1,"")</f>
        <v/>
      </c>
      <c r="AI4" s="28" t="str">
        <f>IF(OR($J4=2,$J4=3),制御シート!Z1,"")</f>
        <v/>
      </c>
      <c r="AJ4" s="28" t="str">
        <f>IF(OR($J4=2,$J4=3),制御シート!AA1,"")</f>
        <v/>
      </c>
      <c r="AK4" s="28" t="str">
        <f>IF(OR($J4=2,$J4=3),制御シート!AB1,"")</f>
        <v/>
      </c>
      <c r="AL4" s="28">
        <f>制御シート!AC1</f>
        <v>0</v>
      </c>
      <c r="AM4" s="28" t="str">
        <f>IF($AL4=2,制御シート!AD1,"")</f>
        <v/>
      </c>
      <c r="AN4" s="28">
        <f>制御シート!AE1</f>
        <v>0</v>
      </c>
      <c r="AO4" s="28">
        <f>制御シート!AF1</f>
        <v>0</v>
      </c>
      <c r="AP4" s="28" t="str">
        <f>IF(OR($AN4=2,$AO4=2),制御シート!AG1,"")</f>
        <v/>
      </c>
      <c r="AQ4" s="28" t="str">
        <f>IF(OR($AN4=2,$AO4=2),制御シート!AH1,"")</f>
        <v/>
      </c>
      <c r="AR4" s="28" t="str">
        <f>IF(OR($AN4=2,$AO4=2),制御シート!AI1,"")</f>
        <v/>
      </c>
      <c r="AS4" s="28" t="str">
        <f>IF(OR($AN4=2,$AO4=2),制御シート!AJ1,"")</f>
        <v/>
      </c>
      <c r="AT4" s="28">
        <f>制御シート!AK1</f>
        <v>0</v>
      </c>
      <c r="AU4" s="28" t="str">
        <f>IF($AT$4=1,制御シート!AL1,"")</f>
        <v/>
      </c>
      <c r="AV4" s="28" t="str">
        <f>IF($AT$4=1,制御シート!AM1,"")</f>
        <v/>
      </c>
      <c r="AW4" s="28" t="str">
        <f>IF($AT$4=1,制御シート!AN1,"")</f>
        <v/>
      </c>
      <c r="AX4" s="28" t="str">
        <f>IF($AT$4=1,制御シート!AO1,"")</f>
        <v/>
      </c>
      <c r="AY4" s="28" t="str">
        <f>IF($AT$4=1,制御シート!AP1,"")</f>
        <v/>
      </c>
      <c r="AZ4" s="28">
        <f>制御シート!AQ1</f>
        <v>0</v>
      </c>
      <c r="BA4" s="28" t="str">
        <f>IF($AZ$4=1,制御シート!AR1,"")</f>
        <v/>
      </c>
      <c r="BB4" s="28" t="str">
        <f>IF($AZ$4=1,制御シート!AS1,"")</f>
        <v/>
      </c>
      <c r="BC4" s="28" t="str">
        <f>IF($AZ$4=1,制御シート!AT1,"")</f>
        <v/>
      </c>
      <c r="BD4" s="28" t="str">
        <f>IF($AZ$4=1,制御シート!AU1,"")</f>
        <v/>
      </c>
      <c r="BE4" s="32">
        <f>入力シート!$A$2</f>
        <v>0</v>
      </c>
      <c r="BF4" s="29" t="str">
        <f>入力シート!$K$2</f>
        <v>NG</v>
      </c>
    </row>
  </sheetData>
  <sheetProtection password="E2B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制御シート</vt:lpstr>
      <vt:lpstr>データシート</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