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6_ホームページ掲載/01_ホームページ案（Word）/報告様式/"/>
    </mc:Choice>
  </mc:AlternateContent>
  <xr:revisionPtr revIDLastSave="36" documentId="8_{0E7F39D6-E637-4BB2-ADB6-65B3EF023192}" xr6:coauthVersionLast="47" xr6:coauthVersionMax="47" xr10:uidLastSave="{A1913779-002A-405A-B16C-A964AD1C8827}"/>
  <bookViews>
    <workbookView xWindow="-120" yWindow="-120" windowWidth="29040" windowHeight="15720" tabRatio="810" firstSheet="1" activeTab="1" xr2:uid="{00000000-000D-0000-FFFF-FFFF00000000}"/>
  </bookViews>
  <sheets>
    <sheet name="病院" sheetId="157" state="hidden" r:id="rId1"/>
    <sheet name="表紙" sheetId="130" r:id="rId2"/>
    <sheet name="別紙様式１－１" sheetId="251" state="hidden" r:id="rId3"/>
    <sheet name="別紙様式１－３" sheetId="283" state="hidden" r:id="rId4"/>
    <sheet name="別紙様式１記載上の注意" sheetId="254" state="hidden" r:id="rId5"/>
    <sheet name="別紙様式２３" sheetId="255" state="hidden" r:id="rId6"/>
    <sheet name="別紙様式19" sheetId="260" state="hidden" r:id="rId7"/>
    <sheet name="別紙様式24" sheetId="261" state="hidden" r:id="rId8"/>
    <sheet name="別紙様式18" sheetId="262" state="hidden" r:id="rId9"/>
    <sheet name="別紙様式25" sheetId="267" state="hidden" r:id="rId10"/>
    <sheet name="別紙様式６（１枚目）" sheetId="271" state="hidden" r:id="rId11"/>
    <sheet name="別紙様式６（２枚目）" sheetId="280" state="hidden" r:id="rId12"/>
    <sheet name="別紙様式13規定回数超" sheetId="242" state="hidden" r:id="rId13"/>
    <sheet name="別紙様式12" sheetId="182" state="hidden" r:id="rId14"/>
  </sheets>
  <definedNames>
    <definedName name="_Key1" hidden="1">#REF!</definedName>
    <definedName name="_key2" hidden="1">#REF!</definedName>
    <definedName name="_Order1" hidden="1">255</definedName>
    <definedName name="_Sort" hidden="1">#REF!</definedName>
    <definedName name="_xlnm.Print_Area" localSheetId="1">表紙!$A$1:$E$28</definedName>
    <definedName name="_xlnm.Print_Area" localSheetId="0">病院!$A$1:$C$62</definedName>
    <definedName name="_xlnm.Print_Area" localSheetId="2">'別紙様式１－１'!$A$1:$AJ$61</definedName>
    <definedName name="_xlnm.Print_Area" localSheetId="13">別紙様式12!$A$1:$G$24</definedName>
    <definedName name="_xlnm.Print_Area" localSheetId="3">'別紙様式１－３'!$A$1:$R$37</definedName>
    <definedName name="_xlnm.Print_Area" localSheetId="12">別紙様式13規定回数超!$A$1:$F$29</definedName>
    <definedName name="_xlnm.Print_Area" localSheetId="8">別紙様式18!$A$1:$J$30</definedName>
    <definedName name="_xlnm.Print_Area" localSheetId="6">別紙様式19!$A$1:$R$68</definedName>
    <definedName name="_xlnm.Print_Area" localSheetId="4">別紙様式１記載上の注意!$A$1:$H$306</definedName>
    <definedName name="_xlnm.Print_Area" localSheetId="5">別紙様式２３!$A$1:$L$83</definedName>
    <definedName name="_xlnm.Print_Area" localSheetId="7">別紙様式24!$A$1:$R$46</definedName>
    <definedName name="_xlnm.Print_Area" localSheetId="9">別紙様式25!$A$1:$P$78</definedName>
    <definedName name="_xlnm.Print_Area" localSheetId="10">'別紙様式６（１枚目）'!$A$1:$L$31</definedName>
    <definedName name="_xlnm.Print_Area" localSheetId="11">'別紙様式６（２枚目）'!$A$1:$J$46</definedName>
    <definedName name="_xlnm.Print_Titles" localSheetId="0">病院!$3:$4</definedName>
    <definedName name="_xlnm.Print_Titles" localSheetId="6">別紙様式19!$1:$6</definedName>
    <definedName name="_xlnm.Print_Titles" localSheetId="7">別紙様式24!$1:$6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 i="280" l="1"/>
  <c r="I3" i="280"/>
  <c r="S26" i="283"/>
  <c r="S23" i="283"/>
  <c r="S22" i="283"/>
  <c r="P19" i="283"/>
  <c r="N19" i="283"/>
  <c r="L19" i="283"/>
  <c r="P18" i="283"/>
  <c r="V18" i="283" s="1"/>
  <c r="N18" i="283"/>
  <c r="U18" i="283" s="1"/>
  <c r="L18" i="283"/>
  <c r="T18" i="283" s="1"/>
  <c r="V17" i="283"/>
  <c r="U17" i="283"/>
  <c r="T17" i="283"/>
  <c r="R6" i="283"/>
  <c r="Q6" i="283"/>
  <c r="P6" i="283"/>
  <c r="O6" i="283"/>
  <c r="N6" i="283"/>
  <c r="M6" i="283"/>
  <c r="L6" i="283"/>
  <c r="K6" i="283"/>
  <c r="M20" i="283" l="1"/>
  <c r="M37" i="283"/>
  <c r="P37" i="283"/>
  <c r="O20" i="283"/>
  <c r="Q20" i="283"/>
  <c r="J34" i="280" l="1"/>
  <c r="I34" i="280"/>
  <c r="H34" i="280"/>
  <c r="G34" i="280"/>
  <c r="N22" i="280"/>
  <c r="M22" i="280"/>
  <c r="L22" i="280"/>
  <c r="K22" i="280"/>
  <c r="N16" i="280"/>
  <c r="M16" i="280"/>
  <c r="L16" i="280"/>
  <c r="K16" i="280"/>
  <c r="J11" i="280"/>
  <c r="I11" i="280"/>
  <c r="H11" i="280"/>
  <c r="G11" i="280"/>
  <c r="N10" i="280"/>
  <c r="M10" i="280"/>
  <c r="L10" i="280"/>
  <c r="K10" i="280"/>
  <c r="N9" i="280"/>
  <c r="M9" i="280"/>
  <c r="L9" i="280"/>
  <c r="K9" i="280"/>
  <c r="K35" i="280" l="1"/>
  <c r="N34" i="280"/>
  <c r="M34" i="280"/>
  <c r="K34" i="280"/>
  <c r="L34" i="280"/>
  <c r="L35" i="280"/>
  <c r="N35" i="280"/>
  <c r="M35" i="280"/>
  <c r="J6" i="283" l="1"/>
  <c r="L78" i="267" l="1"/>
  <c r="L49" i="267"/>
  <c r="N33" i="267"/>
  <c r="K33" i="267"/>
  <c r="H33" i="267"/>
  <c r="F33" i="267"/>
  <c r="D33" i="267"/>
  <c r="J21" i="262" l="1"/>
  <c r="E21" i="262"/>
  <c r="L68" i="260"/>
  <c r="P51" i="260"/>
  <c r="P53" i="260" s="1"/>
  <c r="G49" i="260"/>
  <c r="G51" i="260" s="1"/>
  <c r="P47" i="260"/>
  <c r="P49" i="260" s="1"/>
  <c r="P21" i="260"/>
  <c r="E14" i="255"/>
  <c r="N12" i="255"/>
  <c r="N39" i="255" s="1"/>
  <c r="AJ37" i="251"/>
  <c r="AI37" i="251"/>
  <c r="AH37" i="251"/>
  <c r="AG37" i="251"/>
  <c r="AF37" i="251"/>
  <c r="AE37" i="251"/>
  <c r="AD37" i="251"/>
  <c r="AC37" i="251"/>
  <c r="AB37" i="251"/>
  <c r="AB62" i="157" l="1"/>
  <c r="AA62" i="157"/>
  <c r="Z62" i="157"/>
  <c r="Y62" i="157"/>
  <c r="X62" i="157"/>
  <c r="W62" i="157"/>
  <c r="V62" i="157"/>
  <c r="U62" i="157"/>
  <c r="T62" i="157"/>
  <c r="S62" i="157"/>
  <c r="R62" i="157"/>
  <c r="Q62" i="157"/>
  <c r="AB52" i="157"/>
  <c r="AA52" i="157"/>
  <c r="Z52" i="157"/>
  <c r="Y52" i="157"/>
  <c r="X52" i="157"/>
  <c r="W52" i="157"/>
  <c r="V52" i="157"/>
  <c r="U52" i="157"/>
  <c r="T52" i="157"/>
  <c r="S52" i="157"/>
  <c r="R52" i="157"/>
  <c r="Q52" i="157"/>
  <c r="AB51" i="157"/>
  <c r="AA51" i="157"/>
  <c r="Z51" i="157"/>
  <c r="Y51" i="157"/>
  <c r="X51" i="157"/>
  <c r="W51" i="157"/>
  <c r="V51" i="157"/>
  <c r="U51" i="157"/>
  <c r="T51" i="157"/>
  <c r="S51" i="157"/>
  <c r="R51" i="157"/>
  <c r="Q51" i="157"/>
  <c r="AB50" i="157"/>
  <c r="AA50" i="157"/>
  <c r="Z50" i="157"/>
  <c r="Y50" i="157"/>
  <c r="X50" i="157"/>
  <c r="W50" i="157"/>
  <c r="V50" i="157"/>
  <c r="U50" i="157"/>
  <c r="T50" i="157"/>
  <c r="S50" i="157"/>
  <c r="R50" i="157"/>
  <c r="Q50" i="157"/>
  <c r="AB49" i="157"/>
  <c r="AA49" i="157"/>
  <c r="Z49" i="157"/>
  <c r="Y49" i="157"/>
  <c r="X49" i="157"/>
  <c r="W49" i="157"/>
  <c r="V49" i="157"/>
  <c r="U49" i="157"/>
  <c r="T49" i="157"/>
  <c r="S49" i="157"/>
  <c r="R49" i="157"/>
  <c r="Q49" i="157"/>
  <c r="AB48" i="157"/>
  <c r="AA48" i="157"/>
  <c r="Z48" i="157"/>
  <c r="Y48" i="157"/>
  <c r="X48" i="157"/>
  <c r="W48" i="157"/>
  <c r="V48" i="157"/>
  <c r="U48" i="157"/>
  <c r="T48" i="157"/>
  <c r="S48" i="157"/>
  <c r="R48" i="157"/>
  <c r="Q48" i="157"/>
  <c r="AB47" i="157"/>
  <c r="AA47" i="157"/>
  <c r="Z47" i="157"/>
  <c r="Y47" i="157"/>
  <c r="X47" i="157"/>
  <c r="W47" i="157"/>
  <c r="V47" i="157"/>
  <c r="U47" i="157"/>
  <c r="T47" i="157"/>
  <c r="S47" i="157"/>
  <c r="R47" i="157"/>
  <c r="Q47" i="157"/>
  <c r="AB46" i="157"/>
  <c r="AA46" i="157"/>
  <c r="Z46" i="157"/>
  <c r="Y46" i="157"/>
  <c r="X46" i="157"/>
  <c r="W46" i="157"/>
  <c r="V46" i="157"/>
  <c r="U46" i="157"/>
  <c r="T46" i="157"/>
  <c r="S46" i="157"/>
  <c r="R46" i="157"/>
  <c r="Q46" i="157"/>
  <c r="AB45" i="157"/>
  <c r="AA45" i="157"/>
  <c r="Z45" i="157"/>
  <c r="Y45" i="157"/>
  <c r="X45" i="157"/>
  <c r="W45" i="157"/>
  <c r="V45" i="157"/>
  <c r="U45" i="157"/>
  <c r="T45" i="157"/>
  <c r="S45" i="157"/>
  <c r="R45" i="157"/>
  <c r="Q45" i="157"/>
  <c r="AB44" i="157"/>
  <c r="AA44" i="157"/>
  <c r="Z44" i="157"/>
  <c r="Y44" i="157"/>
  <c r="X44" i="157"/>
  <c r="W44" i="157"/>
  <c r="V44" i="157"/>
  <c r="U44" i="157"/>
  <c r="T44" i="157"/>
  <c r="S44" i="157"/>
  <c r="R44" i="157"/>
  <c r="Q44" i="157"/>
  <c r="AB43" i="157"/>
  <c r="AA43" i="157"/>
  <c r="Z43" i="157"/>
  <c r="Y43" i="157"/>
  <c r="X43" i="157"/>
  <c r="W43" i="157"/>
  <c r="V43" i="157"/>
  <c r="U43" i="157"/>
  <c r="T43" i="157"/>
  <c r="S43" i="157"/>
  <c r="R43" i="157"/>
  <c r="Q43" i="157"/>
  <c r="AB42" i="157"/>
  <c r="AA42" i="157"/>
  <c r="Z42" i="157"/>
  <c r="Y42" i="157"/>
  <c r="X42" i="157"/>
  <c r="W42" i="157"/>
  <c r="V42" i="157"/>
  <c r="U42" i="157"/>
  <c r="T42" i="157"/>
  <c r="S42" i="157"/>
  <c r="R42" i="157"/>
  <c r="Q42" i="157"/>
  <c r="AB41" i="157"/>
  <c r="AA41" i="157"/>
  <c r="Z41" i="157"/>
  <c r="Y41" i="157"/>
  <c r="X41" i="157"/>
  <c r="W41" i="157"/>
  <c r="V41" i="157"/>
  <c r="U41" i="157"/>
  <c r="T41" i="157"/>
  <c r="S41" i="157"/>
  <c r="R41" i="157"/>
  <c r="Q41" i="157"/>
  <c r="AB40" i="157"/>
  <c r="AA40" i="157"/>
  <c r="Z40" i="157"/>
  <c r="Y40" i="157"/>
  <c r="X40" i="157"/>
  <c r="W40" i="157"/>
  <c r="V40" i="157"/>
  <c r="U40" i="157"/>
  <c r="T40" i="157"/>
  <c r="S40" i="157"/>
  <c r="R40" i="157"/>
  <c r="Q40" i="157"/>
  <c r="AB39" i="157"/>
  <c r="AA39" i="157"/>
  <c r="Z39" i="157"/>
  <c r="Y39" i="157"/>
  <c r="X39" i="157"/>
  <c r="W39" i="157"/>
  <c r="V39" i="157"/>
  <c r="U39" i="157"/>
  <c r="T39" i="157"/>
  <c r="S39" i="157"/>
  <c r="R39" i="157"/>
  <c r="Q39" i="157"/>
  <c r="AB38" i="157"/>
  <c r="AA38" i="157"/>
  <c r="Z38" i="157"/>
  <c r="Y38" i="157"/>
  <c r="X38" i="157"/>
  <c r="W38" i="157"/>
  <c r="V38" i="157"/>
  <c r="U38" i="157"/>
  <c r="T38" i="157"/>
  <c r="S38" i="157"/>
  <c r="R38" i="157"/>
  <c r="Q38" i="157"/>
  <c r="AB37" i="157"/>
  <c r="AA37" i="157"/>
  <c r="Z37" i="157"/>
  <c r="Y37" i="157"/>
  <c r="X37" i="157"/>
  <c r="W37" i="157"/>
  <c r="V37" i="157"/>
  <c r="U37" i="157"/>
  <c r="T37" i="157"/>
  <c r="S37" i="157"/>
  <c r="R37" i="157"/>
  <c r="Q37" i="157"/>
  <c r="AB36" i="157"/>
  <c r="AA36" i="157"/>
  <c r="Z36" i="157"/>
  <c r="Y36" i="157"/>
  <c r="X36" i="157"/>
  <c r="W36" i="157"/>
  <c r="V36" i="157"/>
  <c r="U36" i="157"/>
  <c r="T36" i="157"/>
  <c r="S36" i="157"/>
  <c r="R36" i="157"/>
  <c r="Q36" i="157"/>
  <c r="AB35" i="157"/>
  <c r="AA35" i="157"/>
  <c r="Z35" i="157"/>
  <c r="Y35" i="157"/>
  <c r="X35" i="157"/>
  <c r="W35" i="157"/>
  <c r="V35" i="157"/>
  <c r="U35" i="157"/>
  <c r="T35" i="157"/>
  <c r="S35" i="157"/>
  <c r="R35" i="157"/>
  <c r="Q35" i="157"/>
  <c r="AB34" i="157"/>
  <c r="AA34" i="157"/>
  <c r="Z34" i="157"/>
  <c r="Y34" i="157"/>
  <c r="X34" i="157"/>
  <c r="W34" i="157"/>
  <c r="V34" i="157"/>
  <c r="U34" i="157"/>
  <c r="T34" i="157"/>
  <c r="S34" i="157"/>
  <c r="R34" i="157"/>
  <c r="Q34" i="157"/>
  <c r="AB33" i="157"/>
  <c r="AA33" i="157"/>
  <c r="Z33" i="157"/>
  <c r="Y33" i="157"/>
  <c r="X33" i="157"/>
  <c r="W33" i="157"/>
  <c r="V33" i="157"/>
  <c r="U33" i="157"/>
  <c r="T33" i="157"/>
  <c r="S33" i="157"/>
  <c r="R33" i="157"/>
  <c r="Q33" i="157"/>
  <c r="AB32" i="157"/>
  <c r="AA32" i="157"/>
  <c r="Z32" i="157"/>
  <c r="Y32" i="157"/>
  <c r="X32" i="157"/>
  <c r="W32" i="157"/>
  <c r="V32" i="157"/>
  <c r="U32" i="157"/>
  <c r="T32" i="157"/>
  <c r="S32" i="157"/>
  <c r="R32" i="157"/>
  <c r="Q32" i="157"/>
  <c r="AB31" i="157"/>
  <c r="AA31" i="157"/>
  <c r="Z31" i="157"/>
  <c r="Y31" i="157"/>
  <c r="X31" i="157"/>
  <c r="W31" i="157"/>
  <c r="V31" i="157"/>
  <c r="U31" i="157"/>
  <c r="T31" i="157"/>
  <c r="S31" i="157"/>
  <c r="R31" i="157"/>
  <c r="Q31" i="157"/>
  <c r="AB30" i="157"/>
  <c r="AA30" i="157"/>
  <c r="Z30" i="157"/>
  <c r="Y30" i="157"/>
  <c r="X30" i="157"/>
  <c r="W30" i="157"/>
  <c r="V30" i="157"/>
  <c r="U30" i="157"/>
  <c r="T30" i="157"/>
  <c r="S30" i="157"/>
  <c r="R30" i="157"/>
  <c r="Q30" i="157"/>
  <c r="AB29" i="157"/>
  <c r="AA29" i="157"/>
  <c r="Z29" i="157"/>
  <c r="Y29" i="157"/>
  <c r="X29" i="157"/>
  <c r="W29" i="157"/>
  <c r="V29" i="157"/>
  <c r="U29" i="157"/>
  <c r="T29" i="157"/>
  <c r="S29" i="157"/>
  <c r="R29" i="157"/>
  <c r="Q29" i="157"/>
  <c r="AB28" i="157"/>
  <c r="AA28" i="157"/>
  <c r="Z28" i="157"/>
  <c r="Y28" i="157"/>
  <c r="X28" i="157"/>
  <c r="W28" i="157"/>
  <c r="V28" i="157"/>
  <c r="U28" i="157"/>
  <c r="T28" i="157"/>
  <c r="S28" i="157"/>
  <c r="R28" i="157"/>
  <c r="Q28" i="157"/>
  <c r="AB27" i="157"/>
  <c r="AA27" i="157"/>
  <c r="Z27" i="157"/>
  <c r="Y27" i="157"/>
  <c r="X27" i="157"/>
  <c r="W27" i="157"/>
  <c r="V27" i="157"/>
  <c r="U27" i="157"/>
  <c r="T27" i="157"/>
  <c r="S27" i="157"/>
  <c r="R27" i="157"/>
  <c r="Q27" i="157"/>
  <c r="AB26" i="157"/>
  <c r="AA26" i="157"/>
  <c r="Z26" i="157"/>
  <c r="Y26" i="157"/>
  <c r="X26" i="157"/>
  <c r="W26" i="157"/>
  <c r="V26" i="157"/>
  <c r="U26" i="157"/>
  <c r="T26" i="157"/>
  <c r="S26" i="157"/>
  <c r="R26" i="157"/>
  <c r="Q26" i="157"/>
  <c r="AB25" i="157"/>
  <c r="AA25" i="157"/>
  <c r="Z25" i="157"/>
  <c r="Y25" i="157"/>
  <c r="X25" i="157"/>
  <c r="W25" i="157"/>
  <c r="V25" i="157"/>
  <c r="U25" i="157"/>
  <c r="T25" i="157"/>
  <c r="S25" i="157"/>
  <c r="R25" i="157"/>
  <c r="Q25" i="157"/>
  <c r="AB24" i="157"/>
  <c r="AA24" i="157"/>
  <c r="Z24" i="157"/>
  <c r="Y24" i="157"/>
  <c r="X24" i="157"/>
  <c r="W24" i="157"/>
  <c r="V24" i="157"/>
  <c r="U24" i="157"/>
  <c r="T24" i="157"/>
  <c r="S24" i="157"/>
  <c r="R24" i="157"/>
  <c r="Q24" i="157"/>
  <c r="AB23" i="157"/>
  <c r="AA23" i="157"/>
  <c r="Z23" i="157"/>
  <c r="Y23" i="157"/>
  <c r="X23" i="157"/>
  <c r="W23" i="157"/>
  <c r="V23" i="157"/>
  <c r="U23" i="157"/>
  <c r="T23" i="157"/>
  <c r="S23" i="157"/>
  <c r="R23" i="157"/>
  <c r="Q23" i="157"/>
  <c r="AB22" i="157"/>
  <c r="AA22" i="157"/>
  <c r="Z22" i="157"/>
  <c r="Y22" i="157"/>
  <c r="X22" i="157"/>
  <c r="W22" i="157"/>
  <c r="V22" i="157"/>
  <c r="U22" i="157"/>
  <c r="T22" i="157"/>
  <c r="S22" i="157"/>
  <c r="R22" i="157"/>
  <c r="Q22" i="157"/>
  <c r="AB21" i="157"/>
  <c r="AA21" i="157"/>
  <c r="Z21" i="157"/>
  <c r="Y21" i="157"/>
  <c r="X21" i="157"/>
  <c r="W21" i="157"/>
  <c r="V21" i="157"/>
  <c r="U21" i="157"/>
  <c r="T21" i="157"/>
  <c r="S21" i="157"/>
  <c r="R21" i="157"/>
  <c r="Q21" i="157"/>
  <c r="AB20" i="157"/>
  <c r="AA20" i="157"/>
  <c r="Z20" i="157"/>
  <c r="Y20" i="157"/>
  <c r="X20" i="157"/>
  <c r="W20" i="157"/>
  <c r="V20" i="157"/>
  <c r="U20" i="157"/>
  <c r="T20" i="157"/>
  <c r="S20" i="157"/>
  <c r="R20" i="157"/>
  <c r="Q20" i="157"/>
  <c r="AB19" i="157"/>
  <c r="AA19" i="157"/>
  <c r="Z19" i="157"/>
  <c r="Y19" i="157"/>
  <c r="X19" i="157"/>
  <c r="W19" i="157"/>
  <c r="V19" i="157"/>
  <c r="U19" i="157"/>
  <c r="T19" i="157"/>
  <c r="S19" i="157"/>
  <c r="R19" i="157"/>
  <c r="Q19" i="157"/>
  <c r="AB18" i="157"/>
  <c r="AA18" i="157"/>
  <c r="Z18" i="157"/>
  <c r="Y18" i="157"/>
  <c r="X18" i="157"/>
  <c r="W18" i="157"/>
  <c r="V18" i="157"/>
  <c r="U18" i="157"/>
  <c r="T18" i="157"/>
  <c r="S18" i="157"/>
  <c r="R18" i="157"/>
  <c r="Q18" i="157"/>
  <c r="AB17" i="157"/>
  <c r="AA17" i="157"/>
  <c r="Z17" i="157"/>
  <c r="Y17" i="157"/>
  <c r="X17" i="157"/>
  <c r="W17" i="157"/>
  <c r="V17" i="157"/>
  <c r="U17" i="157"/>
  <c r="T17" i="157"/>
  <c r="S17" i="157"/>
  <c r="R17" i="157"/>
  <c r="Q17" i="157"/>
  <c r="AB16" i="157"/>
  <c r="AA16" i="157"/>
  <c r="Z16" i="157"/>
  <c r="Y16" i="157"/>
  <c r="X16" i="157"/>
  <c r="W16" i="157"/>
  <c r="V16" i="157"/>
  <c r="U16" i="157"/>
  <c r="T16" i="157"/>
  <c r="S16" i="157"/>
  <c r="R16" i="157"/>
  <c r="Q16" i="157"/>
  <c r="C4" i="157"/>
  <c r="AC19" i="157" l="1"/>
  <c r="B19" i="157" s="1"/>
  <c r="AC23" i="157"/>
  <c r="B23" i="157" s="1"/>
  <c r="AC27" i="157"/>
  <c r="B27" i="157" s="1"/>
  <c r="AC31" i="157"/>
  <c r="B31" i="157" s="1"/>
  <c r="AC35" i="157"/>
  <c r="B35" i="157" s="1"/>
  <c r="AC39" i="157"/>
  <c r="AC18" i="157"/>
  <c r="B18" i="157" s="1"/>
  <c r="AC22" i="157"/>
  <c r="B22" i="157" s="1"/>
  <c r="AC26" i="157"/>
  <c r="B26" i="157" s="1"/>
  <c r="AC30" i="157"/>
  <c r="B30" i="157" s="1"/>
  <c r="AC34" i="157"/>
  <c r="B34" i="157" s="1"/>
  <c r="AC38" i="157"/>
  <c r="B38" i="157" s="1"/>
  <c r="AC40" i="157"/>
  <c r="B40" i="157" s="1"/>
  <c r="AC44" i="157"/>
  <c r="B44" i="157" s="1"/>
  <c r="AC48" i="157"/>
  <c r="B48" i="157" s="1"/>
  <c r="AC50" i="157"/>
  <c r="B50" i="157" s="1"/>
  <c r="AC52" i="157"/>
  <c r="AC42" i="157"/>
  <c r="B42" i="157" s="1"/>
  <c r="AC46" i="157"/>
  <c r="B46" i="157" s="1"/>
  <c r="AC16" i="157"/>
  <c r="B16" i="157" s="1"/>
  <c r="AC17" i="157"/>
  <c r="B17" i="157" s="1"/>
  <c r="AC20" i="157"/>
  <c r="B20" i="157" s="1"/>
  <c r="AC21" i="157"/>
  <c r="B21" i="157" s="1"/>
  <c r="AC24" i="157"/>
  <c r="B24" i="157" s="1"/>
  <c r="AC25" i="157"/>
  <c r="B25" i="157" s="1"/>
  <c r="AC28" i="157"/>
  <c r="B28" i="157" s="1"/>
  <c r="AC29" i="157"/>
  <c r="B29" i="157" s="1"/>
  <c r="AC32" i="157"/>
  <c r="B32" i="157" s="1"/>
  <c r="AC33" i="157"/>
  <c r="B33" i="157" s="1"/>
  <c r="AC36" i="157"/>
  <c r="B36" i="157" s="1"/>
  <c r="AC37" i="157"/>
  <c r="B37" i="157" s="1"/>
  <c r="AC41" i="157"/>
  <c r="B41" i="157" s="1"/>
  <c r="AC43" i="157"/>
  <c r="B43" i="157" s="1"/>
  <c r="AC45" i="157"/>
  <c r="B45" i="157" s="1"/>
  <c r="AC47" i="157"/>
  <c r="B47" i="157" s="1"/>
  <c r="AC49" i="157"/>
  <c r="B49" i="157" s="1"/>
  <c r="AC51" i="157"/>
  <c r="B51" i="157" s="1"/>
  <c r="AC62" i="157"/>
  <c r="B62" i="157" s="1"/>
  <c r="AB56" i="157" l="1"/>
  <c r="R53" i="157"/>
  <c r="V54" i="157"/>
  <c r="T59" i="157"/>
  <c r="Z58" i="157"/>
  <c r="X57" i="157"/>
  <c r="T57" i="157"/>
  <c r="R54" i="157"/>
  <c r="Z55" i="157"/>
  <c r="X55" i="157"/>
  <c r="Y56" i="157"/>
  <c r="U53" i="157"/>
  <c r="Z56" i="157"/>
  <c r="Q53" i="157"/>
  <c r="AB57" i="157"/>
  <c r="U57" i="157"/>
  <c r="X56" i="157"/>
  <c r="Q57" i="157"/>
  <c r="W57" i="157"/>
  <c r="S53" i="157"/>
  <c r="U58" i="157"/>
  <c r="AA53" i="157"/>
  <c r="V59" i="157"/>
  <c r="AA54" i="157"/>
  <c r="S59" i="157"/>
  <c r="Z57" i="157"/>
  <c r="AA58" i="157"/>
  <c r="Q59" i="157"/>
  <c r="Y57" i="157"/>
  <c r="AA56" i="157"/>
  <c r="W58" i="157"/>
  <c r="X58" i="157"/>
  <c r="X53" i="157"/>
  <c r="W60" i="157"/>
  <c r="Q58" i="157"/>
  <c r="AA59" i="157"/>
  <c r="W55" i="157"/>
  <c r="R55" i="157"/>
  <c r="R57" i="157"/>
  <c r="Q54" i="157"/>
  <c r="W54" i="157"/>
  <c r="W59" i="157"/>
  <c r="V56" i="157"/>
  <c r="Y58" i="157"/>
  <c r="Y59" i="157"/>
  <c r="R59" i="157"/>
  <c r="T55" i="157"/>
  <c r="T58" i="157"/>
  <c r="V57" i="157"/>
  <c r="T60" i="157"/>
  <c r="T53" i="157"/>
  <c r="Z54" i="157"/>
  <c r="T56" i="157"/>
  <c r="Q56" i="157"/>
  <c r="S55" i="157"/>
  <c r="Z60" i="157"/>
  <c r="R56" i="157"/>
  <c r="V61" i="157"/>
  <c r="S57" i="157"/>
  <c r="U61" i="157"/>
  <c r="Z61" i="157"/>
  <c r="S56" i="157"/>
  <c r="Y60" i="157"/>
  <c r="Q61" i="157"/>
  <c r="Q55" i="157"/>
  <c r="Y53" i="157"/>
  <c r="X59" i="157"/>
  <c r="X60" i="157"/>
  <c r="AA57" i="157"/>
  <c r="AB60" i="157"/>
  <c r="W56" i="157"/>
  <c r="U55" i="157"/>
  <c r="V60" i="157"/>
  <c r="S60" i="157"/>
  <c r="AB55" i="157"/>
  <c r="AA60" i="157"/>
  <c r="R61" i="157"/>
  <c r="S58" i="157"/>
  <c r="Q60" i="157"/>
  <c r="U60" i="157"/>
  <c r="U54" i="157"/>
  <c r="Y54" i="157"/>
  <c r="U56" i="157"/>
  <c r="V58" i="157"/>
  <c r="V53" i="157"/>
  <c r="T61" i="157"/>
  <c r="Y55" i="157"/>
  <c r="AB58" i="157"/>
  <c r="S61" i="157"/>
  <c r="AA55" i="157"/>
  <c r="W61" i="157"/>
  <c r="Z59" i="157"/>
  <c r="AB61" i="157"/>
  <c r="AB59" i="157"/>
  <c r="T54" i="157"/>
  <c r="X54" i="157"/>
  <c r="R60" i="157"/>
  <c r="U59" i="157"/>
  <c r="Y61" i="157"/>
  <c r="X61" i="157"/>
  <c r="S54" i="157"/>
  <c r="AB54" i="157"/>
  <c r="R58" i="157"/>
  <c r="V55" i="157"/>
  <c r="Z53" i="157"/>
  <c r="AB53" i="157"/>
  <c r="AA61" i="157"/>
  <c r="W53" i="157"/>
  <c r="AC59" i="157" l="1"/>
  <c r="B59" i="157" s="1"/>
  <c r="AC58" i="157"/>
  <c r="B58" i="157" s="1"/>
  <c r="AC56" i="157"/>
  <c r="B56" i="157" s="1"/>
  <c r="AC54" i="157"/>
  <c r="B54" i="157" s="1"/>
  <c r="AC57" i="157"/>
  <c r="B57" i="157" s="1"/>
  <c r="AC55" i="157"/>
  <c r="B55" i="157" s="1"/>
  <c r="AC60" i="157"/>
  <c r="B60" i="157" s="1"/>
  <c r="AC61" i="157"/>
  <c r="B61" i="157" s="1"/>
  <c r="AC53" i="157"/>
  <c r="B53" i="157" l="1"/>
  <c r="AC63" i="157"/>
</calcChain>
</file>

<file path=xl/sharedStrings.xml><?xml version="1.0" encoding="utf-8"?>
<sst xmlns="http://schemas.openxmlformats.org/spreadsheetml/2006/main" count="2139" uniqueCount="1007">
  <si>
    <t>○</t>
    <phoneticPr fontId="1"/>
  </si>
  <si>
    <t>-</t>
    <phoneticPr fontId="19"/>
  </si>
  <si>
    <t>情報通信</t>
  </si>
  <si>
    <t>療養入院</t>
    <rPh sb="0" eb="2">
      <t>リョウヨウ</t>
    </rPh>
    <rPh sb="2" eb="4">
      <t>ニュウイン</t>
    </rPh>
    <phoneticPr fontId="19"/>
  </si>
  <si>
    <t>総合１</t>
    <phoneticPr fontId="19"/>
  </si>
  <si>
    <t>総合２</t>
    <phoneticPr fontId="19"/>
  </si>
  <si>
    <t>総合３</t>
  </si>
  <si>
    <t>診療録１</t>
    <rPh sb="0" eb="2">
      <t>シンリョウ</t>
    </rPh>
    <rPh sb="2" eb="3">
      <t>ロク</t>
    </rPh>
    <phoneticPr fontId="19"/>
  </si>
  <si>
    <t>診療録２</t>
    <rPh sb="0" eb="2">
      <t>シンリョウ</t>
    </rPh>
    <rPh sb="2" eb="3">
      <t>ロク</t>
    </rPh>
    <phoneticPr fontId="19"/>
  </si>
  <si>
    <t>療養改１</t>
    <phoneticPr fontId="19"/>
  </si>
  <si>
    <t>療養改２</t>
    <phoneticPr fontId="19"/>
  </si>
  <si>
    <t>褥瘡ケア</t>
    <rPh sb="0" eb="2">
      <t>ジョクソウ</t>
    </rPh>
    <phoneticPr fontId="19"/>
  </si>
  <si>
    <t>地医確保</t>
    <rPh sb="0" eb="1">
      <t>チ</t>
    </rPh>
    <rPh sb="1" eb="2">
      <t>イ</t>
    </rPh>
    <rPh sb="2" eb="4">
      <t>カクホ</t>
    </rPh>
    <phoneticPr fontId="19"/>
  </si>
  <si>
    <t>総合１</t>
  </si>
  <si>
    <t>事補１</t>
  </si>
  <si>
    <t>事補２</t>
    <phoneticPr fontId="19"/>
  </si>
  <si>
    <t>医処休</t>
  </si>
  <si>
    <t>医処外</t>
    <phoneticPr fontId="19"/>
  </si>
  <si>
    <t>医処深</t>
    <phoneticPr fontId="19"/>
  </si>
  <si>
    <t>医手休</t>
    <rPh sb="1" eb="2">
      <t>テ</t>
    </rPh>
    <phoneticPr fontId="19"/>
  </si>
  <si>
    <t>医手外</t>
    <rPh sb="1" eb="2">
      <t>テ</t>
    </rPh>
    <phoneticPr fontId="19"/>
  </si>
  <si>
    <t>医手深</t>
    <rPh sb="1" eb="2">
      <t>テ</t>
    </rPh>
    <phoneticPr fontId="19"/>
  </si>
  <si>
    <t>回１</t>
    <rPh sb="0" eb="1">
      <t>カイ</t>
    </rPh>
    <phoneticPr fontId="19"/>
  </si>
  <si>
    <t>回２</t>
    <rPh sb="0" eb="1">
      <t>カイ</t>
    </rPh>
    <phoneticPr fontId="19"/>
  </si>
  <si>
    <t>回３</t>
    <rPh sb="0" eb="1">
      <t>カイ</t>
    </rPh>
    <phoneticPr fontId="19"/>
  </si>
  <si>
    <t>回４</t>
    <rPh sb="0" eb="1">
      <t>カイ</t>
    </rPh>
    <phoneticPr fontId="19"/>
  </si>
  <si>
    <t>回５</t>
    <rPh sb="0" eb="1">
      <t>カイ</t>
    </rPh>
    <phoneticPr fontId="19"/>
  </si>
  <si>
    <t>特定リハ</t>
    <rPh sb="0" eb="2">
      <t>トクテイ</t>
    </rPh>
    <phoneticPr fontId="19"/>
  </si>
  <si>
    <t>地包ケア１</t>
    <phoneticPr fontId="19"/>
  </si>
  <si>
    <t>地包ケア２</t>
  </si>
  <si>
    <t>地包ケア３</t>
  </si>
  <si>
    <t>地包ケア４</t>
  </si>
  <si>
    <t>緩１</t>
    <rPh sb="0" eb="1">
      <t>ユル</t>
    </rPh>
    <phoneticPr fontId="19"/>
  </si>
  <si>
    <t>精救</t>
    <rPh sb="0" eb="1">
      <t>セイ</t>
    </rPh>
    <rPh sb="1" eb="2">
      <t>キュウ</t>
    </rPh>
    <phoneticPr fontId="19"/>
  </si>
  <si>
    <t>精合併</t>
    <rPh sb="0" eb="1">
      <t>セイ</t>
    </rPh>
    <rPh sb="1" eb="3">
      <t>ガッペイ</t>
    </rPh>
    <phoneticPr fontId="19"/>
  </si>
  <si>
    <t>精急１</t>
    <rPh sb="0" eb="1">
      <t>セイ</t>
    </rPh>
    <rPh sb="1" eb="2">
      <t>キュウ</t>
    </rPh>
    <phoneticPr fontId="19"/>
  </si>
  <si>
    <t>精急２</t>
    <rPh sb="0" eb="1">
      <t>セイ</t>
    </rPh>
    <rPh sb="1" eb="2">
      <t>キュウ</t>
    </rPh>
    <phoneticPr fontId="19"/>
  </si>
  <si>
    <t>糖防管</t>
    <phoneticPr fontId="19"/>
  </si>
  <si>
    <t>生補管１</t>
  </si>
  <si>
    <t>生補管２</t>
  </si>
  <si>
    <t>ニコ</t>
    <phoneticPr fontId="19"/>
  </si>
  <si>
    <t>支援病１</t>
  </si>
  <si>
    <t>支援病２</t>
  </si>
  <si>
    <t>支援病３</t>
  </si>
  <si>
    <t>在後病</t>
    <phoneticPr fontId="19"/>
  </si>
  <si>
    <t>在訪褥</t>
    <phoneticPr fontId="19"/>
  </si>
  <si>
    <t>がんプロ</t>
    <phoneticPr fontId="19"/>
  </si>
  <si>
    <t>光ト</t>
    <phoneticPr fontId="19"/>
  </si>
  <si>
    <t>脳Ⅰ</t>
  </si>
  <si>
    <t>脳Ⅱ</t>
  </si>
  <si>
    <t>脳Ⅲ</t>
  </si>
  <si>
    <t>運Ⅰ</t>
  </si>
  <si>
    <t>運Ⅱ</t>
  </si>
  <si>
    <t>運Ⅲ</t>
  </si>
  <si>
    <t>摂嚥回１</t>
  </si>
  <si>
    <t>摂嚥回２</t>
  </si>
  <si>
    <t>摂嚥回３</t>
    <phoneticPr fontId="19"/>
  </si>
  <si>
    <t>精精採</t>
    <phoneticPr fontId="19"/>
  </si>
  <si>
    <t>医薬品の治験に係る診療</t>
    <phoneticPr fontId="19"/>
  </si>
  <si>
    <t>医療機器の治験に係る診療</t>
  </si>
  <si>
    <t>再生医療等製品の治験に係る診療に関する事項</t>
    <phoneticPr fontId="19"/>
  </si>
  <si>
    <t>入院医療に係る特別の療養環境の提供</t>
    <phoneticPr fontId="19"/>
  </si>
  <si>
    <t>外来医療に係る特別の療養環境の提供</t>
    <phoneticPr fontId="19"/>
  </si>
  <si>
    <t>予約に基づく診察</t>
  </si>
  <si>
    <t>特定機能病院、地域医療支援病院及び外来機能報告対象病院の初診</t>
    <phoneticPr fontId="19"/>
  </si>
  <si>
    <t>特定機能病院、地域医療支援病院及び紹介受診重点医療機関の再診</t>
  </si>
  <si>
    <t>２００床以上の病院の初診</t>
    <phoneticPr fontId="19"/>
  </si>
  <si>
    <t>２００床以上の病院の再診</t>
  </si>
  <si>
    <t>入院期間が１８０日を超える入院</t>
    <phoneticPr fontId="19"/>
  </si>
  <si>
    <t>白内障患者に対する水晶体再建術に使用する多焦点眼内レンズ支給</t>
    <phoneticPr fontId="19"/>
  </si>
  <si>
    <t>特に報告を求める事項のある施設基準等一覧表（病院／医科）</t>
    <rPh sb="22" eb="24">
      <t>ビョウイン</t>
    </rPh>
    <phoneticPr fontId="19"/>
  </si>
  <si>
    <t>＊医療機関コード（７桁（カンマ(,)の入力は不要）を半角入力してください。</t>
    <rPh sb="1" eb="3">
      <t>イリョウ</t>
    </rPh>
    <rPh sb="3" eb="5">
      <t>キカン</t>
    </rPh>
    <rPh sb="10" eb="11">
      <t>ケタ</t>
    </rPh>
    <rPh sb="19" eb="21">
      <t>ニュウリョク</t>
    </rPh>
    <rPh sb="22" eb="24">
      <t>フヨウ</t>
    </rPh>
    <rPh sb="26" eb="28">
      <t>ハンカク</t>
    </rPh>
    <rPh sb="28" eb="30">
      <t>ニュウリョク</t>
    </rPh>
    <phoneticPr fontId="19"/>
  </si>
  <si>
    <t>保険医療機関コード</t>
    <phoneticPr fontId="19"/>
  </si>
  <si>
    <t>5110048</t>
    <phoneticPr fontId="19"/>
  </si>
  <si>
    <t>保険医療機関名</t>
    <phoneticPr fontId="19"/>
  </si>
  <si>
    <r>
      <t>※「保険医療機関名」欄が表示されていることを確認してください。（</t>
    </r>
    <r>
      <rPr>
        <u/>
        <sz val="11"/>
        <color theme="1"/>
        <rFont val="游ゴシック"/>
        <family val="3"/>
        <charset val="128"/>
        <scheme val="minor"/>
      </rPr>
      <t>コード入力に誤りがある場合は空欄になります</t>
    </r>
    <r>
      <rPr>
        <sz val="11"/>
        <color theme="1"/>
        <rFont val="游ゴシック"/>
        <family val="3"/>
        <charset val="128"/>
        <scheme val="minor"/>
      </rPr>
      <t>。）</t>
    </r>
    <rPh sb="10" eb="11">
      <t>ラン</t>
    </rPh>
    <phoneticPr fontId="19"/>
  </si>
  <si>
    <t>※貴院で提出が必要な様式は「要提出」の欄に「○」が付いています。</t>
  </si>
  <si>
    <t>　「△」は実績がある場合のみ提出。</t>
    <rPh sb="5" eb="7">
      <t>ジッセキ</t>
    </rPh>
    <rPh sb="10" eb="12">
      <t>バアイ</t>
    </rPh>
    <rPh sb="14" eb="16">
      <t>テイシュツ</t>
    </rPh>
    <phoneticPr fontId="49"/>
  </si>
  <si>
    <t>　「■」は、加算の届出状況により報告対象に該当しない場合があります。詳細はホームページに掲載の報告様式一覧の備考欄を確認し、該当の有無をご確認の上、報告をお願いします。</t>
    <phoneticPr fontId="19"/>
  </si>
  <si>
    <r>
      <rPr>
        <sz val="11"/>
        <color theme="1"/>
        <rFont val="游ゴシック"/>
        <family val="3"/>
        <charset val="128"/>
        <scheme val="minor"/>
      </rPr>
      <t>※</t>
    </r>
    <r>
      <rPr>
        <b/>
        <u/>
        <sz val="11"/>
        <color theme="1"/>
        <rFont val="游ゴシック"/>
        <family val="3"/>
        <charset val="128"/>
        <scheme val="minor"/>
      </rPr>
      <t>歯科併設</t>
    </r>
    <r>
      <rPr>
        <u/>
        <sz val="11"/>
        <color theme="1"/>
        <rFont val="游ゴシック"/>
        <family val="3"/>
        <charset val="128"/>
        <scheme val="minor"/>
      </rPr>
      <t>の場合は、「令和５年度施設基準の定例報告について」ページから「</t>
    </r>
    <r>
      <rPr>
        <b/>
        <u/>
        <sz val="11"/>
        <color theme="1"/>
        <rFont val="游ゴシック"/>
        <family val="3"/>
        <charset val="128"/>
        <scheme val="minor"/>
      </rPr>
      <t>4　歯科</t>
    </r>
    <r>
      <rPr>
        <u/>
        <sz val="11"/>
        <color theme="1"/>
        <rFont val="游ゴシック"/>
        <family val="3"/>
        <charset val="128"/>
        <scheme val="minor"/>
      </rPr>
      <t>」もご確認ください。</t>
    </r>
    <rPh sb="1" eb="3">
      <t>シカ</t>
    </rPh>
    <rPh sb="3" eb="5">
      <t>ヘイセツ</t>
    </rPh>
    <rPh sb="6" eb="8">
      <t>バアイ</t>
    </rPh>
    <rPh sb="11" eb="13">
      <t>レイワ</t>
    </rPh>
    <rPh sb="14" eb="16">
      <t>ネンド</t>
    </rPh>
    <rPh sb="16" eb="18">
      <t>シセツ</t>
    </rPh>
    <rPh sb="18" eb="20">
      <t>キジュン</t>
    </rPh>
    <rPh sb="21" eb="23">
      <t>テイレイ</t>
    </rPh>
    <rPh sb="23" eb="25">
      <t>ホウコク</t>
    </rPh>
    <rPh sb="38" eb="40">
      <t>シカ</t>
    </rPh>
    <rPh sb="43" eb="45">
      <t>カクニン</t>
    </rPh>
    <phoneticPr fontId="49"/>
  </si>
  <si>
    <t>※　リンク「4歯科」</t>
    <rPh sb="7" eb="9">
      <t>シカ</t>
    </rPh>
    <phoneticPr fontId="49"/>
  </si>
  <si>
    <t>番号</t>
    <rPh sb="0" eb="2">
      <t>バンゴウ</t>
    </rPh>
    <phoneticPr fontId="19"/>
  </si>
  <si>
    <t>要提出</t>
    <rPh sb="0" eb="1">
      <t>ヨウ</t>
    </rPh>
    <rPh sb="1" eb="3">
      <t>テイシュツ</t>
    </rPh>
    <phoneticPr fontId="1"/>
  </si>
  <si>
    <t>様式名称</t>
    <rPh sb="0" eb="2">
      <t>ヨウシキ</t>
    </rPh>
    <rPh sb="2" eb="4">
      <t>メイショウ</t>
    </rPh>
    <phoneticPr fontId="1"/>
  </si>
  <si>
    <t>令和５年度 施設基準実施状況報告書（鑑）　（必須）</t>
    <rPh sb="0" eb="2">
      <t>レイワ</t>
    </rPh>
    <rPh sb="3" eb="5">
      <t>ネンド</t>
    </rPh>
    <rPh sb="22" eb="24">
      <t>ヒッス</t>
    </rPh>
    <phoneticPr fontId="1"/>
  </si>
  <si>
    <t>様式名称（基本診療料）</t>
    <rPh sb="0" eb="2">
      <t>ヨウシキ</t>
    </rPh>
    <rPh sb="2" eb="4">
      <t>メイショウ</t>
    </rPh>
    <rPh sb="5" eb="7">
      <t>キホン</t>
    </rPh>
    <rPh sb="7" eb="9">
      <t>シンリョウ</t>
    </rPh>
    <rPh sb="9" eb="10">
      <t>リョウ</t>
    </rPh>
    <phoneticPr fontId="1"/>
  </si>
  <si>
    <t>〇</t>
    <phoneticPr fontId="19"/>
  </si>
  <si>
    <t>入院基本料等に関する実施状況報告書（別紙様式1-1①・②／1-2／1-3）　（必須）</t>
    <rPh sb="39" eb="41">
      <t>ヒッス</t>
    </rPh>
    <phoneticPr fontId="1"/>
  </si>
  <si>
    <t>看護職員処遇改善評価料　賃金改善計画書（様式２）</t>
    <rPh sb="0" eb="2">
      <t>カンゴ</t>
    </rPh>
    <rPh sb="2" eb="4">
      <t>ショクイン</t>
    </rPh>
    <rPh sb="4" eb="6">
      <t>ショグウ</t>
    </rPh>
    <rPh sb="6" eb="8">
      <t>カイゼン</t>
    </rPh>
    <rPh sb="8" eb="10">
      <t>ヒョウカ</t>
    </rPh>
    <rPh sb="10" eb="11">
      <t>リョウ</t>
    </rPh>
    <rPh sb="12" eb="14">
      <t>チンギン</t>
    </rPh>
    <rPh sb="14" eb="16">
      <t>カイゼン</t>
    </rPh>
    <rPh sb="16" eb="19">
      <t>ケイカクショ</t>
    </rPh>
    <rPh sb="20" eb="22">
      <t>ヨウシキ</t>
    </rPh>
    <phoneticPr fontId="19"/>
  </si>
  <si>
    <t>看処遇</t>
    <phoneticPr fontId="19"/>
  </si>
  <si>
    <t>看護職員処遇改善評価料　実績報告書（様式３）</t>
    <rPh sb="0" eb="2">
      <t>カンゴ</t>
    </rPh>
    <rPh sb="2" eb="4">
      <t>ショクイン</t>
    </rPh>
    <rPh sb="4" eb="6">
      <t>ショグウ</t>
    </rPh>
    <rPh sb="6" eb="8">
      <t>カイゼン</t>
    </rPh>
    <rPh sb="8" eb="10">
      <t>ヒョウカ</t>
    </rPh>
    <rPh sb="10" eb="11">
      <t>リョウ</t>
    </rPh>
    <rPh sb="12" eb="14">
      <t>ジッセキ</t>
    </rPh>
    <rPh sb="14" eb="17">
      <t>ホウコクショ</t>
    </rPh>
    <rPh sb="18" eb="20">
      <t>ヨウシキ</t>
    </rPh>
    <phoneticPr fontId="19"/>
  </si>
  <si>
    <t>療養病棟入院基本料の施設基準に係る報告書（様式５の７）</t>
    <phoneticPr fontId="1"/>
  </si>
  <si>
    <t>総合入院体制加算の施設基準に係る届出書添付書類（様式13）</t>
    <rPh sb="24" eb="26">
      <t>ヨウシキ</t>
    </rPh>
    <phoneticPr fontId="19"/>
  </si>
  <si>
    <t>医療従事者の負担の軽減及び処遇の改善に資する体制（様式13の2）</t>
    <rPh sb="0" eb="2">
      <t>イリョウ</t>
    </rPh>
    <rPh sb="2" eb="4">
      <t>ジュウジ</t>
    </rPh>
    <rPh sb="4" eb="5">
      <t>シャ</t>
    </rPh>
    <rPh sb="6" eb="8">
      <t>フタン</t>
    </rPh>
    <rPh sb="9" eb="11">
      <t>ケイゲン</t>
    </rPh>
    <rPh sb="11" eb="12">
      <t>オヨ</t>
    </rPh>
    <rPh sb="13" eb="15">
      <t>ショグウ</t>
    </rPh>
    <rPh sb="16" eb="18">
      <t>カイゼン</t>
    </rPh>
    <rPh sb="19" eb="20">
      <t>シ</t>
    </rPh>
    <rPh sb="22" eb="24">
      <t>タイセイ</t>
    </rPh>
    <rPh sb="25" eb="27">
      <t>ヨウシキ</t>
    </rPh>
    <phoneticPr fontId="1"/>
  </si>
  <si>
    <t>看護職員の負担の軽減及び処遇の改善に対する体制（様式13の3）</t>
    <rPh sb="0" eb="2">
      <t>カンゴ</t>
    </rPh>
    <rPh sb="2" eb="4">
      <t>ショクイン</t>
    </rPh>
    <rPh sb="5" eb="7">
      <t>フタン</t>
    </rPh>
    <rPh sb="8" eb="10">
      <t>ケイゲン</t>
    </rPh>
    <rPh sb="10" eb="11">
      <t>オヨ</t>
    </rPh>
    <rPh sb="12" eb="14">
      <t>ショグウ</t>
    </rPh>
    <rPh sb="15" eb="17">
      <t>カイゼン</t>
    </rPh>
    <rPh sb="18" eb="19">
      <t>タイ</t>
    </rPh>
    <rPh sb="21" eb="23">
      <t>タイセイ</t>
    </rPh>
    <phoneticPr fontId="1"/>
  </si>
  <si>
    <t>障害入院</t>
    <rPh sb="0" eb="2">
      <t>ショウガイ</t>
    </rPh>
    <rPh sb="2" eb="4">
      <t>ニュウイン</t>
    </rPh>
    <phoneticPr fontId="19"/>
  </si>
  <si>
    <t>急性看補</t>
    <rPh sb="0" eb="2">
      <t>キュウセイ</t>
    </rPh>
    <rPh sb="2" eb="3">
      <t>カン</t>
    </rPh>
    <rPh sb="3" eb="4">
      <t>ホ</t>
    </rPh>
    <phoneticPr fontId="19"/>
  </si>
  <si>
    <t>看夜配</t>
    <rPh sb="0" eb="1">
      <t>カン</t>
    </rPh>
    <rPh sb="1" eb="2">
      <t>ヨル</t>
    </rPh>
    <rPh sb="2" eb="3">
      <t>ハイ</t>
    </rPh>
    <phoneticPr fontId="19"/>
  </si>
  <si>
    <t>看補</t>
    <rPh sb="0" eb="1">
      <t>カン</t>
    </rPh>
    <rPh sb="1" eb="2">
      <t>ホ</t>
    </rPh>
    <phoneticPr fontId="19"/>
  </si>
  <si>
    <t>医師の負担の軽減及び処遇の改善に対する体制（様式13の4）</t>
    <rPh sb="0" eb="2">
      <t>イシ</t>
    </rPh>
    <phoneticPr fontId="1"/>
  </si>
  <si>
    <t>急性期充実体制加算等の施設基準に係る報告書（様式14）</t>
    <rPh sb="11" eb="13">
      <t>シセツ</t>
    </rPh>
    <rPh sb="13" eb="15">
      <t>キジュン</t>
    </rPh>
    <rPh sb="18" eb="21">
      <t>ホウコクショ</t>
    </rPh>
    <phoneticPr fontId="1"/>
  </si>
  <si>
    <t>急充実</t>
    <rPh sb="0" eb="1">
      <t>キュウ</t>
    </rPh>
    <rPh sb="1" eb="3">
      <t>ジュウジツ</t>
    </rPh>
    <phoneticPr fontId="19"/>
  </si>
  <si>
    <t>診療録管理体制加算に係る報告書（様式17の２）</t>
    <rPh sb="0" eb="3">
      <t>シンリョウロク</t>
    </rPh>
    <rPh sb="3" eb="5">
      <t>カンリ</t>
    </rPh>
    <rPh sb="5" eb="7">
      <t>タイセイ</t>
    </rPh>
    <rPh sb="7" eb="9">
      <t>カサン</t>
    </rPh>
    <rPh sb="12" eb="15">
      <t>ホウコクショ</t>
    </rPh>
    <phoneticPr fontId="1"/>
  </si>
  <si>
    <t>療養病棟療養環境改善加算に係る改善計画（様式24の３）</t>
    <rPh sb="20" eb="22">
      <t>ヨウシキ</t>
    </rPh>
    <phoneticPr fontId="19"/>
  </si>
  <si>
    <t>褥瘡ハイリスク患者ケア加算に係る報告書（様式37の2）</t>
    <rPh sb="14" eb="15">
      <t>カカ</t>
    </rPh>
    <rPh sb="16" eb="19">
      <t>ホウコクショ</t>
    </rPh>
    <phoneticPr fontId="1"/>
  </si>
  <si>
    <t>回復期リハビリテーション病棟入院料及び特定機能病院リハビリテーション病棟入院料に係る報告書（様式49の4）</t>
    <rPh sb="0" eb="3">
      <t>カイフクキ</t>
    </rPh>
    <rPh sb="12" eb="14">
      <t>ビョウトウ</t>
    </rPh>
    <rPh sb="14" eb="17">
      <t>ニュウインリョウ</t>
    </rPh>
    <rPh sb="17" eb="18">
      <t>オヨ</t>
    </rPh>
    <rPh sb="40" eb="41">
      <t>カカ</t>
    </rPh>
    <rPh sb="42" eb="45">
      <t>ホウコクショ</t>
    </rPh>
    <phoneticPr fontId="1"/>
  </si>
  <si>
    <t>回復期リハビリテーション病棟入院料及び特定機能病院リハビリテーション病棟入院料におけるリハビリテーション実績指数等に係る報告書（別紙様式45）</t>
    <phoneticPr fontId="1"/>
  </si>
  <si>
    <t>地域包括ケア病棟入院料１・２・３・４の施設基準に係る届出書添付書類（廊下幅）（様式50）
地域包括ケア入院医療管理料１・２・３・４の施設基準に係る届出書添付書類（廊下幅）（様式50の２）</t>
    <rPh sb="6" eb="8">
      <t>ビョウトウ</t>
    </rPh>
    <rPh sb="10" eb="11">
      <t>リョウ</t>
    </rPh>
    <rPh sb="34" eb="36">
      <t>ロウカ</t>
    </rPh>
    <rPh sb="36" eb="37">
      <t>ハバ</t>
    </rPh>
    <rPh sb="39" eb="41">
      <t>ヨウシキ</t>
    </rPh>
    <phoneticPr fontId="19"/>
  </si>
  <si>
    <t>緩和ケア病棟入院料１に係る報告書（様式52の2）</t>
  </si>
  <si>
    <t>地域医療体制確保加算に係る報告書（別紙様式17の1）</t>
    <rPh sb="0" eb="2">
      <t>チイキ</t>
    </rPh>
    <rPh sb="2" eb="4">
      <t>イリョウ</t>
    </rPh>
    <rPh sb="4" eb="6">
      <t>タイセイ</t>
    </rPh>
    <rPh sb="6" eb="8">
      <t>カクホ</t>
    </rPh>
    <rPh sb="8" eb="10">
      <t>カサン</t>
    </rPh>
    <rPh sb="11" eb="12">
      <t>カカ</t>
    </rPh>
    <rPh sb="13" eb="16">
      <t>ホウコクショ</t>
    </rPh>
    <rPh sb="17" eb="21">
      <t>ベッシヨウシキ</t>
    </rPh>
    <phoneticPr fontId="20"/>
  </si>
  <si>
    <t>地域医療体制確保加算に係る報告書（病院勤務医の負担の軽減及び処遇の改善に資する体制について）（別紙様式17の2）</t>
    <rPh sb="0" eb="2">
      <t>チイキ</t>
    </rPh>
    <rPh sb="2" eb="4">
      <t>イリョウ</t>
    </rPh>
    <rPh sb="4" eb="6">
      <t>タイセイ</t>
    </rPh>
    <rPh sb="6" eb="8">
      <t>カクホ</t>
    </rPh>
    <rPh sb="8" eb="10">
      <t>カサン</t>
    </rPh>
    <rPh sb="11" eb="12">
      <t>カカ</t>
    </rPh>
    <rPh sb="13" eb="16">
      <t>ホウコクショ</t>
    </rPh>
    <rPh sb="17" eb="19">
      <t>ビョウイン</t>
    </rPh>
    <rPh sb="19" eb="22">
      <t>キンムイ</t>
    </rPh>
    <rPh sb="23" eb="25">
      <t>フタン</t>
    </rPh>
    <rPh sb="26" eb="28">
      <t>ケイゲン</t>
    </rPh>
    <rPh sb="28" eb="29">
      <t>オヨ</t>
    </rPh>
    <rPh sb="30" eb="32">
      <t>ショグウ</t>
    </rPh>
    <rPh sb="33" eb="35">
      <t>カイゼン</t>
    </rPh>
    <rPh sb="36" eb="37">
      <t>シ</t>
    </rPh>
    <rPh sb="39" eb="41">
      <t>タイセイ</t>
    </rPh>
    <rPh sb="47" eb="51">
      <t>ベッシヨウシキ</t>
    </rPh>
    <phoneticPr fontId="20"/>
  </si>
  <si>
    <t>精神科救急・合併症入院料に関する実施状況報告書（別紙様式18）</t>
    <rPh sb="0" eb="3">
      <t>セイシンカ</t>
    </rPh>
    <rPh sb="3" eb="5">
      <t>キュウキュウ</t>
    </rPh>
    <rPh sb="6" eb="9">
      <t>ガッペイショウ</t>
    </rPh>
    <rPh sb="9" eb="12">
      <t>ニュウインリョウ</t>
    </rPh>
    <rPh sb="13" eb="14">
      <t>カン</t>
    </rPh>
    <rPh sb="16" eb="23">
      <t>ジッシジョウキョウホウコクショ</t>
    </rPh>
    <rPh sb="24" eb="28">
      <t>ベッシヨウシキ</t>
    </rPh>
    <phoneticPr fontId="20"/>
  </si>
  <si>
    <t>精神科救急急性期医療入院料、精神科急性期治療病棟入院料及び精神科救急・合併症入院料の施設基準に係る報告書（別紙様式20）</t>
    <rPh sb="0" eb="3">
      <t>セイシンカ</t>
    </rPh>
    <rPh sb="3" eb="5">
      <t>キュウキュウ</t>
    </rPh>
    <rPh sb="10" eb="13">
      <t>ニュウインリョウ</t>
    </rPh>
    <rPh sb="14" eb="17">
      <t>セイシンカ</t>
    </rPh>
    <rPh sb="17" eb="20">
      <t>キュウセイキ</t>
    </rPh>
    <rPh sb="20" eb="22">
      <t>チリョウ</t>
    </rPh>
    <rPh sb="22" eb="24">
      <t>ビョウトウ</t>
    </rPh>
    <rPh sb="24" eb="27">
      <t>ニュウインリョウ</t>
    </rPh>
    <rPh sb="27" eb="28">
      <t>オヨ</t>
    </rPh>
    <rPh sb="29" eb="32">
      <t>セイシンカ</t>
    </rPh>
    <rPh sb="32" eb="34">
      <t>キュウキュウ</t>
    </rPh>
    <rPh sb="35" eb="38">
      <t>ガッペイショウ</t>
    </rPh>
    <rPh sb="38" eb="41">
      <t>ニュウインリョウ</t>
    </rPh>
    <rPh sb="42" eb="44">
      <t>シセツ</t>
    </rPh>
    <rPh sb="44" eb="46">
      <t>キジュン</t>
    </rPh>
    <rPh sb="47" eb="48">
      <t>カカワ</t>
    </rPh>
    <rPh sb="49" eb="52">
      <t>ホウコクショ</t>
    </rPh>
    <rPh sb="53" eb="57">
      <t>ベッシヨウシキ</t>
    </rPh>
    <phoneticPr fontId="20"/>
  </si>
  <si>
    <t>精神科救急急性期医療入院料に関する実施状況報告書（別紙様式19）</t>
    <rPh sb="0" eb="3">
      <t>セイシンカ</t>
    </rPh>
    <rPh sb="3" eb="5">
      <t>キュウキュウ</t>
    </rPh>
    <rPh sb="10" eb="13">
      <t>ニュウインリョウ</t>
    </rPh>
    <rPh sb="14" eb="15">
      <t>カン</t>
    </rPh>
    <rPh sb="17" eb="24">
      <t>ジッシジョウキョウホウコクショ</t>
    </rPh>
    <rPh sb="25" eb="29">
      <t>ベッシヨウシキ</t>
    </rPh>
    <phoneticPr fontId="20"/>
  </si>
  <si>
    <t>精神科救急医療体制加算に関する実施状況報告書（別紙様式24）</t>
    <phoneticPr fontId="1"/>
  </si>
  <si>
    <t>早期栄養介入管理加算に係る報告書（別紙様式21）</t>
    <phoneticPr fontId="1"/>
  </si>
  <si>
    <t>救１</t>
    <rPh sb="0" eb="1">
      <t>キュウ</t>
    </rPh>
    <phoneticPr fontId="19"/>
  </si>
  <si>
    <t>救２</t>
    <rPh sb="0" eb="1">
      <t>キュウ</t>
    </rPh>
    <phoneticPr fontId="19"/>
  </si>
  <si>
    <t>救３</t>
    <rPh sb="0" eb="1">
      <t>キュウ</t>
    </rPh>
    <phoneticPr fontId="19"/>
  </si>
  <si>
    <t>救４</t>
    <rPh sb="0" eb="1">
      <t>キュウ</t>
    </rPh>
    <phoneticPr fontId="19"/>
  </si>
  <si>
    <t>集１</t>
    <rPh sb="0" eb="1">
      <t>シュウ</t>
    </rPh>
    <phoneticPr fontId="19"/>
  </si>
  <si>
    <t>集２</t>
    <rPh sb="0" eb="1">
      <t>シュウ</t>
    </rPh>
    <phoneticPr fontId="19"/>
  </si>
  <si>
    <t>集３</t>
    <rPh sb="0" eb="1">
      <t>シュウ</t>
    </rPh>
    <phoneticPr fontId="19"/>
  </si>
  <si>
    <t>集４</t>
    <rPh sb="0" eb="1">
      <t>シュウ</t>
    </rPh>
    <phoneticPr fontId="19"/>
  </si>
  <si>
    <t>ハイケア１</t>
    <phoneticPr fontId="19"/>
  </si>
  <si>
    <t>ハイケア２</t>
  </si>
  <si>
    <t>脳卒中ケア</t>
    <phoneticPr fontId="19"/>
  </si>
  <si>
    <t>小集</t>
    <phoneticPr fontId="19"/>
  </si>
  <si>
    <t>情報通信機器を用いた診療に係る報告書（別紙様式23）</t>
    <phoneticPr fontId="1"/>
  </si>
  <si>
    <t>様式名称（特掲診療料）</t>
    <rPh sb="0" eb="2">
      <t>ヨウシキ</t>
    </rPh>
    <rPh sb="2" eb="4">
      <t>メイショウ</t>
    </rPh>
    <rPh sb="5" eb="6">
      <t>トク</t>
    </rPh>
    <rPh sb="6" eb="7">
      <t>ケイ</t>
    </rPh>
    <rPh sb="7" eb="9">
      <t>シンリョウ</t>
    </rPh>
    <rPh sb="9" eb="10">
      <t>リョウ</t>
    </rPh>
    <phoneticPr fontId="1"/>
  </si>
  <si>
    <t>糖尿病透析予防指導管理料に係る報告書（様式5の7）</t>
    <rPh sb="0" eb="3">
      <t>トウニョウビョウ</t>
    </rPh>
    <rPh sb="3" eb="5">
      <t>トウセキ</t>
    </rPh>
    <rPh sb="5" eb="7">
      <t>ヨボウ</t>
    </rPh>
    <rPh sb="7" eb="9">
      <t>シドウ</t>
    </rPh>
    <rPh sb="9" eb="12">
      <t>カンリリョウ</t>
    </rPh>
    <rPh sb="13" eb="14">
      <t>カカ</t>
    </rPh>
    <rPh sb="15" eb="18">
      <t>ホウコクショ</t>
    </rPh>
    <phoneticPr fontId="1"/>
  </si>
  <si>
    <t>ニコチン依存症管理料に係る報告書（様式8の2）</t>
    <phoneticPr fontId="1"/>
  </si>
  <si>
    <t>生殖補助医療管理料に係る報告書（様式５の12の２）</t>
    <phoneticPr fontId="1"/>
  </si>
  <si>
    <t>在宅療養支援病院に係る報告書（様式11の3）</t>
    <rPh sb="6" eb="8">
      <t>ビョウイン</t>
    </rPh>
    <phoneticPr fontId="1"/>
  </si>
  <si>
    <t>在宅支援連携体制に係る報告書（様式11の4）</t>
    <rPh sb="4" eb="6">
      <t>レンケイ</t>
    </rPh>
    <rPh sb="6" eb="8">
      <t>タイセイ</t>
    </rPh>
    <rPh sb="11" eb="14">
      <t>ホウコクショ</t>
    </rPh>
    <phoneticPr fontId="1"/>
  </si>
  <si>
    <t>在宅療養後方支援病院に係る報告書（様式20の5）</t>
    <rPh sb="11" eb="12">
      <t>カカ</t>
    </rPh>
    <rPh sb="13" eb="16">
      <t>ホウコクショ</t>
    </rPh>
    <phoneticPr fontId="1"/>
  </si>
  <si>
    <t>在宅患者訪問褥瘡管理指導料に係る報告書（様式20の8）</t>
    <rPh sb="2" eb="4">
      <t>カンジャ</t>
    </rPh>
    <rPh sb="4" eb="6">
      <t>ホウモン</t>
    </rPh>
    <rPh sb="6" eb="8">
      <t>ジョクソウ</t>
    </rPh>
    <rPh sb="8" eb="10">
      <t>カンリ</t>
    </rPh>
    <rPh sb="10" eb="13">
      <t>シドウリョウ</t>
    </rPh>
    <rPh sb="14" eb="15">
      <t>カカ</t>
    </rPh>
    <rPh sb="16" eb="19">
      <t>ホウコクショ</t>
    </rPh>
    <phoneticPr fontId="1"/>
  </si>
  <si>
    <t>がんゲノムプロファイリング検査に係る報告書（様式23の４の２）</t>
    <rPh sb="13" eb="15">
      <t>ケンサ</t>
    </rPh>
    <rPh sb="16" eb="17">
      <t>カカワ</t>
    </rPh>
    <rPh sb="18" eb="21">
      <t>ホウコクショ</t>
    </rPh>
    <rPh sb="22" eb="24">
      <t>ヨウシキ</t>
    </rPh>
    <phoneticPr fontId="1"/>
  </si>
  <si>
    <t>光トポグラフィーに係る報告書（様式26の3）</t>
    <rPh sb="9" eb="10">
      <t>カカ</t>
    </rPh>
    <rPh sb="11" eb="14">
      <t>ホウコクショ</t>
    </rPh>
    <phoneticPr fontId="1"/>
  </si>
  <si>
    <t>精巣内精子採取術に係る報告書（様式87の42の２）</t>
    <rPh sb="0" eb="2">
      <t>セイソウ</t>
    </rPh>
    <rPh sb="2" eb="3">
      <t>ナイ</t>
    </rPh>
    <rPh sb="3" eb="5">
      <t>セイシ</t>
    </rPh>
    <rPh sb="5" eb="7">
      <t>サイシュ</t>
    </rPh>
    <rPh sb="7" eb="8">
      <t>ジュツ</t>
    </rPh>
    <rPh sb="11" eb="14">
      <t>ホウコクショ</t>
    </rPh>
    <phoneticPr fontId="1"/>
  </si>
  <si>
    <t>摂食嚥下機能回復体制加算に係る報告書（別紙様式16）</t>
    <rPh sb="0" eb="2">
      <t>セッショク</t>
    </rPh>
    <rPh sb="2" eb="4">
      <t>エンゲ</t>
    </rPh>
    <rPh sb="4" eb="10">
      <t>キノウカイフクタイセイ</t>
    </rPh>
    <rPh sb="10" eb="12">
      <t>カサン</t>
    </rPh>
    <rPh sb="13" eb="14">
      <t>カカ</t>
    </rPh>
    <rPh sb="15" eb="18">
      <t>ホウコクショ</t>
    </rPh>
    <rPh sb="19" eb="21">
      <t>ベッシ</t>
    </rPh>
    <rPh sb="21" eb="23">
      <t>ヨウシキ</t>
    </rPh>
    <phoneticPr fontId="20"/>
  </si>
  <si>
    <t>疾患別リハビリテーションに係る症例報告書（別紙様式22）</t>
    <phoneticPr fontId="1"/>
  </si>
  <si>
    <t>様式名称（保険外併用療養費等）</t>
    <rPh sb="0" eb="2">
      <t>ヨウシキ</t>
    </rPh>
    <rPh sb="2" eb="4">
      <t>メイショウ</t>
    </rPh>
    <rPh sb="5" eb="7">
      <t>ホケン</t>
    </rPh>
    <rPh sb="7" eb="8">
      <t>ガイ</t>
    </rPh>
    <rPh sb="8" eb="10">
      <t>ヘイヨウ</t>
    </rPh>
    <rPh sb="10" eb="13">
      <t>リョウヨウヒ</t>
    </rPh>
    <rPh sb="13" eb="14">
      <t>トウ</t>
    </rPh>
    <phoneticPr fontId="1"/>
  </si>
  <si>
    <t>特別の療養環境提供に係る届出状況報告書（別紙様式4-1）※入院医療に係るもの</t>
    <rPh sb="0" eb="2">
      <t>トクベツ</t>
    </rPh>
    <rPh sb="3" eb="5">
      <t>リョウヨウ</t>
    </rPh>
    <rPh sb="5" eb="7">
      <t>カンキョウ</t>
    </rPh>
    <rPh sb="7" eb="9">
      <t>テイキョウ</t>
    </rPh>
    <rPh sb="10" eb="11">
      <t>カカ</t>
    </rPh>
    <rPh sb="12" eb="14">
      <t>トドケデ</t>
    </rPh>
    <rPh sb="14" eb="16">
      <t>ジョウキョウ</t>
    </rPh>
    <rPh sb="16" eb="19">
      <t>ホウコクショ</t>
    </rPh>
    <phoneticPr fontId="1"/>
  </si>
  <si>
    <t>特別の療養環境提供に係る届出状況報告書（別紙様式4-2）※外来医療に係るもの</t>
    <rPh sb="12" eb="14">
      <t>トドケデ</t>
    </rPh>
    <rPh sb="14" eb="16">
      <t>ジョウキョウ</t>
    </rPh>
    <rPh sb="29" eb="31">
      <t>ガイライ</t>
    </rPh>
    <phoneticPr fontId="1"/>
  </si>
  <si>
    <t>初診等の保険外併用療養費届出状況報告書（別紙様式6）</t>
    <rPh sb="0" eb="2">
      <t>ショシン</t>
    </rPh>
    <rPh sb="2" eb="3">
      <t>トウ</t>
    </rPh>
    <rPh sb="4" eb="6">
      <t>ホケン</t>
    </rPh>
    <rPh sb="6" eb="7">
      <t>ガイ</t>
    </rPh>
    <rPh sb="7" eb="9">
      <t>ヘイヨウ</t>
    </rPh>
    <rPh sb="9" eb="12">
      <t>リョウヨウヒ</t>
    </rPh>
    <rPh sb="12" eb="14">
      <t>トドケデ</t>
    </rPh>
    <rPh sb="14" eb="16">
      <t>ジョウキョウ</t>
    </rPh>
    <rPh sb="16" eb="19">
      <t>ホウコクショ</t>
    </rPh>
    <phoneticPr fontId="1"/>
  </si>
  <si>
    <t>180日を超える入院に関する事項の実施状況報告書（別紙様式8）</t>
    <rPh sb="3" eb="4">
      <t>ニチ</t>
    </rPh>
    <rPh sb="5" eb="6">
      <t>コ</t>
    </rPh>
    <rPh sb="8" eb="10">
      <t>ニュウイン</t>
    </rPh>
    <rPh sb="11" eb="12">
      <t>カン</t>
    </rPh>
    <rPh sb="14" eb="16">
      <t>ジコウ</t>
    </rPh>
    <rPh sb="17" eb="19">
      <t>ジッシ</t>
    </rPh>
    <rPh sb="19" eb="21">
      <t>ジョウキョウ</t>
    </rPh>
    <rPh sb="21" eb="24">
      <t>ホウコクショ</t>
    </rPh>
    <phoneticPr fontId="1"/>
  </si>
  <si>
    <t>白内障に罹患している患者に対する水晶体再建に使用する眼鏡装用率の軽減効果を有する多焦点眼内レンズの支給に係る実施状況報告書（別紙様式15）</t>
    <rPh sb="0" eb="3">
      <t>ハクナイショウ</t>
    </rPh>
    <rPh sb="4" eb="6">
      <t>リカン</t>
    </rPh>
    <rPh sb="10" eb="12">
      <t>カンジャ</t>
    </rPh>
    <rPh sb="13" eb="14">
      <t>タイ</t>
    </rPh>
    <rPh sb="16" eb="19">
      <t>スイショウタイ</t>
    </rPh>
    <rPh sb="19" eb="21">
      <t>サイケン</t>
    </rPh>
    <rPh sb="22" eb="24">
      <t>シヨウ</t>
    </rPh>
    <rPh sb="26" eb="28">
      <t>ガンキョウ</t>
    </rPh>
    <rPh sb="28" eb="30">
      <t>ソウヨウ</t>
    </rPh>
    <rPh sb="30" eb="31">
      <t>リツ</t>
    </rPh>
    <rPh sb="32" eb="34">
      <t>ケイゲン</t>
    </rPh>
    <rPh sb="34" eb="36">
      <t>コウカ</t>
    </rPh>
    <rPh sb="37" eb="38">
      <t>ユウ</t>
    </rPh>
    <rPh sb="40" eb="41">
      <t>タ</t>
    </rPh>
    <rPh sb="41" eb="43">
      <t>ショウテン</t>
    </rPh>
    <rPh sb="43" eb="45">
      <t>ガンナイ</t>
    </rPh>
    <rPh sb="49" eb="51">
      <t>シキュウ</t>
    </rPh>
    <rPh sb="52" eb="53">
      <t>カカ</t>
    </rPh>
    <rPh sb="54" eb="56">
      <t>ジッシ</t>
    </rPh>
    <rPh sb="56" eb="58">
      <t>ジョウキョウ</t>
    </rPh>
    <rPh sb="58" eb="61">
      <t>ホウコクショ</t>
    </rPh>
    <rPh sb="62" eb="64">
      <t>ベッシ</t>
    </rPh>
    <rPh sb="64" eb="66">
      <t>ヨウシキ</t>
    </rPh>
    <phoneticPr fontId="20"/>
  </si>
  <si>
    <t>保険外併用療養費（予約に基づく診察等・表示する診療時間以外の時間における診察・医科点数表等に規定する回数を超えて受けた診療）</t>
    <rPh sb="0" eb="2">
      <t>ホケン</t>
    </rPh>
    <rPh sb="2" eb="3">
      <t>ガイ</t>
    </rPh>
    <rPh sb="3" eb="5">
      <t>ヘイヨウ</t>
    </rPh>
    <rPh sb="5" eb="8">
      <t>リョウヨウヒ</t>
    </rPh>
    <rPh sb="9" eb="11">
      <t>ヨヤク</t>
    </rPh>
    <rPh sb="12" eb="13">
      <t>モト</t>
    </rPh>
    <rPh sb="15" eb="17">
      <t>シンサツ</t>
    </rPh>
    <rPh sb="17" eb="18">
      <t>ナド</t>
    </rPh>
    <rPh sb="19" eb="21">
      <t>ヒョウジ</t>
    </rPh>
    <rPh sb="23" eb="25">
      <t>シンリョウ</t>
    </rPh>
    <rPh sb="25" eb="27">
      <t>ジカン</t>
    </rPh>
    <rPh sb="27" eb="29">
      <t>イガイ</t>
    </rPh>
    <rPh sb="30" eb="32">
      <t>ジカン</t>
    </rPh>
    <rPh sb="36" eb="38">
      <t>シンサツ</t>
    </rPh>
    <rPh sb="39" eb="41">
      <t>イカ</t>
    </rPh>
    <rPh sb="41" eb="43">
      <t>テンスウ</t>
    </rPh>
    <rPh sb="43" eb="44">
      <t>ヒョウ</t>
    </rPh>
    <rPh sb="44" eb="45">
      <t>トウ</t>
    </rPh>
    <rPh sb="46" eb="48">
      <t>キテイ</t>
    </rPh>
    <rPh sb="50" eb="52">
      <t>カイスウ</t>
    </rPh>
    <rPh sb="53" eb="54">
      <t>コ</t>
    </rPh>
    <rPh sb="56" eb="57">
      <t>ウ</t>
    </rPh>
    <rPh sb="59" eb="61">
      <t>シンリョウ</t>
    </rPh>
    <phoneticPr fontId="1"/>
  </si>
  <si>
    <t>医科点数表等に規定する回数を超えて受けた診療</t>
  </si>
  <si>
    <t>時間外診察</t>
    <rPh sb="0" eb="3">
      <t>ジカンガイ</t>
    </rPh>
    <rPh sb="3" eb="5">
      <t>シンサツ</t>
    </rPh>
    <phoneticPr fontId="19"/>
  </si>
  <si>
    <t>医薬品の治験に係る実施報告書（別紙様式6）</t>
    <rPh sb="0" eb="3">
      <t>イヤクヒン</t>
    </rPh>
    <rPh sb="4" eb="6">
      <t>チケン</t>
    </rPh>
    <rPh sb="7" eb="8">
      <t>カカ</t>
    </rPh>
    <rPh sb="9" eb="11">
      <t>ジッシ</t>
    </rPh>
    <rPh sb="11" eb="14">
      <t>ホウコクショ</t>
    </rPh>
    <phoneticPr fontId="1"/>
  </si>
  <si>
    <t>医療機器の治験に係る実施報告書（別紙様式8）</t>
    <rPh sb="0" eb="2">
      <t>イリョウ</t>
    </rPh>
    <rPh sb="2" eb="4">
      <t>キキ</t>
    </rPh>
    <rPh sb="5" eb="7">
      <t>チケン</t>
    </rPh>
    <rPh sb="8" eb="9">
      <t>カカ</t>
    </rPh>
    <rPh sb="10" eb="12">
      <t>ジッシ</t>
    </rPh>
    <rPh sb="12" eb="15">
      <t>ホウコクショ</t>
    </rPh>
    <phoneticPr fontId="1"/>
  </si>
  <si>
    <t>再生医療等製品の治験に係る実施報告書（別紙様式15）</t>
    <rPh sb="0" eb="2">
      <t>サイセイ</t>
    </rPh>
    <rPh sb="2" eb="4">
      <t>イリョウ</t>
    </rPh>
    <rPh sb="4" eb="5">
      <t>トウ</t>
    </rPh>
    <rPh sb="5" eb="7">
      <t>セイヒン</t>
    </rPh>
    <rPh sb="8" eb="10">
      <t>チケン</t>
    </rPh>
    <rPh sb="11" eb="12">
      <t>カカ</t>
    </rPh>
    <rPh sb="13" eb="15">
      <t>ジッシ</t>
    </rPh>
    <rPh sb="15" eb="18">
      <t>ホウコクショ</t>
    </rPh>
    <phoneticPr fontId="1"/>
  </si>
  <si>
    <t>入院時食事療養・入院時生活療養に係る報告書</t>
    <phoneticPr fontId="1"/>
  </si>
  <si>
    <t>食</t>
    <rPh sb="0" eb="1">
      <t>ショク</t>
    </rPh>
    <phoneticPr fontId="19"/>
  </si>
  <si>
    <t>急性期一般入院料１</t>
  </si>
  <si>
    <t>看護職員夜間配置加算</t>
  </si>
  <si>
    <t>届出区分</t>
  </si>
  <si>
    <t>回復期リハビリテーション病棟入院料２</t>
  </si>
  <si>
    <t>地域包括ケア入院医療管理料１</t>
  </si>
  <si>
    <t>地域包括ケア病棟入院料１</t>
  </si>
  <si>
    <t>　　</t>
  </si>
  <si>
    <t>地域包括ケア入院医療管理料２</t>
  </si>
  <si>
    <t>地域包括ケア病棟入院料２</t>
  </si>
  <si>
    <t>回復期リハビリテーション病棟入院料３</t>
  </si>
  <si>
    <t>入院基本料</t>
  </si>
  <si>
    <t>回復期リハビリテーション病棟入院料４</t>
  </si>
  <si>
    <t>別紙</t>
    <rPh sb="0" eb="2">
      <t>ベッシ</t>
    </rPh>
    <phoneticPr fontId="19"/>
  </si>
  <si>
    <t>【病院】</t>
    <rPh sb="1" eb="3">
      <t>ビョウイン</t>
    </rPh>
    <phoneticPr fontId="13"/>
  </si>
  <si>
    <t xml:space="preserve"> ※　この用紙を「施設基準等の届出状況の報告書」に表紙として添付してください。</t>
    <rPh sb="5" eb="7">
      <t>ヨウシ</t>
    </rPh>
    <rPh sb="25" eb="27">
      <t>ヒョウシ</t>
    </rPh>
    <rPh sb="30" eb="32">
      <t>テンプ</t>
    </rPh>
    <phoneticPr fontId="19"/>
  </si>
  <si>
    <t>　整 理 番 号</t>
    <rPh sb="1" eb="2">
      <t>ヒトシ</t>
    </rPh>
    <rPh sb="3" eb="4">
      <t>リ</t>
    </rPh>
    <rPh sb="5" eb="6">
      <t>バン</t>
    </rPh>
    <rPh sb="7" eb="8">
      <t>ゴウ</t>
    </rPh>
    <phoneticPr fontId="19"/>
  </si>
  <si>
    <t>※整理番号の記入は不要です。</t>
    <rPh sb="1" eb="3">
      <t>セイリ</t>
    </rPh>
    <rPh sb="3" eb="5">
      <t>バンゴウ</t>
    </rPh>
    <rPh sb="6" eb="8">
      <t>キニュウ</t>
    </rPh>
    <rPh sb="9" eb="11">
      <t>フヨウ</t>
    </rPh>
    <phoneticPr fontId="19"/>
  </si>
  <si>
    <t>施 設 基 準 の 届 出 状 況 等 の 報 告 に つ い て</t>
    <rPh sb="0" eb="1">
      <t>シ</t>
    </rPh>
    <rPh sb="2" eb="3">
      <t>セツ</t>
    </rPh>
    <rPh sb="4" eb="5">
      <t>モト</t>
    </rPh>
    <rPh sb="6" eb="7">
      <t>ジュン</t>
    </rPh>
    <rPh sb="10" eb="11">
      <t>トドケ</t>
    </rPh>
    <rPh sb="12" eb="13">
      <t>シュツ</t>
    </rPh>
    <rPh sb="14" eb="15">
      <t>ジョウ</t>
    </rPh>
    <rPh sb="16" eb="17">
      <t>キョウ</t>
    </rPh>
    <rPh sb="18" eb="19">
      <t>ナド</t>
    </rPh>
    <rPh sb="22" eb="23">
      <t>ホウ</t>
    </rPh>
    <rPh sb="24" eb="25">
      <t>コク</t>
    </rPh>
    <phoneticPr fontId="19"/>
  </si>
  <si>
    <t>別添のとおり報告します。</t>
    <rPh sb="0" eb="2">
      <t>ベッテン</t>
    </rPh>
    <rPh sb="6" eb="8">
      <t>ホウコク</t>
    </rPh>
    <phoneticPr fontId="19"/>
  </si>
  <si>
    <t>令和　　　年　　　月　　　日</t>
    <rPh sb="0" eb="2">
      <t>レイワ</t>
    </rPh>
    <rPh sb="5" eb="6">
      <t>ネン</t>
    </rPh>
    <rPh sb="9" eb="10">
      <t>ガツ</t>
    </rPh>
    <rPh sb="13" eb="14">
      <t>ニチ</t>
    </rPh>
    <phoneticPr fontId="19"/>
  </si>
  <si>
    <t>所在地</t>
    <rPh sb="0" eb="3">
      <t>ショザイチ</t>
    </rPh>
    <phoneticPr fontId="19"/>
  </si>
  <si>
    <t>〒　　　　－</t>
    <phoneticPr fontId="13"/>
  </si>
  <si>
    <t>名称</t>
    <rPh sb="0" eb="2">
      <t>メイショウ</t>
    </rPh>
    <phoneticPr fontId="19"/>
  </si>
  <si>
    <t>開設者名</t>
    <rPh sb="0" eb="2">
      <t>カイセツ</t>
    </rPh>
    <rPh sb="2" eb="3">
      <t>シャ</t>
    </rPh>
    <rPh sb="3" eb="4">
      <t>メイ</t>
    </rPh>
    <phoneticPr fontId="19"/>
  </si>
  <si>
    <t>報告担当者所属課所名</t>
    <rPh sb="0" eb="2">
      <t>ホウコク</t>
    </rPh>
    <rPh sb="2" eb="5">
      <t>タントウシャ</t>
    </rPh>
    <rPh sb="5" eb="7">
      <t>ショゾク</t>
    </rPh>
    <rPh sb="7" eb="9">
      <t>カショ</t>
    </rPh>
    <rPh sb="9" eb="10">
      <t>メイ</t>
    </rPh>
    <phoneticPr fontId="19"/>
  </si>
  <si>
    <t>報告担当者名</t>
    <rPh sb="0" eb="2">
      <t>ホウコク</t>
    </rPh>
    <rPh sb="2" eb="5">
      <t>タントウシャ</t>
    </rPh>
    <rPh sb="5" eb="6">
      <t>メイ</t>
    </rPh>
    <phoneticPr fontId="19"/>
  </si>
  <si>
    <t>電話番号</t>
    <rPh sb="0" eb="2">
      <t>デンワ</t>
    </rPh>
    <rPh sb="2" eb="4">
      <t>バンゴウ</t>
    </rPh>
    <phoneticPr fontId="19"/>
  </si>
  <si>
    <t>（　　　　　　）　　　　－</t>
    <phoneticPr fontId="19"/>
  </si>
  <si>
    <t>ファクシミリ番号</t>
    <rPh sb="6" eb="8">
      <t>バンゴウ</t>
    </rPh>
    <phoneticPr fontId="19"/>
  </si>
  <si>
    <t>東 北 厚 生 局 長　　様</t>
    <rPh sb="0" eb="1">
      <t>ヒガシ</t>
    </rPh>
    <rPh sb="2" eb="3">
      <t>キタ</t>
    </rPh>
    <rPh sb="4" eb="5">
      <t>アツシ</t>
    </rPh>
    <rPh sb="6" eb="7">
      <t>ショウ</t>
    </rPh>
    <rPh sb="8" eb="9">
      <t>キョク</t>
    </rPh>
    <rPh sb="10" eb="11">
      <t>チョウ</t>
    </rPh>
    <rPh sb="13" eb="14">
      <t>サマ</t>
    </rPh>
    <phoneticPr fontId="19"/>
  </si>
  <si>
    <t xml:space="preserve">
</t>
    <phoneticPr fontId="19"/>
  </si>
  <si>
    <t>※　本様式の書式は変えないこと。</t>
    <phoneticPr fontId="19"/>
  </si>
  <si>
    <t>受付番号※</t>
    <rPh sb="0" eb="2">
      <t>ウケツケ</t>
    </rPh>
    <rPh sb="2" eb="4">
      <t>バンゴウ</t>
    </rPh>
    <phoneticPr fontId="19"/>
  </si>
  <si>
    <t>※地方厚生（支）局記載　　</t>
  </si>
  <si>
    <t>※　印刷は片面印刷とすること。</t>
    <phoneticPr fontId="19"/>
  </si>
  <si>
    <t>都道府県番号</t>
    <rPh sb="0" eb="4">
      <t>トドウフケン</t>
    </rPh>
    <rPh sb="4" eb="6">
      <t>バンゴウ</t>
    </rPh>
    <phoneticPr fontId="19"/>
  </si>
  <si>
    <t>医療機関コード７桁</t>
    <rPh sb="0" eb="2">
      <t>イリョウ</t>
    </rPh>
    <rPh sb="2" eb="4">
      <t>キカン</t>
    </rPh>
    <rPh sb="8" eb="9">
      <t>ケタ</t>
    </rPh>
    <phoneticPr fontId="19"/>
  </si>
  <si>
    <t>（別紙様式１－１①）　【病院記入用】</t>
    <phoneticPr fontId="19"/>
  </si>
  <si>
    <t>保険医療機関番号</t>
    <rPh sb="0" eb="2">
      <t>ホケン</t>
    </rPh>
    <rPh sb="2" eb="4">
      <t>イリョウ</t>
    </rPh>
    <rPh sb="4" eb="6">
      <t>キカン</t>
    </rPh>
    <rPh sb="6" eb="8">
      <t>バンゴウ</t>
    </rPh>
    <phoneticPr fontId="19"/>
  </si>
  <si>
    <t xml:space="preserve"> </t>
    <phoneticPr fontId="19"/>
  </si>
  <si>
    <t>医療機関名</t>
    <phoneticPr fontId="19"/>
  </si>
  <si>
    <t>病院区分</t>
    <phoneticPr fontId="19"/>
  </si>
  <si>
    <t>開設者番号</t>
    <rPh sb="3" eb="5">
      <t>バンゴウ</t>
    </rPh>
    <phoneticPr fontId="19"/>
  </si>
  <si>
    <t>都道府県名</t>
    <phoneticPr fontId="19"/>
  </si>
  <si>
    <t>郡市区町村名</t>
    <rPh sb="0" eb="1">
      <t>グン</t>
    </rPh>
    <rPh sb="1" eb="2">
      <t>シ</t>
    </rPh>
    <rPh sb="2" eb="3">
      <t>ク</t>
    </rPh>
    <rPh sb="3" eb="5">
      <t>チョウソン</t>
    </rPh>
    <rPh sb="5" eb="6">
      <t>メイ</t>
    </rPh>
    <phoneticPr fontId="19"/>
  </si>
  <si>
    <t>届出区分</t>
    <rPh sb="0" eb="2">
      <t>トドケデ</t>
    </rPh>
    <rPh sb="2" eb="4">
      <t>クブン</t>
    </rPh>
    <phoneticPr fontId="19"/>
  </si>
  <si>
    <t>看護師比率区分</t>
    <rPh sb="0" eb="2">
      <t>カンゴ</t>
    </rPh>
    <rPh sb="2" eb="3">
      <t>シ</t>
    </rPh>
    <rPh sb="3" eb="5">
      <t>ヒリツ</t>
    </rPh>
    <rPh sb="5" eb="7">
      <t>クブン</t>
    </rPh>
    <phoneticPr fontId="19"/>
  </si>
  <si>
    <t>平均在院日数（日）</t>
    <rPh sb="0" eb="2">
      <t>ヘイキン</t>
    </rPh>
    <rPh sb="2" eb="4">
      <t>ザイイン</t>
    </rPh>
    <rPh sb="4" eb="6">
      <t>ニッスウ</t>
    </rPh>
    <rPh sb="7" eb="8">
      <t>ニチ</t>
    </rPh>
    <phoneticPr fontId="19"/>
  </si>
  <si>
    <t>在宅復帰率（％）</t>
    <rPh sb="0" eb="2">
      <t>ザイタク</t>
    </rPh>
    <rPh sb="2" eb="4">
      <t>フッキ</t>
    </rPh>
    <rPh sb="4" eb="5">
      <t>リツ</t>
    </rPh>
    <phoneticPr fontId="19"/>
  </si>
  <si>
    <t>稼働病床数（床）</t>
    <rPh sb="0" eb="1">
      <t>カセギ</t>
    </rPh>
    <rPh sb="1" eb="2">
      <t>ハタラキ</t>
    </rPh>
    <rPh sb="2" eb="5">
      <t>ビョウショウスウ</t>
    </rPh>
    <phoneticPr fontId="19"/>
  </si>
  <si>
    <t>１日平均入院患者数（人）</t>
    <rPh sb="1" eb="2">
      <t>ヒ</t>
    </rPh>
    <rPh sb="2" eb="3">
      <t>ヒラ</t>
    </rPh>
    <rPh sb="3" eb="4">
      <t>タモツ</t>
    </rPh>
    <rPh sb="4" eb="6">
      <t>ニュウイン</t>
    </rPh>
    <rPh sb="6" eb="9">
      <t>カンジャスウ</t>
    </rPh>
    <rPh sb="10" eb="11">
      <t>ヒト</t>
    </rPh>
    <phoneticPr fontId="19"/>
  </si>
  <si>
    <t>夜間看護体制加算</t>
    <rPh sb="0" eb="2">
      <t>ヤカン</t>
    </rPh>
    <rPh sb="2" eb="4">
      <t>カンゴ</t>
    </rPh>
    <rPh sb="4" eb="6">
      <t>タイセイ</t>
    </rPh>
    <rPh sb="6" eb="8">
      <t>カサン</t>
    </rPh>
    <phoneticPr fontId="19"/>
  </si>
  <si>
    <t>病棟数（棟）</t>
    <rPh sb="0" eb="1">
      <t>ヤマイ</t>
    </rPh>
    <rPh sb="1" eb="2">
      <t>ムネ</t>
    </rPh>
    <rPh sb="2" eb="3">
      <t>スウ</t>
    </rPh>
    <rPh sb="4" eb="5">
      <t>トウ</t>
    </rPh>
    <phoneticPr fontId="19"/>
  </si>
  <si>
    <t>許可病床数（床）</t>
    <rPh sb="0" eb="1">
      <t>モト</t>
    </rPh>
    <rPh sb="1" eb="2">
      <t>カ</t>
    </rPh>
    <rPh sb="2" eb="4">
      <t>ビョウショウ</t>
    </rPh>
    <rPh sb="4" eb="5">
      <t>スウ</t>
    </rPh>
    <rPh sb="6" eb="7">
      <t>トコ</t>
    </rPh>
    <phoneticPr fontId="19"/>
  </si>
  <si>
    <t>医療保険届出病床数（床）</t>
    <rPh sb="0" eb="2">
      <t>イリョウ</t>
    </rPh>
    <rPh sb="2" eb="4">
      <t>ホケン</t>
    </rPh>
    <rPh sb="4" eb="6">
      <t>トドケデ</t>
    </rPh>
    <rPh sb="6" eb="8">
      <t>ビョウショウ</t>
    </rPh>
    <rPh sb="8" eb="9">
      <t>スウ</t>
    </rPh>
    <rPh sb="10" eb="11">
      <t>トコ</t>
    </rPh>
    <phoneticPr fontId="19"/>
  </si>
  <si>
    <t>A～D
記載上の
注意項番５参照</t>
    <rPh sb="4" eb="6">
      <t>キサイ</t>
    </rPh>
    <rPh sb="6" eb="7">
      <t>ジョウ</t>
    </rPh>
    <rPh sb="9" eb="11">
      <t>チュウイ</t>
    </rPh>
    <rPh sb="11" eb="13">
      <t>コウバン</t>
    </rPh>
    <rPh sb="14" eb="16">
      <t>サンショウ</t>
    </rPh>
    <phoneticPr fontId="19"/>
  </si>
  <si>
    <t>小数点以下切り上げ
※１</t>
    <rPh sb="0" eb="3">
      <t>ショウスウテン</t>
    </rPh>
    <rPh sb="3" eb="5">
      <t>イカ</t>
    </rPh>
    <rPh sb="5" eb="6">
      <t>キ</t>
    </rPh>
    <rPh sb="7" eb="8">
      <t>ア</t>
    </rPh>
    <phoneticPr fontId="19"/>
  </si>
  <si>
    <t>整数</t>
    <rPh sb="0" eb="2">
      <t>セイスウ</t>
    </rPh>
    <phoneticPr fontId="19"/>
  </si>
  <si>
    <t>①～⑮
記載上の
注意項番14参照</t>
    <rPh sb="4" eb="6">
      <t>キサイ</t>
    </rPh>
    <rPh sb="6" eb="7">
      <t>ジョウ</t>
    </rPh>
    <rPh sb="9" eb="11">
      <t>チュウイ</t>
    </rPh>
    <rPh sb="11" eb="13">
      <t>コウバン</t>
    </rPh>
    <rPh sb="15" eb="17">
      <t>サンショウ</t>
    </rPh>
    <phoneticPr fontId="19"/>
  </si>
  <si>
    <t>①～⑧
記載上の
注意項番15参照</t>
    <rPh sb="4" eb="6">
      <t>キサイ</t>
    </rPh>
    <rPh sb="6" eb="7">
      <t>ジョウ</t>
    </rPh>
    <rPh sb="9" eb="11">
      <t>チュウイ</t>
    </rPh>
    <rPh sb="11" eb="13">
      <t>コウバン</t>
    </rPh>
    <rPh sb="15" eb="17">
      <t>サンショウ</t>
    </rPh>
    <phoneticPr fontId="19"/>
  </si>
  <si>
    <t>①～⑥
記載上の
注意項番16参照</t>
    <rPh sb="4" eb="6">
      <t>キサイ</t>
    </rPh>
    <rPh sb="6" eb="7">
      <t>ジョウ</t>
    </rPh>
    <rPh sb="9" eb="11">
      <t>チュウイ</t>
    </rPh>
    <rPh sb="11" eb="13">
      <t>コウバン</t>
    </rPh>
    <rPh sb="15" eb="17">
      <t>サンショウ</t>
    </rPh>
    <phoneticPr fontId="19"/>
  </si>
  <si>
    <t>①～⑤
記載上の
注意項番17参照</t>
    <rPh sb="4" eb="6">
      <t>キサイ</t>
    </rPh>
    <rPh sb="6" eb="7">
      <t>ジョウ</t>
    </rPh>
    <rPh sb="9" eb="11">
      <t>チュウイ</t>
    </rPh>
    <rPh sb="11" eb="13">
      <t>コウバン</t>
    </rPh>
    <rPh sb="15" eb="17">
      <t>サンショウ</t>
    </rPh>
    <phoneticPr fontId="19"/>
  </si>
  <si>
    <t>①～⑪のうちすべて記載
記載上の注意項番18参照</t>
    <rPh sb="22" eb="24">
      <t>サンショウ</t>
    </rPh>
    <phoneticPr fontId="19"/>
  </si>
  <si>
    <t>入院基本料</t>
    <rPh sb="0" eb="2">
      <t>ニュウイン</t>
    </rPh>
    <rPh sb="2" eb="5">
      <t>キホンリョウ</t>
    </rPh>
    <phoneticPr fontId="19"/>
  </si>
  <si>
    <t>　一般病棟</t>
    <rPh sb="1" eb="3">
      <t>イッパン</t>
    </rPh>
    <rPh sb="3" eb="5">
      <t>ビョウトウ</t>
    </rPh>
    <phoneticPr fontId="19"/>
  </si>
  <si>
    <t>感染症病床
（二類）</t>
  </si>
  <si>
    <t>　療養病棟</t>
    <phoneticPr fontId="19"/>
  </si>
  <si>
    <t>　結核病棟</t>
    <rPh sb="1" eb="3">
      <t>ケッカク</t>
    </rPh>
    <rPh sb="3" eb="5">
      <t>ビョウトウ</t>
    </rPh>
    <phoneticPr fontId="19"/>
  </si>
  <si>
    <t>　精神病棟</t>
    <rPh sb="1" eb="3">
      <t>セイシン</t>
    </rPh>
    <rPh sb="3" eb="5">
      <t>ビョウトウ</t>
    </rPh>
    <phoneticPr fontId="19"/>
  </si>
  <si>
    <t>感染症病床
（二類）</t>
    <phoneticPr fontId="19"/>
  </si>
  <si>
    <t>　障害者施設等</t>
    <rPh sb="1" eb="4">
      <t>ショウガイシャ</t>
    </rPh>
    <rPh sb="4" eb="6">
      <t>シセツ</t>
    </rPh>
    <rPh sb="6" eb="7">
      <t>ナド</t>
    </rPh>
    <phoneticPr fontId="19"/>
  </si>
  <si>
    <t>特定入院料に係る病床</t>
    <rPh sb="0" eb="2">
      <t>トクテイ</t>
    </rPh>
    <rPh sb="2" eb="4">
      <t>ニュウイン</t>
    </rPh>
    <rPh sb="4" eb="5">
      <t>リョウ</t>
    </rPh>
    <rPh sb="8" eb="10">
      <t>ビョウショウ</t>
    </rPh>
    <phoneticPr fontId="19"/>
  </si>
  <si>
    <t>特殊疾患入院医療管理料</t>
    <rPh sb="0" eb="2">
      <t>トクシュ</t>
    </rPh>
    <rPh sb="2" eb="4">
      <t>シッカン</t>
    </rPh>
    <rPh sb="4" eb="6">
      <t>ニュウイン</t>
    </rPh>
    <rPh sb="6" eb="8">
      <t>イリョウ</t>
    </rPh>
    <rPh sb="8" eb="11">
      <t>カンリリョウ</t>
    </rPh>
    <phoneticPr fontId="19"/>
  </si>
  <si>
    <t>小児入院医療管理料４</t>
    <rPh sb="0" eb="1">
      <t>ショウ</t>
    </rPh>
    <rPh sb="2" eb="4">
      <t>ニュウイン</t>
    </rPh>
    <rPh sb="4" eb="6">
      <t>イリョウ</t>
    </rPh>
    <rPh sb="6" eb="8">
      <t>カンリ</t>
    </rPh>
    <rPh sb="8" eb="9">
      <t>リョウ</t>
    </rPh>
    <phoneticPr fontId="19"/>
  </si>
  <si>
    <t>　小児入院医療管理料５</t>
    <rPh sb="1" eb="2">
      <t>ショウ</t>
    </rPh>
    <rPh sb="3" eb="5">
      <t>ニュウイン</t>
    </rPh>
    <rPh sb="5" eb="7">
      <t>イリョウ</t>
    </rPh>
    <rPh sb="7" eb="9">
      <t>カンリ</t>
    </rPh>
    <rPh sb="9" eb="10">
      <t>リョウ</t>
    </rPh>
    <phoneticPr fontId="19"/>
  </si>
  <si>
    <t>　回復期リハビリテーション入院医療管理料</t>
    <rPh sb="1" eb="4">
      <t>カイフクキ</t>
    </rPh>
    <rPh sb="13" eb="15">
      <t>ニュウイン</t>
    </rPh>
    <rPh sb="15" eb="17">
      <t>イリョウ</t>
    </rPh>
    <rPh sb="17" eb="20">
      <t>カンリリョウ</t>
    </rPh>
    <phoneticPr fontId="19"/>
  </si>
  <si>
    <t>　地域包括ケア入院医療管理料１</t>
    <phoneticPr fontId="19"/>
  </si>
  <si>
    <t>　地域包括ケア入院医療管理料２</t>
    <phoneticPr fontId="19"/>
  </si>
  <si>
    <t>　地域包括ケア入院医療管理料３</t>
    <phoneticPr fontId="19"/>
  </si>
  <si>
    <t>　地域包括ケア入院医療管理料４</t>
    <phoneticPr fontId="19"/>
  </si>
  <si>
    <t>（別紙様式１－１②）　【病院記入用】</t>
    <phoneticPr fontId="19"/>
  </si>
  <si>
    <t>特定入院料に係る病棟等</t>
    <rPh sb="0" eb="2">
      <t>トクテイ</t>
    </rPh>
    <rPh sb="2" eb="4">
      <t>ニュウイン</t>
    </rPh>
    <rPh sb="4" eb="5">
      <t>リョウ</t>
    </rPh>
    <rPh sb="8" eb="10">
      <t>ビョウトウ</t>
    </rPh>
    <rPh sb="10" eb="11">
      <t>トウ</t>
    </rPh>
    <phoneticPr fontId="19"/>
  </si>
  <si>
    <t>保険医療機関番号</t>
    <phoneticPr fontId="19"/>
  </si>
  <si>
    <t>床</t>
    <rPh sb="0" eb="1">
      <t>ショウ</t>
    </rPh>
    <phoneticPr fontId="19"/>
  </si>
  <si>
    <t>名</t>
    <rPh sb="0" eb="1">
      <t>メイ</t>
    </rPh>
    <phoneticPr fontId="19"/>
  </si>
  <si>
    <t>※地方厚生（支）局記載　　</t>
    <phoneticPr fontId="19"/>
  </si>
  <si>
    <t>（別紙様式１－３）　　【病院記入用】</t>
    <rPh sb="1" eb="3">
      <t>ベッシ</t>
    </rPh>
    <rPh sb="3" eb="5">
      <t>ヨウシキ</t>
    </rPh>
    <rPh sb="12" eb="14">
      <t>ビョウイン</t>
    </rPh>
    <rPh sb="14" eb="16">
      <t>キニュウ</t>
    </rPh>
    <rPh sb="16" eb="17">
      <t>ヨウ</t>
    </rPh>
    <phoneticPr fontId="19"/>
  </si>
  <si>
    <t>※本様式の書式は変えないこと。</t>
    <phoneticPr fontId="19"/>
  </si>
  <si>
    <t>褥瘡対策に係る報告書</t>
    <phoneticPr fontId="19"/>
  </si>
  <si>
    <t>※１名の患者が複数褥瘡を有していても、患者１名として数える。</t>
    <phoneticPr fontId="19"/>
  </si>
  <si>
    <t>※エクセル上で入力した場合は、「自動チェック」が「○」となっていることを確認すること。</t>
    <rPh sb="5" eb="6">
      <t>ジョウ</t>
    </rPh>
    <rPh sb="7" eb="9">
      <t>ニュウリョク</t>
    </rPh>
    <rPh sb="11" eb="13">
      <t>バアイ</t>
    </rPh>
    <rPh sb="16" eb="18">
      <t>ジドウ</t>
    </rPh>
    <rPh sb="36" eb="38">
      <t>カクニン</t>
    </rPh>
    <phoneticPr fontId="19"/>
  </si>
  <si>
    <t>※該当患者がいない場合、「０」と書くこと。</t>
    <phoneticPr fontId="19"/>
  </si>
  <si>
    <t>　手書きの場合は、各合計が一致していることを注意書きを参考に確認すること。</t>
    <rPh sb="1" eb="3">
      <t>テガ</t>
    </rPh>
    <rPh sb="5" eb="7">
      <t>バアイ</t>
    </rPh>
    <rPh sb="9" eb="10">
      <t>カク</t>
    </rPh>
    <rPh sb="10" eb="12">
      <t>ゴウケイ</t>
    </rPh>
    <rPh sb="13" eb="15">
      <t>イッチ</t>
    </rPh>
    <rPh sb="22" eb="25">
      <t>チュウイガ</t>
    </rPh>
    <rPh sb="27" eb="29">
      <t>サンコウ</t>
    </rPh>
    <rPh sb="30" eb="32">
      <t>カクニン</t>
    </rPh>
    <phoneticPr fontId="19"/>
  </si>
  <si>
    <t>①</t>
    <phoneticPr fontId="19"/>
  </si>
  <si>
    <t>②</t>
    <phoneticPr fontId="19"/>
  </si>
  <si>
    <t>③</t>
    <phoneticPr fontId="19"/>
  </si>
  <si>
    <t>　②のうち、入院時に既に褥瘡を有していた患者数（入院時褥瘡保有者数）</t>
    <rPh sb="24" eb="27">
      <t>ニュウインジ</t>
    </rPh>
    <rPh sb="27" eb="29">
      <t>ジョクソウ</t>
    </rPh>
    <rPh sb="29" eb="32">
      <t>ホユウシャ</t>
    </rPh>
    <rPh sb="32" eb="33">
      <t>スウ</t>
    </rPh>
    <phoneticPr fontId="19"/>
  </si>
  <si>
    <t>④</t>
    <phoneticPr fontId="19"/>
  </si>
  <si>
    <t>　②のうち、入院中に新たに褥瘡が発生した患者数（※②－③の患者数）</t>
    <phoneticPr fontId="19"/>
  </si>
  <si>
    <t>①～④が入力されていること、④が②－③と一致していることを確認→</t>
    <rPh sb="4" eb="6">
      <t>ニュウリョク</t>
    </rPh>
    <rPh sb="20" eb="22">
      <t>イッチ</t>
    </rPh>
    <rPh sb="29" eb="31">
      <t>カクニン</t>
    </rPh>
    <phoneticPr fontId="19"/>
  </si>
  <si>
    <t>自動チェック：</t>
    <rPh sb="0" eb="2">
      <t>ジドウ</t>
    </rPh>
    <phoneticPr fontId="19"/>
  </si>
  <si>
    <t>　体圧分散マットレス等に関する体制の整備状況</t>
    <phoneticPr fontId="19"/>
  </si>
  <si>
    <t>）台</t>
    <rPh sb="1" eb="2">
      <t>ダイ</t>
    </rPh>
    <phoneticPr fontId="19"/>
  </si>
  <si>
    <t>⑤</t>
    <phoneticPr fontId="19"/>
  </si>
  <si>
    <t>⑥</t>
    <phoneticPr fontId="19"/>
  </si>
  <si>
    <t>　褥瘡の重症度</t>
    <phoneticPr fontId="19"/>
  </si>
  <si>
    <t>ｄ1</t>
    <phoneticPr fontId="19"/>
  </si>
  <si>
    <t>ｄ2</t>
    <phoneticPr fontId="19"/>
  </si>
  <si>
    <t>D3</t>
  </si>
  <si>
    <t>D4</t>
    <phoneticPr fontId="19"/>
  </si>
  <si>
    <t>D5</t>
    <phoneticPr fontId="19"/>
  </si>
  <si>
    <t>DDTI</t>
    <phoneticPr fontId="19"/>
  </si>
  <si>
    <t>DU</t>
    <phoneticPr fontId="19"/>
  </si>
  <si>
    <t>↑③の合計と一致していることを確認</t>
    <rPh sb="3" eb="5">
      <t>ゴウケイ</t>
    </rPh>
    <rPh sb="6" eb="8">
      <t>イッチ</t>
    </rPh>
    <rPh sb="15" eb="17">
      <t>カクニン</t>
    </rPh>
    <phoneticPr fontId="19"/>
  </si>
  <si>
    <t>↑④の合計と一致していることを確認</t>
    <rPh sb="3" eb="5">
      <t>ゴウケイ</t>
    </rPh>
    <rPh sb="6" eb="8">
      <t>イッチ</t>
    </rPh>
    <rPh sb="15" eb="17">
      <t>カクニン</t>
    </rPh>
    <phoneticPr fontId="19"/>
  </si>
  <si>
    <t>＜別紙様式１－１①②について＞</t>
  </si>
  <si>
    <t>※都道府県と市町村による事務組合については、「⑦都道府県」を記載すること。</t>
  </si>
  <si>
    <t>①厚生労働省　　　　　　　②国立病院機構　　③国立大学法人　　④労働者健康安全機構</t>
  </si>
  <si>
    <t>⑤地域医療機能推進機構　　⑥その他（国）　　⑦都道府県　　　　⑧市町村</t>
  </si>
  <si>
    <t>⑨地方独立行政法人　　　　⑩日赤　　　　　　⑪済生会　　　　　⑫北海道社会事業協会</t>
  </si>
  <si>
    <t>⑬厚生連　　　　　　　　　⑭国民健康保険団体連合会</t>
  </si>
  <si>
    <t>⑮健康保険組合及びその連合会　　　　　　　　⑯共済組合及びその連合会</t>
  </si>
  <si>
    <t>⑰国民健康保険組合　　　　⑱公益法人　　　　⑲医療法人　　　　⑳学校法人</t>
  </si>
  <si>
    <t>㉑社会福祉法人　　　　　　㉒医療生協　　　　㉓会社　　　　　　㉔その他の法人</t>
  </si>
  <si>
    <t>㉕個人（個人名は記載しないこと）</t>
  </si>
  <si>
    <t>（１）「一般病棟、療養病棟、結核病棟、精神病棟、障害者施設等」の「届出区分」欄は、それぞれ該当するものを下記の番号により記載すること。なお、記載にあたっては以下の点に注意すること。</t>
    <phoneticPr fontId="1"/>
  </si>
  <si>
    <t>①－１ 急性期一般入院料１　①－２ 急性期一般入院料２　①－３ 急性期一般入院料３</t>
  </si>
  <si>
    <t>①－４ 急性期一般入院料４　①－５ 急性期一般入院料５　①－６ 急性期一般入院料６</t>
  </si>
  <si>
    <t>②－１ 地域一般入院料１　 ②－２ 地域一般入院料２　  ②－３ 地域一般入院料３</t>
  </si>
  <si>
    <t>③ ７対１入院基本料　　 ④ 10対１入院基本料　　⑤ 13対１入院基本料</t>
  </si>
  <si>
    <t>⑨ 特別入院基本料（療養以外）</t>
  </si>
  <si>
    <t>特定入院料</t>
  </si>
  <si>
    <r>
      <t>①</t>
    </r>
    <r>
      <rPr>
        <sz val="10.5"/>
        <color theme="1"/>
        <rFont val="Century"/>
        <family val="1"/>
      </rPr>
      <t xml:space="preserve"> </t>
    </r>
    <r>
      <rPr>
        <sz val="10.5"/>
        <color theme="1"/>
        <rFont val="ＭＳ 明朝"/>
        <family val="1"/>
        <charset val="128"/>
      </rPr>
      <t>救命救急入院料１　②</t>
    </r>
    <r>
      <rPr>
        <sz val="10.5"/>
        <color theme="1"/>
        <rFont val="Century"/>
        <family val="1"/>
      </rPr>
      <t xml:space="preserve"> </t>
    </r>
    <r>
      <rPr>
        <sz val="10.5"/>
        <color theme="1"/>
        <rFont val="ＭＳ 明朝"/>
        <family val="1"/>
        <charset val="128"/>
      </rPr>
      <t>救命救急入院料２　③</t>
    </r>
    <r>
      <rPr>
        <sz val="10.5"/>
        <color theme="1"/>
        <rFont val="Century"/>
        <family val="1"/>
      </rPr>
      <t xml:space="preserve"> </t>
    </r>
    <r>
      <rPr>
        <sz val="10.5"/>
        <color theme="1"/>
        <rFont val="ＭＳ 明朝"/>
        <family val="1"/>
        <charset val="128"/>
      </rPr>
      <t>救命救急入院料３　④</t>
    </r>
    <r>
      <rPr>
        <sz val="10.5"/>
        <color theme="1"/>
        <rFont val="Century"/>
        <family val="1"/>
      </rPr>
      <t xml:space="preserve"> </t>
    </r>
    <r>
      <rPr>
        <sz val="10.5"/>
        <color theme="1"/>
        <rFont val="ＭＳ 明朝"/>
        <family val="1"/>
        <charset val="128"/>
      </rPr>
      <t>救命救急入院料４</t>
    </r>
    <phoneticPr fontId="1"/>
  </si>
  <si>
    <r>
      <t>⑤</t>
    </r>
    <r>
      <rPr>
        <sz val="10.5"/>
        <color theme="1"/>
        <rFont val="Century"/>
        <family val="1"/>
      </rPr>
      <t xml:space="preserve"> </t>
    </r>
    <r>
      <rPr>
        <sz val="10.5"/>
        <color theme="1"/>
        <rFont val="ＭＳ 明朝"/>
        <family val="1"/>
        <charset val="128"/>
      </rPr>
      <t>特定集中治療室管理料１　⑥</t>
    </r>
    <r>
      <rPr>
        <sz val="10.5"/>
        <color theme="1"/>
        <rFont val="Century"/>
        <family val="1"/>
      </rPr>
      <t xml:space="preserve"> </t>
    </r>
    <r>
      <rPr>
        <sz val="10.5"/>
        <color theme="1"/>
        <rFont val="ＭＳ 明朝"/>
        <family val="1"/>
        <charset val="128"/>
      </rPr>
      <t>特定集中治療室管理料２　⑦</t>
    </r>
    <r>
      <rPr>
        <sz val="10.5"/>
        <color theme="1"/>
        <rFont val="Century"/>
        <family val="1"/>
      </rPr>
      <t xml:space="preserve"> </t>
    </r>
    <r>
      <rPr>
        <sz val="10.5"/>
        <color theme="1"/>
        <rFont val="ＭＳ 明朝"/>
        <family val="1"/>
        <charset val="128"/>
      </rPr>
      <t>特定集中治療室管理料３</t>
    </r>
    <phoneticPr fontId="1"/>
  </si>
  <si>
    <r>
      <t>⑧</t>
    </r>
    <r>
      <rPr>
        <sz val="10.5"/>
        <color theme="1"/>
        <rFont val="Century"/>
        <family val="1"/>
      </rPr>
      <t xml:space="preserve"> </t>
    </r>
    <r>
      <rPr>
        <sz val="10.5"/>
        <color theme="1"/>
        <rFont val="ＭＳ 明朝"/>
        <family val="1"/>
        <charset val="128"/>
      </rPr>
      <t>特定集中治療室管理料４　⑨ 特定集中治療室管理料５　⑩ 特定集中治療室管理料６</t>
    </r>
    <rPh sb="16" eb="18">
      <t>トクテイ</t>
    </rPh>
    <rPh sb="18" eb="20">
      <t>シュウチュウ</t>
    </rPh>
    <rPh sb="20" eb="23">
      <t>チリョウシツ</t>
    </rPh>
    <rPh sb="23" eb="26">
      <t>カンリリョウ</t>
    </rPh>
    <rPh sb="30" eb="32">
      <t>トクテイ</t>
    </rPh>
    <rPh sb="32" eb="34">
      <t>シュウチュウ</t>
    </rPh>
    <rPh sb="34" eb="37">
      <t>チリョウシツ</t>
    </rPh>
    <rPh sb="37" eb="40">
      <t>カンリリョウ</t>
    </rPh>
    <phoneticPr fontId="1"/>
  </si>
  <si>
    <r>
      <t>⑪</t>
    </r>
    <r>
      <rPr>
        <sz val="10.5"/>
        <color theme="1"/>
        <rFont val="Century"/>
        <family val="1"/>
      </rPr>
      <t xml:space="preserve"> </t>
    </r>
    <r>
      <rPr>
        <sz val="10.5"/>
        <color theme="1"/>
        <rFont val="ＭＳ 明朝"/>
        <family val="1"/>
        <charset val="128"/>
      </rPr>
      <t>ハイケアユニット入院医療管理料１　</t>
    </r>
    <r>
      <rPr>
        <sz val="10.5"/>
        <color theme="1"/>
        <rFont val="Century"/>
        <family val="1"/>
      </rPr>
      <t xml:space="preserve"> </t>
    </r>
    <r>
      <rPr>
        <sz val="10.5"/>
        <color theme="1"/>
        <rFont val="ＭＳ 明朝"/>
        <family val="1"/>
        <charset val="128"/>
      </rPr>
      <t>⑫</t>
    </r>
    <r>
      <rPr>
        <sz val="10.5"/>
        <color theme="1"/>
        <rFont val="Century"/>
        <family val="1"/>
      </rPr>
      <t xml:space="preserve"> </t>
    </r>
    <r>
      <rPr>
        <sz val="10.5"/>
        <color theme="1"/>
        <rFont val="ＭＳ 明朝"/>
        <family val="1"/>
        <charset val="128"/>
      </rPr>
      <t>ハイケアユニット入院医療管理料２</t>
    </r>
    <phoneticPr fontId="1"/>
  </si>
  <si>
    <r>
      <t>⑬</t>
    </r>
    <r>
      <rPr>
        <sz val="10.5"/>
        <color theme="1"/>
        <rFont val="Century"/>
        <family val="1"/>
      </rPr>
      <t xml:space="preserve"> </t>
    </r>
    <r>
      <rPr>
        <sz val="10.5"/>
        <color theme="1"/>
        <rFont val="ＭＳ 明朝"/>
        <family val="1"/>
        <charset val="128"/>
      </rPr>
      <t>脳卒中ケアユニット入院医療管理料　</t>
    </r>
    <r>
      <rPr>
        <sz val="10.5"/>
        <color theme="1"/>
        <rFont val="Century"/>
        <family val="1"/>
      </rPr>
      <t xml:space="preserve"> </t>
    </r>
    <r>
      <rPr>
        <sz val="10.5"/>
        <color theme="1"/>
        <rFont val="ＭＳ 明朝"/>
        <family val="1"/>
        <charset val="128"/>
      </rPr>
      <t>⑭</t>
    </r>
    <r>
      <rPr>
        <sz val="10.5"/>
        <color theme="1"/>
        <rFont val="Century"/>
        <family val="1"/>
      </rPr>
      <t xml:space="preserve"> </t>
    </r>
    <r>
      <rPr>
        <sz val="10.5"/>
        <color theme="1"/>
        <rFont val="ＭＳ 明朝"/>
        <family val="1"/>
        <charset val="128"/>
      </rPr>
      <t>小児特定集中治療室管理料</t>
    </r>
    <phoneticPr fontId="1"/>
  </si>
  <si>
    <r>
      <t>⑮</t>
    </r>
    <r>
      <rPr>
        <sz val="10.5"/>
        <color theme="1"/>
        <rFont val="Century"/>
        <family val="1"/>
      </rPr>
      <t xml:space="preserve"> </t>
    </r>
    <r>
      <rPr>
        <sz val="10.5"/>
        <color theme="1"/>
        <rFont val="ＭＳ 明朝"/>
        <family val="1"/>
        <charset val="128"/>
      </rPr>
      <t>新生児特定集中治療室管理料１　　　</t>
    </r>
    <r>
      <rPr>
        <sz val="10.5"/>
        <color theme="1"/>
        <rFont val="Century"/>
        <family val="1"/>
      </rPr>
      <t xml:space="preserve"> </t>
    </r>
    <r>
      <rPr>
        <sz val="10.5"/>
        <color theme="1"/>
        <rFont val="ＭＳ 明朝"/>
        <family val="1"/>
        <charset val="128"/>
      </rPr>
      <t>⑯</t>
    </r>
    <r>
      <rPr>
        <sz val="10.5"/>
        <color theme="1"/>
        <rFont val="Century"/>
        <family val="1"/>
      </rPr>
      <t xml:space="preserve"> </t>
    </r>
    <r>
      <rPr>
        <sz val="10.5"/>
        <color theme="1"/>
        <rFont val="ＭＳ 明朝"/>
        <family val="1"/>
        <charset val="128"/>
      </rPr>
      <t>新生児特定集中治療室管理料２</t>
    </r>
    <phoneticPr fontId="1"/>
  </si>
  <si>
    <r>
      <t>⑱－１</t>
    </r>
    <r>
      <rPr>
        <sz val="10.5"/>
        <color theme="1"/>
        <rFont val="Century"/>
        <family val="1"/>
      </rPr>
      <t xml:space="preserve"> </t>
    </r>
    <r>
      <rPr>
        <sz val="10.5"/>
        <color theme="1"/>
        <rFont val="ＭＳ 明朝"/>
        <family val="1"/>
        <charset val="128"/>
      </rPr>
      <t>総合周産期特定集中治療室管理料１（母体・胎児集中治療室管理料）</t>
    </r>
    <phoneticPr fontId="1"/>
  </si>
  <si>
    <r>
      <t>⑱－２</t>
    </r>
    <r>
      <rPr>
        <sz val="10.5"/>
        <color theme="1"/>
        <rFont val="Century"/>
        <family val="1"/>
      </rPr>
      <t xml:space="preserve"> </t>
    </r>
    <r>
      <rPr>
        <sz val="10.5"/>
        <color theme="1"/>
        <rFont val="ＭＳ 明朝"/>
        <family val="1"/>
        <charset val="128"/>
      </rPr>
      <t>総合周産期特定集中治療室管理料２（新生児集中治療室管理料）</t>
    </r>
    <phoneticPr fontId="1"/>
  </si>
  <si>
    <r>
      <t>⑲</t>
    </r>
    <r>
      <rPr>
        <sz val="10.5"/>
        <color theme="1"/>
        <rFont val="Century"/>
        <family val="1"/>
      </rPr>
      <t xml:space="preserve"> </t>
    </r>
    <r>
      <rPr>
        <sz val="10.5"/>
        <color theme="1"/>
        <rFont val="ＭＳ 明朝"/>
        <family val="1"/>
        <charset val="128"/>
      </rPr>
      <t>新生児治療回復室入院医療管理料　　</t>
    </r>
    <r>
      <rPr>
        <sz val="10.5"/>
        <color theme="1"/>
        <rFont val="Century"/>
        <family val="1"/>
      </rPr>
      <t xml:space="preserve"> </t>
    </r>
    <r>
      <rPr>
        <sz val="10.5"/>
        <color theme="1"/>
        <rFont val="ＭＳ 明朝"/>
        <family val="1"/>
        <charset val="128"/>
      </rPr>
      <t>⑳地域包括医療病棟入院料</t>
    </r>
    <rPh sb="21" eb="23">
      <t>チイキ</t>
    </rPh>
    <rPh sb="23" eb="25">
      <t>ホウカツ</t>
    </rPh>
    <rPh sb="25" eb="27">
      <t>イリョウ</t>
    </rPh>
    <rPh sb="27" eb="29">
      <t>ビョウトウ</t>
    </rPh>
    <rPh sb="29" eb="32">
      <t>ニュウインリョウ</t>
    </rPh>
    <phoneticPr fontId="1"/>
  </si>
  <si>
    <r>
      <t>㉑</t>
    </r>
    <r>
      <rPr>
        <sz val="10.5"/>
        <color theme="1"/>
        <rFont val="Century"/>
        <family val="1"/>
      </rPr>
      <t xml:space="preserve"> </t>
    </r>
    <r>
      <rPr>
        <sz val="10.5"/>
        <color theme="1"/>
        <rFont val="ＭＳ 明朝"/>
        <family val="1"/>
        <charset val="128"/>
      </rPr>
      <t>一類感染症患者入院医療管理料　　　</t>
    </r>
    <phoneticPr fontId="1"/>
  </si>
  <si>
    <r>
      <t>㉒</t>
    </r>
    <r>
      <rPr>
        <sz val="10.5"/>
        <color theme="1"/>
        <rFont val="Century"/>
        <family val="1"/>
      </rPr>
      <t xml:space="preserve"> </t>
    </r>
    <r>
      <rPr>
        <sz val="10.5"/>
        <color theme="1"/>
        <rFont val="ＭＳ 明朝"/>
        <family val="1"/>
        <charset val="128"/>
      </rPr>
      <t>小児入院医療管理料１　㉓</t>
    </r>
    <r>
      <rPr>
        <sz val="10.5"/>
        <color theme="1"/>
        <rFont val="Century"/>
        <family val="1"/>
      </rPr>
      <t xml:space="preserve"> </t>
    </r>
    <r>
      <rPr>
        <sz val="10.5"/>
        <color theme="1"/>
        <rFont val="ＭＳ 明朝"/>
        <family val="1"/>
        <charset val="128"/>
      </rPr>
      <t>小児入院医療管理料２　㉔</t>
    </r>
    <r>
      <rPr>
        <sz val="10.5"/>
        <color theme="1"/>
        <rFont val="Centaur"/>
        <family val="1"/>
      </rPr>
      <t xml:space="preserve"> </t>
    </r>
    <r>
      <rPr>
        <sz val="10.5"/>
        <color theme="1"/>
        <rFont val="ＭＳ 明朝"/>
        <family val="1"/>
        <charset val="128"/>
      </rPr>
      <t>小児入院医療管理料３</t>
    </r>
    <phoneticPr fontId="1"/>
  </si>
  <si>
    <r>
      <t>㉕</t>
    </r>
    <r>
      <rPr>
        <sz val="10.5"/>
        <color theme="1"/>
        <rFont val="Century"/>
        <family val="1"/>
      </rPr>
      <t xml:space="preserve"> </t>
    </r>
    <r>
      <rPr>
        <sz val="10.5"/>
        <color theme="1"/>
        <rFont val="ＭＳ 明朝"/>
        <family val="1"/>
        <charset val="128"/>
      </rPr>
      <t>回復期リハビリテーション病棟入院料１　㉖</t>
    </r>
    <r>
      <rPr>
        <sz val="10.5"/>
        <color theme="1"/>
        <rFont val="Century"/>
        <family val="1"/>
      </rPr>
      <t xml:space="preserve"> </t>
    </r>
    <r>
      <rPr>
        <sz val="10.5"/>
        <color theme="1"/>
        <rFont val="ＭＳ 明朝"/>
        <family val="1"/>
        <charset val="128"/>
      </rPr>
      <t>回復期リハビリテーション病棟入院料２</t>
    </r>
    <phoneticPr fontId="1"/>
  </si>
  <si>
    <r>
      <t>㉗</t>
    </r>
    <r>
      <rPr>
        <sz val="10.5"/>
        <color theme="1"/>
        <rFont val="Century"/>
        <family val="1"/>
      </rPr>
      <t xml:space="preserve"> </t>
    </r>
    <r>
      <rPr>
        <sz val="10.5"/>
        <color theme="1"/>
        <rFont val="ＭＳ 明朝"/>
        <family val="1"/>
        <charset val="128"/>
      </rPr>
      <t>回復期リハビリテーション病棟入院料３　㉘</t>
    </r>
    <r>
      <rPr>
        <sz val="10.5"/>
        <color theme="1"/>
        <rFont val="Century"/>
        <family val="1"/>
      </rPr>
      <t xml:space="preserve"> </t>
    </r>
    <r>
      <rPr>
        <sz val="10.5"/>
        <color theme="1"/>
        <rFont val="ＭＳ 明朝"/>
        <family val="1"/>
        <charset val="128"/>
      </rPr>
      <t>回復期リハビリテーション病棟入院料４</t>
    </r>
    <phoneticPr fontId="1"/>
  </si>
  <si>
    <r>
      <t>㉙</t>
    </r>
    <r>
      <rPr>
        <sz val="10.5"/>
        <color theme="1"/>
        <rFont val="Century"/>
        <family val="1"/>
      </rPr>
      <t xml:space="preserve"> </t>
    </r>
    <r>
      <rPr>
        <sz val="10.5"/>
        <color theme="1"/>
        <rFont val="ＭＳ 明朝"/>
        <family val="1"/>
        <charset val="128"/>
      </rPr>
      <t>回復期リハビリテーション病棟入院料５</t>
    </r>
    <phoneticPr fontId="1"/>
  </si>
  <si>
    <r>
      <t>㉚</t>
    </r>
    <r>
      <rPr>
        <sz val="10.5"/>
        <color theme="1"/>
        <rFont val="Century"/>
        <family val="1"/>
      </rPr>
      <t xml:space="preserve"> </t>
    </r>
    <r>
      <rPr>
        <sz val="10.5"/>
        <color theme="1"/>
        <rFont val="ＭＳ 明朝"/>
        <family val="1"/>
        <charset val="128"/>
      </rPr>
      <t>地域包括ケア病棟入院料１　　　㉛</t>
    </r>
    <r>
      <rPr>
        <sz val="10.5"/>
        <color theme="1"/>
        <rFont val="Centaur"/>
        <family val="1"/>
      </rPr>
      <t xml:space="preserve"> </t>
    </r>
    <r>
      <rPr>
        <sz val="10.5"/>
        <color theme="1"/>
        <rFont val="ＭＳ 明朝"/>
        <family val="1"/>
        <charset val="128"/>
      </rPr>
      <t>地域包括ケア病棟入院料２</t>
    </r>
    <phoneticPr fontId="1"/>
  </si>
  <si>
    <r>
      <t>㉜</t>
    </r>
    <r>
      <rPr>
        <sz val="10.5"/>
        <color theme="1"/>
        <rFont val="Century"/>
        <family val="1"/>
      </rPr>
      <t xml:space="preserve"> </t>
    </r>
    <r>
      <rPr>
        <sz val="10.5"/>
        <color theme="1"/>
        <rFont val="ＭＳ 明朝"/>
        <family val="1"/>
        <charset val="128"/>
      </rPr>
      <t>地域包括ケア病棟入院料３　　　㉝</t>
    </r>
    <r>
      <rPr>
        <sz val="10.5"/>
        <color theme="1"/>
        <rFont val="Century"/>
        <family val="1"/>
      </rPr>
      <t xml:space="preserve"> </t>
    </r>
    <r>
      <rPr>
        <sz val="10.5"/>
        <color theme="1"/>
        <rFont val="ＭＳ 明朝"/>
        <family val="1"/>
        <charset val="128"/>
      </rPr>
      <t>地域包括ケア病棟入院料４</t>
    </r>
    <phoneticPr fontId="1"/>
  </si>
  <si>
    <r>
      <t>㉞</t>
    </r>
    <r>
      <rPr>
        <sz val="10.5"/>
        <color theme="1"/>
        <rFont val="Century"/>
        <family val="1"/>
      </rPr>
      <t xml:space="preserve"> </t>
    </r>
    <r>
      <rPr>
        <sz val="10.5"/>
        <color theme="1"/>
        <rFont val="ＭＳ 明朝"/>
        <family val="1"/>
        <charset val="128"/>
      </rPr>
      <t>特殊疾患病棟入院料１　　　　　㉟</t>
    </r>
    <r>
      <rPr>
        <sz val="10.5"/>
        <color theme="1"/>
        <rFont val="Century"/>
        <family val="1"/>
      </rPr>
      <t xml:space="preserve"> </t>
    </r>
    <r>
      <rPr>
        <sz val="10.5"/>
        <color theme="1"/>
        <rFont val="ＭＳ 明朝"/>
        <family val="1"/>
        <charset val="128"/>
      </rPr>
      <t>特殊疾患病棟入院料２</t>
    </r>
    <phoneticPr fontId="1"/>
  </si>
  <si>
    <r>
      <t>㊱</t>
    </r>
    <r>
      <rPr>
        <sz val="10.5"/>
        <color theme="1"/>
        <rFont val="Century"/>
        <family val="1"/>
      </rPr>
      <t xml:space="preserve"> </t>
    </r>
    <r>
      <rPr>
        <sz val="10.5"/>
        <color theme="1"/>
        <rFont val="ＭＳ 明朝"/>
        <family val="1"/>
        <charset val="128"/>
      </rPr>
      <t>緩和ケア病棟入院料１　　　　　㊲</t>
    </r>
    <r>
      <rPr>
        <sz val="10.5"/>
        <color theme="1"/>
        <rFont val="Century"/>
        <family val="1"/>
      </rPr>
      <t xml:space="preserve"> </t>
    </r>
    <r>
      <rPr>
        <sz val="10.5"/>
        <color theme="1"/>
        <rFont val="ＭＳ 明朝"/>
        <family val="1"/>
        <charset val="128"/>
      </rPr>
      <t>緩和ケア病棟入院料２</t>
    </r>
    <phoneticPr fontId="1"/>
  </si>
  <si>
    <r>
      <t>㊳</t>
    </r>
    <r>
      <rPr>
        <sz val="10.5"/>
        <color theme="1"/>
        <rFont val="Century"/>
        <family val="1"/>
      </rPr>
      <t xml:space="preserve"> </t>
    </r>
    <r>
      <rPr>
        <sz val="10.5"/>
        <color theme="1"/>
        <rFont val="ＭＳ 明朝"/>
        <family val="1"/>
        <charset val="128"/>
      </rPr>
      <t>精神科救急急性期医療入院料</t>
    </r>
    <phoneticPr fontId="1"/>
  </si>
  <si>
    <r>
      <t>㊴</t>
    </r>
    <r>
      <rPr>
        <sz val="10.5"/>
        <color theme="1"/>
        <rFont val="Century"/>
        <family val="1"/>
      </rPr>
      <t xml:space="preserve"> </t>
    </r>
    <r>
      <rPr>
        <sz val="10.5"/>
        <color theme="1"/>
        <rFont val="ＭＳ 明朝"/>
        <family val="1"/>
        <charset val="128"/>
      </rPr>
      <t>精神科急性期治療病棟入院料１　㊵</t>
    </r>
    <r>
      <rPr>
        <sz val="10.5"/>
        <color theme="1"/>
        <rFont val="Century"/>
        <family val="1"/>
      </rPr>
      <t xml:space="preserve"> </t>
    </r>
    <r>
      <rPr>
        <sz val="10.5"/>
        <color theme="1"/>
        <rFont val="ＭＳ 明朝"/>
        <family val="1"/>
        <charset val="128"/>
      </rPr>
      <t>精神科急性期治療病棟入院料２</t>
    </r>
    <phoneticPr fontId="1"/>
  </si>
  <si>
    <r>
      <t>㊶</t>
    </r>
    <r>
      <rPr>
        <sz val="10.5"/>
        <color theme="1"/>
        <rFont val="Century"/>
        <family val="1"/>
      </rPr>
      <t xml:space="preserve"> </t>
    </r>
    <r>
      <rPr>
        <sz val="10.5"/>
        <color theme="1"/>
        <rFont val="ＭＳ 明朝"/>
        <family val="1"/>
        <charset val="128"/>
      </rPr>
      <t>精神科救急・合併症入院料　　　㊷</t>
    </r>
    <r>
      <rPr>
        <sz val="10.5"/>
        <color theme="1"/>
        <rFont val="Century"/>
        <family val="1"/>
      </rPr>
      <t xml:space="preserve"> </t>
    </r>
    <r>
      <rPr>
        <sz val="10.5"/>
        <color theme="1"/>
        <rFont val="ＭＳ 明朝"/>
        <family val="1"/>
        <charset val="128"/>
      </rPr>
      <t>児童・思春期精神科入院医療管理料</t>
    </r>
    <phoneticPr fontId="1"/>
  </si>
  <si>
    <r>
      <t>㊸</t>
    </r>
    <r>
      <rPr>
        <sz val="10.5"/>
        <color theme="1"/>
        <rFont val="Century"/>
        <family val="1"/>
      </rPr>
      <t xml:space="preserve"> </t>
    </r>
    <r>
      <rPr>
        <sz val="10.5"/>
        <color theme="1"/>
        <rFont val="ＭＳ 明朝"/>
        <family val="1"/>
        <charset val="128"/>
      </rPr>
      <t>精神療養病棟入院料　　㊹</t>
    </r>
    <r>
      <rPr>
        <sz val="10.5"/>
        <color theme="1"/>
        <rFont val="Century"/>
        <family val="1"/>
      </rPr>
      <t xml:space="preserve"> </t>
    </r>
    <r>
      <rPr>
        <sz val="10.5"/>
        <color theme="1"/>
        <rFont val="ＭＳ 明朝"/>
        <family val="1"/>
        <charset val="128"/>
      </rPr>
      <t>認知症治療病棟入院料１　　㊺</t>
    </r>
    <r>
      <rPr>
        <sz val="10.5"/>
        <color theme="1"/>
        <rFont val="Century"/>
        <family val="1"/>
      </rPr>
      <t xml:space="preserve"> </t>
    </r>
    <r>
      <rPr>
        <sz val="10.5"/>
        <color theme="1"/>
        <rFont val="ＭＳ 明朝"/>
        <family val="1"/>
        <charset val="128"/>
      </rPr>
      <t>認知症治療病棟入院料２</t>
    </r>
    <phoneticPr fontId="1"/>
  </si>
  <si>
    <r>
      <t>㊻</t>
    </r>
    <r>
      <rPr>
        <sz val="10.5"/>
        <color theme="1"/>
        <rFont val="Century"/>
        <family val="1"/>
      </rPr>
      <t xml:space="preserve"> </t>
    </r>
    <r>
      <rPr>
        <sz val="10.5"/>
        <color theme="1"/>
        <rFont val="ＭＳ 明朝"/>
        <family val="1"/>
        <charset val="128"/>
      </rPr>
      <t>精神科地域包括ケア病棟入院料</t>
    </r>
    <rPh sb="2" eb="5">
      <t>セイシンカ</t>
    </rPh>
    <rPh sb="5" eb="7">
      <t>チイキ</t>
    </rPh>
    <rPh sb="7" eb="9">
      <t>ホウカツ</t>
    </rPh>
    <rPh sb="11" eb="13">
      <t>ビョウトウ</t>
    </rPh>
    <rPh sb="13" eb="16">
      <t>ニュウインリョウ</t>
    </rPh>
    <phoneticPr fontId="1"/>
  </si>
  <si>
    <r>
      <t>㊼</t>
    </r>
    <r>
      <rPr>
        <sz val="10.5"/>
        <color theme="1"/>
        <rFont val="Century"/>
        <family val="1"/>
      </rPr>
      <t xml:space="preserve"> </t>
    </r>
    <r>
      <rPr>
        <sz val="10.5"/>
        <color theme="1"/>
        <rFont val="ＭＳ 明朝"/>
        <family val="1"/>
        <charset val="128"/>
      </rPr>
      <t>特定一般病棟入院料１　</t>
    </r>
    <r>
      <rPr>
        <sz val="10.5"/>
        <color theme="1"/>
        <rFont val="Century"/>
        <family val="1"/>
      </rPr>
      <t xml:space="preserve">    </t>
    </r>
    <r>
      <rPr>
        <sz val="10.5"/>
        <color theme="1"/>
        <rFont val="ＭＳ 明朝"/>
        <family val="1"/>
        <charset val="128"/>
      </rPr>
      <t>㊽</t>
    </r>
    <r>
      <rPr>
        <sz val="10.5"/>
        <color theme="1"/>
        <rFont val="Century"/>
        <family val="1"/>
      </rPr>
      <t xml:space="preserve"> </t>
    </r>
    <r>
      <rPr>
        <sz val="10.5"/>
        <color theme="1"/>
        <rFont val="ＭＳ 明朝"/>
        <family val="1"/>
        <charset val="128"/>
      </rPr>
      <t>特定一般病棟入院料２　㊾</t>
    </r>
    <r>
      <rPr>
        <sz val="10.5"/>
        <color theme="1"/>
        <rFont val="Century"/>
        <family val="1"/>
      </rPr>
      <t xml:space="preserve"> </t>
    </r>
    <r>
      <rPr>
        <sz val="10.5"/>
        <color theme="1"/>
        <rFont val="ＭＳ 明朝"/>
        <family val="1"/>
        <charset val="128"/>
      </rPr>
      <t>地域移行機能強化病棟入院料</t>
    </r>
    <phoneticPr fontId="1"/>
  </si>
  <si>
    <r>
      <t>㊿</t>
    </r>
    <r>
      <rPr>
        <sz val="10.5"/>
        <color theme="1"/>
        <rFont val="Century"/>
        <family val="1"/>
      </rPr>
      <t xml:space="preserve"> </t>
    </r>
    <r>
      <rPr>
        <sz val="10.5"/>
        <color theme="1"/>
        <rFont val="ＭＳ 明朝"/>
        <family val="1"/>
        <charset val="128"/>
      </rPr>
      <t>特定機能病院リハビリテーション病棟入院料</t>
    </r>
    <phoneticPr fontId="1"/>
  </si>
  <si>
    <t>看護師比率　</t>
    <phoneticPr fontId="1"/>
  </si>
  <si>
    <t>（看護職員の最小必要数に対する看護師の比率）</t>
    <phoneticPr fontId="1"/>
  </si>
  <si>
    <t>※小数点第一位までの実数（小数点第二位切り捨て）を記載すること。</t>
    <rPh sb="25" eb="27">
      <t>キサイ</t>
    </rPh>
    <phoneticPr fontId="1"/>
  </si>
  <si>
    <t>4.の番号</t>
    <phoneticPr fontId="1"/>
  </si>
  <si>
    <t>①－１</t>
  </si>
  <si>
    <t>特定機能病院入院基本料（一般病棟）の７対１入院基本料</t>
  </si>
  <si>
    <t>③</t>
  </si>
  <si>
    <t>専門病院入院基本料の７対１入院基本料</t>
  </si>
  <si>
    <t>地域包括医療病棟入院料</t>
    <rPh sb="0" eb="2">
      <t>チイキ</t>
    </rPh>
    <rPh sb="2" eb="4">
      <t>ホウカツ</t>
    </rPh>
    <rPh sb="4" eb="6">
      <t>イリョウ</t>
    </rPh>
    <rPh sb="6" eb="8">
      <t>ビョウトウ</t>
    </rPh>
    <rPh sb="8" eb="11">
      <t>ニュウインリョウ</t>
    </rPh>
    <phoneticPr fontId="1"/>
  </si>
  <si>
    <t>⑳</t>
    <phoneticPr fontId="1"/>
  </si>
  <si>
    <t>回復期リハビリテーション病棟入院料１</t>
    <rPh sb="0" eb="3">
      <t>カイフクキ</t>
    </rPh>
    <rPh sb="12" eb="14">
      <t>ビョウトウ</t>
    </rPh>
    <rPh sb="14" eb="17">
      <t>ニュウインリョウ</t>
    </rPh>
    <phoneticPr fontId="1"/>
  </si>
  <si>
    <t>㉕</t>
    <phoneticPr fontId="1"/>
  </si>
  <si>
    <t>㉖</t>
    <phoneticPr fontId="1"/>
  </si>
  <si>
    <t>㉗</t>
    <phoneticPr fontId="1"/>
  </si>
  <si>
    <t>㉘</t>
    <phoneticPr fontId="1"/>
  </si>
  <si>
    <t>回復期リハビリテーション入院医療管理料</t>
    <rPh sb="0" eb="3">
      <t>カイフクキ</t>
    </rPh>
    <rPh sb="12" eb="14">
      <t>ニュウイン</t>
    </rPh>
    <rPh sb="14" eb="16">
      <t>イリョウ</t>
    </rPh>
    <rPh sb="16" eb="19">
      <t>カンリリョウ</t>
    </rPh>
    <phoneticPr fontId="1"/>
  </si>
  <si>
    <t>（17行目）</t>
    <rPh sb="3" eb="5">
      <t>ギョウメ</t>
    </rPh>
    <phoneticPr fontId="1"/>
  </si>
  <si>
    <t>㉚</t>
    <phoneticPr fontId="1"/>
  </si>
  <si>
    <t>㉛</t>
    <phoneticPr fontId="1"/>
  </si>
  <si>
    <t>地域包括ケア病棟入院料３</t>
  </si>
  <si>
    <t>㉜</t>
    <phoneticPr fontId="1"/>
  </si>
  <si>
    <t>地域包括ケア病棟入院料４</t>
  </si>
  <si>
    <t>㉝</t>
    <phoneticPr fontId="1"/>
  </si>
  <si>
    <t>（18行目）</t>
    <phoneticPr fontId="1"/>
  </si>
  <si>
    <t>（19行目）</t>
  </si>
  <si>
    <t>地域包括ケア入院医療管理料３</t>
  </si>
  <si>
    <t>（20行目）</t>
  </si>
  <si>
    <t>地域包括ケア入院医療管理料４</t>
  </si>
  <si>
    <t>（21行目）</t>
  </si>
  <si>
    <t>特定機能病院リハビリテーション病棟入院料</t>
  </si>
  <si>
    <t>㊿</t>
    <phoneticPr fontId="1"/>
  </si>
  <si>
    <t>例：A病棟（一般病床30床）、B病棟（結核病床30床）、C病棟（一般病床20床＋結核病床10床）の場合は、一般病棟に２病棟60床、結核病棟の上段（６行目）に１病棟30床、結核病棟の下段（８行目）に１病棟10床を記載する。</t>
    <phoneticPr fontId="1"/>
  </si>
  <si>
    <t>※当該期間において開設、増床及び減床を行った場合の入院患者数の取扱いについては、「基本診療料の施設基準等及びその届出に関する手続きの取扱いについて（令和６年３月５日保医発0305第５号）」の「別添２　入院基本料等の施設基準等」の「第２　病院の入院基本料等に関する施設基準」の４（１）イ及びウに準ずるものとする。</t>
    <phoneticPr fontId="1"/>
  </si>
  <si>
    <t>特定入院料の病棟についても、記載すること。</t>
  </si>
  <si>
    <t>（参考）　月延べ勤務時間数の計／（日数×８）</t>
  </si>
  <si>
    <t>＊月延べ夜勤時間数の計／（日数×16）</t>
  </si>
  <si>
    <t>特定入院料の病棟についても、記載すること。また、看護補助者の配置実績がない場合は、「０」と記載すること。</t>
  </si>
  <si>
    <t>特定入院料の病棟についても、記載すること。また、看護補助者の配置実績がない場合は、「０」と記載すること。</t>
    <phoneticPr fontId="1"/>
  </si>
  <si>
    <t>急性期看護補助体制加算/看護補助加算/看護補助体制加算</t>
    <rPh sb="19" eb="21">
      <t>カンゴ</t>
    </rPh>
    <rPh sb="21" eb="23">
      <t>ホジョ</t>
    </rPh>
    <rPh sb="23" eb="25">
      <t>タイセイ</t>
    </rPh>
    <rPh sb="25" eb="27">
      <t>カサン</t>
    </rPh>
    <phoneticPr fontId="1"/>
  </si>
  <si>
    <t>①いずれも届出なし</t>
  </si>
  <si>
    <t>②25対１急性期看護補助体制加算（看護補助者５割以上）</t>
  </si>
  <si>
    <t>③25対１急性期看護補助体制加算（看護補助者５割未満）</t>
    <phoneticPr fontId="1"/>
  </si>
  <si>
    <t>④50対１急性期看護補助体制加算　　　⑤75対１急性期看護補助体制加算</t>
    <phoneticPr fontId="1"/>
  </si>
  <si>
    <t>⑥看護補助加算１（30対１）　⑦看護補助加算２（50対１）　⑧看護補助加算３（75対１）</t>
    <phoneticPr fontId="1"/>
  </si>
  <si>
    <t>⑩25対１看護補助体制加算（看護補助者５割以上）</t>
    <phoneticPr fontId="1"/>
  </si>
  <si>
    <t>⑪25対１看護補助体制加算（看護補助者５割未満）</t>
    <phoneticPr fontId="1"/>
  </si>
  <si>
    <t>⑫50対１看護補助体制加算　　⑬75対１看護補助体制加算</t>
    <phoneticPr fontId="1"/>
  </si>
  <si>
    <t>⑭看護補助加算（小児入院医療管理料）/看護補助体制充実加算（小児入院医療管理料）</t>
    <rPh sb="1" eb="3">
      <t>カンゴ</t>
    </rPh>
    <rPh sb="3" eb="5">
      <t>ホジョ</t>
    </rPh>
    <rPh sb="5" eb="7">
      <t>カサン</t>
    </rPh>
    <rPh sb="8" eb="10">
      <t>ショウニ</t>
    </rPh>
    <rPh sb="10" eb="12">
      <t>ニュウイン</t>
    </rPh>
    <rPh sb="12" eb="14">
      <t>イリョウ</t>
    </rPh>
    <rPh sb="14" eb="17">
      <t>カンリリョウ</t>
    </rPh>
    <phoneticPr fontId="1"/>
  </si>
  <si>
    <t>⑮看護補助者配置加算（地域包括ケア病棟入院料）/看護補助体制充実加算</t>
    <phoneticPr fontId="1"/>
  </si>
  <si>
    <t>※地域一般病棟入院料及び看護職員配置が13対１、15対１、18対１、20対１の届出区分の入院料においては、①、⑥、⑦、⑧のみ選択できる。</t>
    <rPh sb="1" eb="3">
      <t>チイキ</t>
    </rPh>
    <rPh sb="3" eb="5">
      <t>イッパン</t>
    </rPh>
    <rPh sb="5" eb="7">
      <t>ビョウトウ</t>
    </rPh>
    <rPh sb="7" eb="10">
      <t>ニュウインリョウ</t>
    </rPh>
    <rPh sb="10" eb="11">
      <t>オヨ</t>
    </rPh>
    <rPh sb="12" eb="14">
      <t>カンゴ</t>
    </rPh>
    <rPh sb="14" eb="16">
      <t>ショクイン</t>
    </rPh>
    <rPh sb="16" eb="18">
      <t>ハイチ</t>
    </rPh>
    <rPh sb="21" eb="22">
      <t>タイ</t>
    </rPh>
    <rPh sb="26" eb="27">
      <t>タイ</t>
    </rPh>
    <rPh sb="31" eb="32">
      <t>タイ</t>
    </rPh>
    <rPh sb="36" eb="37">
      <t>タイ</t>
    </rPh>
    <rPh sb="39" eb="41">
      <t>トドケデ</t>
    </rPh>
    <rPh sb="41" eb="43">
      <t>クブン</t>
    </rPh>
    <rPh sb="44" eb="47">
      <t>ニュウインリョウ</t>
    </rPh>
    <rPh sb="62" eb="64">
      <t>センタク</t>
    </rPh>
    <phoneticPr fontId="1"/>
  </si>
  <si>
    <t>※障害者施設等入院基本料（７対１、10対１）においては、①又は⑨のみ選択できる。</t>
    <rPh sb="1" eb="4">
      <t>ショウガイシャ</t>
    </rPh>
    <rPh sb="4" eb="6">
      <t>シセツ</t>
    </rPh>
    <rPh sb="6" eb="7">
      <t>ナド</t>
    </rPh>
    <rPh sb="7" eb="9">
      <t>ニュウイン</t>
    </rPh>
    <rPh sb="9" eb="12">
      <t>キホンリョウ</t>
    </rPh>
    <rPh sb="14" eb="15">
      <t>タイ</t>
    </rPh>
    <rPh sb="19" eb="20">
      <t>タイ</t>
    </rPh>
    <rPh sb="29" eb="30">
      <t>マタ</t>
    </rPh>
    <rPh sb="34" eb="36">
      <t>センタク</t>
    </rPh>
    <phoneticPr fontId="1"/>
  </si>
  <si>
    <t>※小児入院医療管理料１、２及び３においては、①又は⑭のみ選択できる。</t>
    <rPh sb="1" eb="3">
      <t>ショウニ</t>
    </rPh>
    <rPh sb="3" eb="5">
      <t>ニュウイン</t>
    </rPh>
    <rPh sb="5" eb="7">
      <t>イリョウ</t>
    </rPh>
    <rPh sb="7" eb="10">
      <t>カンリリョウ</t>
    </rPh>
    <rPh sb="13" eb="14">
      <t>オヨ</t>
    </rPh>
    <rPh sb="23" eb="24">
      <t>マタ</t>
    </rPh>
    <rPh sb="28" eb="30">
      <t>センタク</t>
    </rPh>
    <phoneticPr fontId="1"/>
  </si>
  <si>
    <t>夜間急性期看護補助体制加算/夜間75対１看護補助加算/夜間看護補助体制加算</t>
    <rPh sb="27" eb="29">
      <t>ヤカン</t>
    </rPh>
    <rPh sb="29" eb="31">
      <t>カンゴ</t>
    </rPh>
    <rPh sb="31" eb="33">
      <t>ホジョ</t>
    </rPh>
    <rPh sb="33" eb="35">
      <t>タイセイ</t>
    </rPh>
    <rPh sb="35" eb="37">
      <t>カサン</t>
    </rPh>
    <phoneticPr fontId="1"/>
  </si>
  <si>
    <t>②夜間30対１急性期看護補助体制加算　　③夜間50対１急性期看護補助体制加算</t>
  </si>
  <si>
    <t>④夜間100対１急性期看護補助体制加算　 ⑤夜間75対１看護補助加算</t>
    <phoneticPr fontId="1"/>
  </si>
  <si>
    <t>※地域包括医療病棟入院料においては①、⑥、⑦、⑧のみ選択できる。</t>
    <phoneticPr fontId="1"/>
  </si>
  <si>
    <t>②看護職員夜間12対１配置加算１　　③看護職員夜間12対１配置加算２</t>
  </si>
  <si>
    <t>④看護職員夜間16対１配置加算１　　⑤看護職員夜間16対１配置加算２</t>
  </si>
  <si>
    <r>
      <t>⑥看護職員夜間配置加算</t>
    </r>
    <r>
      <rPr>
        <sz val="8"/>
        <color theme="1"/>
        <rFont val="ＭＳ 明朝"/>
        <family val="1"/>
        <charset val="128"/>
      </rPr>
      <t>（地域包括ケア病棟入院料、精神科救急急性期医療入院料、精神科救急・合併症入院料）</t>
    </r>
  </si>
  <si>
    <t>夜間看護体制加算</t>
  </si>
  <si>
    <t>②急性期看護補助体制加算　　 ③看護補助加算 　　④障害者施設等入院基本料</t>
  </si>
  <si>
    <t>⑤地域包括医療病棟入院料</t>
    <rPh sb="1" eb="3">
      <t>チイキ</t>
    </rPh>
    <rPh sb="3" eb="5">
      <t>ホウカツ</t>
    </rPh>
    <rPh sb="5" eb="7">
      <t>イリョウ</t>
    </rPh>
    <rPh sb="7" eb="9">
      <t>ビョウトウ</t>
    </rPh>
    <rPh sb="9" eb="12">
      <t>ニュウインリョウ</t>
    </rPh>
    <phoneticPr fontId="1"/>
  </si>
  <si>
    <t>・「看護職員夜間12対１配置加算１」</t>
  </si>
  <si>
    <t>・「看護職員夜間16対１配置加算１」</t>
  </si>
  <si>
    <t>・「急性期看護補助体制加算」の「夜間看護体制加算」</t>
  </si>
  <si>
    <t>・「看護補助加算」の「夜間看護体制加算」</t>
    <phoneticPr fontId="1"/>
  </si>
  <si>
    <t>・「障害者施設等入院基本料」の「夜間看護体制加算」</t>
  </si>
  <si>
    <t>・「地域包括医療病棟入院料」の「夜間看護体制加算」</t>
    <rPh sb="2" eb="4">
      <t>チイキ</t>
    </rPh>
    <rPh sb="4" eb="6">
      <t>ホウカツ</t>
    </rPh>
    <rPh sb="6" eb="8">
      <t>イリョウ</t>
    </rPh>
    <rPh sb="8" eb="10">
      <t>ビョウトウ</t>
    </rPh>
    <rPh sb="10" eb="13">
      <t>ニュウインリョウ</t>
    </rPh>
    <rPh sb="16" eb="18">
      <t>ヤカン</t>
    </rPh>
    <rPh sb="18" eb="20">
      <t>カンゴ</t>
    </rPh>
    <rPh sb="20" eb="22">
      <t>タイセイ</t>
    </rPh>
    <rPh sb="22" eb="24">
      <t>カサン</t>
    </rPh>
    <phoneticPr fontId="1"/>
  </si>
  <si>
    <t>・「精神科救急急性期医療入院料」の「看護職員夜間配置加算」</t>
  </si>
  <si>
    <t>・「精神科救急・合併症入院料」の「看護職員夜間配置加算」</t>
  </si>
  <si>
    <t>①勤務終了時刻と勤務開始時刻の間が11時間以上</t>
  </si>
  <si>
    <t>②勤務開始時刻が、直近の勤務の開始時刻の概ね24時間後以降</t>
  </si>
  <si>
    <t>③夜勤の連続回数が２回以下　　　　　　　④夜勤後の暦日の休日確保</t>
  </si>
  <si>
    <t>⑤早出や遅出等の柔軟な勤務体制の工夫　　⑥業務量の把握・部署間支援</t>
  </si>
  <si>
    <t>⑦看護補助者の業務の５割以上が療養上の世話</t>
  </si>
  <si>
    <t>⑧看護補助者の夜間配置　　　　　　　　　⑨看護補助者比率５割以上</t>
  </si>
  <si>
    <t>⑩夜間院内保育所の設置・利用実績　　　　⑪ICT、AI、IoT等の活用による業務負担軽減</t>
  </si>
  <si>
    <t>＜別紙様式１－２について＞</t>
  </si>
  <si>
    <t>入院基本料等</t>
    <phoneticPr fontId="1"/>
  </si>
  <si>
    <r>
      <t>②</t>
    </r>
    <r>
      <rPr>
        <sz val="10.5"/>
        <rFont val="ＭＳ 明朝"/>
        <family val="1"/>
        <charset val="128"/>
      </rPr>
      <t>－１</t>
    </r>
    <r>
      <rPr>
        <sz val="10.5"/>
        <color theme="1"/>
        <rFont val="ＭＳ 明朝"/>
        <family val="1"/>
        <charset val="128"/>
      </rPr>
      <t xml:space="preserve"> 地域一般入院料１</t>
    </r>
    <phoneticPr fontId="1"/>
  </si>
  <si>
    <t>③－１ 特定機能病院入院基本料（一般病棟）の７対１入院基本料</t>
  </si>
  <si>
    <t>③－２ 特定機能病院入院基本料（結核病棟）の７対１入院基本料</t>
  </si>
  <si>
    <t>③－３ 専門病院入院基本料の７対１入院基本料</t>
  </si>
  <si>
    <t>③－４ 結核病棟の７対１入院基本料</t>
    <phoneticPr fontId="1"/>
  </si>
  <si>
    <t>④－１ 特定機能病院入院基本料（一般病棟）の10対１入院基本料</t>
  </si>
  <si>
    <t>④－２ 専門病院入院基本料の10対１入院基本料</t>
  </si>
  <si>
    <t>⑤ 専門病院入院基本料の13対１入院基本料</t>
  </si>
  <si>
    <t>看護必要度加算・一般病棟看護必要度評価加算</t>
  </si>
  <si>
    <t>①看護必要度加算１　　　　②看護必要度加算２　　　　③看護必要度加算３</t>
    <phoneticPr fontId="1"/>
  </si>
  <si>
    <t>④一般病棟看護必要度評価加算　　　　　　　　　　　　⑤いずれも届出なし</t>
    <phoneticPr fontId="1"/>
  </si>
  <si>
    <t>※結核病棟における②及び③の記載については、一般病棟の⑥及び⑦と同様。</t>
    <rPh sb="1" eb="3">
      <t>ケッカク</t>
    </rPh>
    <rPh sb="3" eb="5">
      <t>ビョウトウ</t>
    </rPh>
    <rPh sb="10" eb="11">
      <t>オヨ</t>
    </rPh>
    <rPh sb="14" eb="16">
      <t>キサイ</t>
    </rPh>
    <rPh sb="22" eb="24">
      <t>イッパン</t>
    </rPh>
    <rPh sb="24" eb="26">
      <t>ビョウトウ</t>
    </rPh>
    <rPh sb="28" eb="29">
      <t>オヨ</t>
    </rPh>
    <rPh sb="32" eb="34">
      <t>ドウヨウ</t>
    </rPh>
    <phoneticPr fontId="1"/>
  </si>
  <si>
    <t>＜別紙様式１－３について＞</t>
  </si>
  <si>
    <t>（一般病棟入院基本料、特定機能病院入院基本料（一般病棟に限る）、専門病院入院基本料）</t>
  </si>
  <si>
    <t>①急性期一般入院基本料　②地域一般入院基本料　　③７対１入院基本料</t>
  </si>
  <si>
    <t>（別紙様式23）</t>
    <phoneticPr fontId="5"/>
  </si>
  <si>
    <t>情報通信機器を用いた診療に係る報告書（８月報告）</t>
    <phoneticPr fontId="5"/>
  </si>
  <si>
    <t>保険医療機関名</t>
    <rPh sb="0" eb="2">
      <t>ホケン</t>
    </rPh>
    <rPh sb="2" eb="4">
      <t>イリョウ</t>
    </rPh>
    <rPh sb="4" eb="6">
      <t>キカン</t>
    </rPh>
    <rPh sb="6" eb="7">
      <t>メイ</t>
    </rPh>
    <phoneticPr fontId="5"/>
  </si>
  <si>
    <t>医療機関コード</t>
  </si>
  <si>
    <t>　</t>
    <phoneticPr fontId="5"/>
  </si>
  <si>
    <t>※レセプトに記載する７桁の数字を記載すること。</t>
  </si>
  <si>
    <t>所在地</t>
    <rPh sb="0" eb="3">
      <t>ショザイチ</t>
    </rPh>
    <phoneticPr fontId="5"/>
  </si>
  <si>
    <t xml:space="preserve"> </t>
    <phoneticPr fontId="20"/>
  </si>
  <si>
    <t>１　情報通信機器を用いた診療実施状況</t>
    <rPh sb="2" eb="6">
      <t>ジョウホウツウシン</t>
    </rPh>
    <rPh sb="6" eb="8">
      <t>キキ</t>
    </rPh>
    <rPh sb="9" eb="10">
      <t>モチ</t>
    </rPh>
    <phoneticPr fontId="5"/>
  </si>
  <si>
    <t>１）患者の所在毎の情報通信機器を用いた診療実施状況</t>
    <rPh sb="7" eb="8">
      <t>ゴト</t>
    </rPh>
    <rPh sb="9" eb="13">
      <t>ジョウホウツウシン</t>
    </rPh>
    <rPh sb="13" eb="15">
      <t>キキ</t>
    </rPh>
    <rPh sb="16" eb="17">
      <t>モチ</t>
    </rPh>
    <rPh sb="19" eb="21">
      <t>シンリョウ</t>
    </rPh>
    <rPh sb="21" eb="23">
      <t>ジッシ</t>
    </rPh>
    <rPh sb="23" eb="25">
      <t>ジョウキョウ</t>
    </rPh>
    <phoneticPr fontId="5"/>
  </si>
  <si>
    <t>診療件数</t>
    <rPh sb="0" eb="2">
      <t>シンリョウ</t>
    </rPh>
    <rPh sb="2" eb="4">
      <t>ケンスウ</t>
    </rPh>
    <phoneticPr fontId="5"/>
  </si>
  <si>
    <t>そのうち「自身では対応困難な疾患・病態の患者や緊急性がある場合」として、他の医療機関へ紹介を実施したものの件数</t>
    <phoneticPr fontId="5"/>
  </si>
  <si>
    <t>患者の所在が、上記医療機関と同一の市町村又は特別区である場合（①）</t>
    <phoneticPr fontId="5"/>
  </si>
  <si>
    <t>　</t>
    <phoneticPr fontId="20"/>
  </si>
  <si>
    <t>件</t>
    <rPh sb="0" eb="1">
      <t>ケン</t>
    </rPh>
    <phoneticPr fontId="5"/>
  </si>
  <si>
    <t>％</t>
    <phoneticPr fontId="5"/>
  </si>
  <si>
    <t>市町村又は特別区名</t>
    <phoneticPr fontId="5"/>
  </si>
  <si>
    <t>直接の対面診療を行える体制の整備状況</t>
    <phoneticPr fontId="5"/>
  </si>
  <si>
    <t>３）医師が上記医療機関外で情報通信機器を用いた診療を実施した場合</t>
    <rPh sb="2" eb="4">
      <t>イシ</t>
    </rPh>
    <rPh sb="5" eb="7">
      <t>ジョウキ</t>
    </rPh>
    <rPh sb="7" eb="9">
      <t>イリョウ</t>
    </rPh>
    <rPh sb="9" eb="11">
      <t>キカン</t>
    </rPh>
    <rPh sb="11" eb="12">
      <t>ガイ</t>
    </rPh>
    <rPh sb="13" eb="19">
      <t>ジョウホウツウシンキキ</t>
    </rPh>
    <rPh sb="20" eb="21">
      <t>モチ</t>
    </rPh>
    <rPh sb="23" eb="25">
      <t>シンリョウ</t>
    </rPh>
    <rPh sb="26" eb="28">
      <t>ジッシ</t>
    </rPh>
    <rPh sb="30" eb="32">
      <t>バアイ</t>
    </rPh>
    <phoneticPr fontId="5"/>
  </si>
  <si>
    <t>医師名</t>
    <rPh sb="0" eb="2">
      <t>イシ</t>
    </rPh>
    <rPh sb="2" eb="3">
      <t>メイ</t>
    </rPh>
    <phoneticPr fontId="5"/>
  </si>
  <si>
    <t>常勤／
非常勤</t>
    <rPh sb="0" eb="2">
      <t>ジョウキン</t>
    </rPh>
    <rPh sb="4" eb="7">
      <t>ヒジョウキン</t>
    </rPh>
    <phoneticPr fontId="5"/>
  </si>
  <si>
    <t>オンライン診療を実施した場所</t>
    <rPh sb="5" eb="7">
      <t>シンリョウ</t>
    </rPh>
    <rPh sb="8" eb="10">
      <t>ジッシ</t>
    </rPh>
    <rPh sb="12" eb="14">
      <t>バショ</t>
    </rPh>
    <phoneticPr fontId="5"/>
  </si>
  <si>
    <t>都道府県</t>
    <rPh sb="0" eb="4">
      <t>トドウフケン</t>
    </rPh>
    <phoneticPr fontId="5"/>
  </si>
  <si>
    <t>　　常勤
　　非常勤</t>
    <rPh sb="2" eb="4">
      <t>ジョウキン</t>
    </rPh>
    <rPh sb="7" eb="10">
      <t>ヒジョウキン</t>
    </rPh>
    <phoneticPr fontId="5"/>
  </si>
  <si>
    <t>　　クラウド型電子カルテ
　　その他（　　　　　　　　）</t>
    <phoneticPr fontId="5"/>
  </si>
  <si>
    <t>対面診療で実施した診療の算定件数</t>
    <phoneticPr fontId="5"/>
  </si>
  <si>
    <t>初診料</t>
    <phoneticPr fontId="5"/>
  </si>
  <si>
    <r>
      <t xml:space="preserve">再診料等
</t>
    </r>
    <r>
      <rPr>
        <sz val="8"/>
        <rFont val="ＭＳ ゴシック"/>
        <family val="3"/>
        <charset val="128"/>
      </rPr>
      <t>（外来診療料を含む）</t>
    </r>
    <phoneticPr fontId="5"/>
  </si>
  <si>
    <r>
      <rPr>
        <sz val="10"/>
        <rFont val="ＭＳ ゴシック"/>
        <family val="3"/>
        <charset val="128"/>
      </rPr>
      <t>初診料</t>
    </r>
    <r>
      <rPr>
        <sz val="6"/>
        <rFont val="ＭＳ ゴシック"/>
        <family val="3"/>
        <charset val="128"/>
      </rPr>
      <t xml:space="preserve">
（初診料を算定した患者の内、診療前相談を行った件数）
（初診料を算定した患者の内、その後自院にて対面診療を行わなかった件数）</t>
    </r>
    <phoneticPr fontId="5"/>
  </si>
  <si>
    <t>８月</t>
    <rPh sb="1" eb="2">
      <t>ガツ</t>
    </rPh>
    <phoneticPr fontId="5"/>
  </si>
  <si>
    <t>初診料を算定した患者の内、診療前相談を行った件数</t>
    <phoneticPr fontId="5"/>
  </si>
  <si>
    <t>初診料を算定した患者の内、その後自院にて対面診療を行わなかった件数</t>
    <phoneticPr fontId="5"/>
  </si>
  <si>
    <t>９月</t>
    <rPh sb="1" eb="2">
      <t>ガツ</t>
    </rPh>
    <phoneticPr fontId="5"/>
  </si>
  <si>
    <t>１０月</t>
    <rPh sb="2" eb="3">
      <t>ガツ</t>
    </rPh>
    <phoneticPr fontId="5"/>
  </si>
  <si>
    <t>１１月</t>
    <phoneticPr fontId="5"/>
  </si>
  <si>
    <t>１２月</t>
    <phoneticPr fontId="5"/>
  </si>
  <si>
    <t>１月</t>
    <phoneticPr fontId="5"/>
  </si>
  <si>
    <t>２月</t>
    <phoneticPr fontId="5"/>
  </si>
  <si>
    <t>３月</t>
    <phoneticPr fontId="5"/>
  </si>
  <si>
    <t>４月</t>
    <phoneticPr fontId="5"/>
  </si>
  <si>
    <t>５月</t>
    <phoneticPr fontId="5"/>
  </si>
  <si>
    <t>６月</t>
    <phoneticPr fontId="5"/>
  </si>
  <si>
    <t>７月</t>
    <phoneticPr fontId="5"/>
  </si>
  <si>
    <t>３　診療前相談の実施状況（複数回答可）</t>
    <rPh sb="2" eb="5">
      <t>シンリョウマエ</t>
    </rPh>
    <rPh sb="5" eb="7">
      <t>ソウダン</t>
    </rPh>
    <rPh sb="8" eb="10">
      <t>ジッシ</t>
    </rPh>
    <rPh sb="10" eb="12">
      <t>ジョウキョウ</t>
    </rPh>
    <rPh sb="13" eb="15">
      <t>フクスウ</t>
    </rPh>
    <rPh sb="15" eb="17">
      <t>カイトウ</t>
    </rPh>
    <rPh sb="17" eb="18">
      <t>カ</t>
    </rPh>
    <phoneticPr fontId="5"/>
  </si>
  <si>
    <t>　　　　　　　　診療前相談をオンライン診療と一連として実施している</t>
    <rPh sb="8" eb="11">
      <t>シンリョウマエ</t>
    </rPh>
    <rPh sb="11" eb="13">
      <t>ソウダン</t>
    </rPh>
    <rPh sb="19" eb="21">
      <t>シンリョウ</t>
    </rPh>
    <rPh sb="22" eb="24">
      <t>イチレン</t>
    </rPh>
    <rPh sb="27" eb="29">
      <t>ジッシ</t>
    </rPh>
    <phoneticPr fontId="5"/>
  </si>
  <si>
    <t>　　　　　　　　診療前相談とオンライン診療は明確に時間を分けて実施している</t>
    <rPh sb="8" eb="11">
      <t>シンリョウマエ</t>
    </rPh>
    <rPh sb="11" eb="13">
      <t>ソウダン</t>
    </rPh>
    <rPh sb="19" eb="21">
      <t>シンリョウ</t>
    </rPh>
    <rPh sb="22" eb="24">
      <t>メイカク</t>
    </rPh>
    <rPh sb="25" eb="27">
      <t>ジカン</t>
    </rPh>
    <rPh sb="28" eb="29">
      <t>ワ</t>
    </rPh>
    <rPh sb="31" eb="33">
      <t>ジッシ</t>
    </rPh>
    <phoneticPr fontId="5"/>
  </si>
  <si>
    <t>　　　　　　　　その他 (</t>
    <rPh sb="10" eb="11">
      <t>タ</t>
    </rPh>
    <phoneticPr fontId="5"/>
  </si>
  <si>
    <t>)</t>
    <phoneticPr fontId="5"/>
  </si>
  <si>
    <t>〔記載上の注意〕</t>
  </si>
  <si>
    <t>医療機関コード</t>
    <rPh sb="0" eb="2">
      <t>イリョウ</t>
    </rPh>
    <rPh sb="2" eb="4">
      <t>キカン</t>
    </rPh>
    <phoneticPr fontId="19"/>
  </si>
  <si>
    <t>）</t>
    <phoneticPr fontId="1"/>
  </si>
  <si>
    <t>医療機関コード</t>
    <rPh sb="0" eb="2">
      <t>イリョウ</t>
    </rPh>
    <rPh sb="2" eb="4">
      <t>キカン</t>
    </rPh>
    <phoneticPr fontId="13"/>
  </si>
  <si>
    <t>（令和６年８月１日現在）</t>
    <phoneticPr fontId="19"/>
  </si>
  <si>
    <t>保険医療機関名</t>
    <rPh sb="0" eb="2">
      <t>ホケン</t>
    </rPh>
    <rPh sb="2" eb="4">
      <t>イリョウ</t>
    </rPh>
    <rPh sb="4" eb="6">
      <t>キカン</t>
    </rPh>
    <rPh sb="6" eb="7">
      <t>メイ</t>
    </rPh>
    <phoneticPr fontId="19"/>
  </si>
  <si>
    <t>［記載上の注意］</t>
  </si>
  <si>
    <t>都道府県名</t>
    <rPh sb="0" eb="4">
      <t>トドウフケン</t>
    </rPh>
    <rPh sb="4" eb="5">
      <t>メイ</t>
    </rPh>
    <phoneticPr fontId="19"/>
  </si>
  <si>
    <t>［記載上の注意］</t>
    <rPh sb="1" eb="3">
      <t>キサイ</t>
    </rPh>
    <rPh sb="3" eb="4">
      <t>ジョウ</t>
    </rPh>
    <rPh sb="5" eb="7">
      <t>チュウイ</t>
    </rPh>
    <phoneticPr fontId="19"/>
  </si>
  <si>
    <t>（別紙様式19）</t>
    <phoneticPr fontId="5"/>
  </si>
  <si>
    <t>【都道府県名】　</t>
    <phoneticPr fontId="20"/>
  </si>
  <si>
    <t>【医療機関コード】</t>
    <phoneticPr fontId="20"/>
  </si>
  <si>
    <t>※レセプトに記載する７桁の数字を記載</t>
  </si>
  <si>
    <t>【保険医療機関名】</t>
    <phoneticPr fontId="20"/>
  </si>
  <si>
    <t>１　病棟の体制に係る要件</t>
    <phoneticPr fontId="5"/>
  </si>
  <si>
    <t>当該病院に常勤する精神保健指定医の人数</t>
    <phoneticPr fontId="20"/>
  </si>
  <si>
    <t>名</t>
    <rPh sb="0" eb="1">
      <t>メイ</t>
    </rPh>
    <phoneticPr fontId="20"/>
  </si>
  <si>
    <t>必要な検査及びＣＴ撮影が必要に応じて速やかに実施できる体制</t>
    <rPh sb="5" eb="6">
      <t>オヨ</t>
    </rPh>
    <rPh sb="18" eb="19">
      <t>スミ</t>
    </rPh>
    <phoneticPr fontId="20"/>
  </si>
  <si>
    <t>無</t>
    <rPh sb="0" eb="1">
      <t>ナ</t>
    </rPh>
    <phoneticPr fontId="20"/>
  </si>
  <si>
    <t>有（自保険医療機関内で速やかに実施可能）</t>
    <rPh sb="0" eb="1">
      <t>ア</t>
    </rPh>
    <phoneticPr fontId="20"/>
  </si>
  <si>
    <t>有（CT検査については他の保険医療機関との連携により速やかに実施可能）</t>
    <rPh sb="0" eb="1">
      <t>ア</t>
    </rPh>
    <phoneticPr fontId="20"/>
  </si>
  <si>
    <t>２　実績に係る要件</t>
    <rPh sb="2" eb="4">
      <t>ジッセキ</t>
    </rPh>
    <rPh sb="5" eb="6">
      <t>カカ</t>
    </rPh>
    <rPh sb="7" eb="9">
      <t>ヨウケン</t>
    </rPh>
    <phoneticPr fontId="20"/>
  </si>
  <si>
    <t>（１）　届出病棟数</t>
    <phoneticPr fontId="20"/>
  </si>
  <si>
    <t>　以下の①～③の数値を記載し、括弧内の要件を満たす場合は、□に✓を記入すること。</t>
    <phoneticPr fontId="20"/>
  </si>
  <si>
    <t>①　当該病院における精神科救急急性期医療入院料の届出病棟数</t>
    <phoneticPr fontId="20"/>
  </si>
  <si>
    <t>病棟</t>
    <rPh sb="0" eb="2">
      <t>ビョウトウ</t>
    </rPh>
    <phoneticPr fontId="20"/>
  </si>
  <si>
    <t>②　当該病院における精神科救急急性期医療入院料の届出病床数</t>
    <phoneticPr fontId="20"/>
  </si>
  <si>
    <t>床</t>
    <rPh sb="0" eb="1">
      <t>ユカ</t>
    </rPh>
    <phoneticPr fontId="20"/>
  </si>
  <si>
    <t>③　当該病院における精神科救急急性期医療入院料及び精神科急性期治療病棟入院料届出病床数</t>
    <phoneticPr fontId="20"/>
  </si>
  <si>
    <t>(≦300）</t>
    <phoneticPr fontId="20"/>
  </si>
  <si>
    <t>（２）　精神科救急医療体制の整備等に係る実績</t>
    <phoneticPr fontId="20"/>
  </si>
  <si>
    <t>　以下の④～⑬の数値を記載し、括弧内の要件を満たす場合は、□に✓を記入すること。</t>
    <phoneticPr fontId="20"/>
  </si>
  <si>
    <t>当該病院における実績</t>
    <phoneticPr fontId="20"/>
  </si>
  <si>
    <t>要件</t>
    <rPh sb="0" eb="2">
      <t>ヨウケン</t>
    </rPh>
    <phoneticPr fontId="20"/>
  </si>
  <si>
    <t>④　当該病院の精神疾患に係る時間外・休日・深夜の入院件数又は、当該圏域における人口1万人当たりの時間外・休日・深夜の入院件数</t>
    <phoneticPr fontId="20"/>
  </si>
  <si>
    <t>④</t>
    <phoneticPr fontId="20"/>
  </si>
  <si>
    <t>件</t>
    <rPh sb="0" eb="1">
      <t>ケン</t>
    </rPh>
    <phoneticPr fontId="20"/>
  </si>
  <si>
    <t>(≧30)</t>
    <phoneticPr fontId="20"/>
  </si>
  <si>
    <t>又は</t>
    <rPh sb="0" eb="1">
      <t>マタ</t>
    </rPh>
    <phoneticPr fontId="20"/>
  </si>
  <si>
    <t>件／万人</t>
    <rPh sb="0" eb="1">
      <t>ケン</t>
    </rPh>
    <rPh sb="2" eb="4">
      <t>マンニン</t>
    </rPh>
    <phoneticPr fontId="20"/>
  </si>
  <si>
    <t>(≧0.37)</t>
    <phoneticPr fontId="20"/>
  </si>
  <si>
    <t>⑤　④のうち、精神科救急情報センター、精神医療相談窓口、救急医療情報センター、他の医療機関、都道府県（政令市の地域を含むものとする）、市町村、保健所、警察又は消防（救急車）からの依頼件数及び④に対する割合</t>
    <rPh sb="77" eb="78">
      <t>マタ</t>
    </rPh>
    <phoneticPr fontId="20"/>
  </si>
  <si>
    <t>⑤</t>
    <phoneticPr fontId="20"/>
  </si>
  <si>
    <t>(≧6)</t>
    <phoneticPr fontId="20"/>
  </si>
  <si>
    <t>割</t>
    <rPh sb="0" eb="1">
      <t>ワリ</t>
    </rPh>
    <phoneticPr fontId="20"/>
  </si>
  <si>
    <t>(≧2割)</t>
    <rPh sb="3" eb="4">
      <t>ワリ</t>
    </rPh>
    <phoneticPr fontId="20"/>
  </si>
  <si>
    <t>⑤の再掲</t>
    <rPh sb="2" eb="4">
      <t>サイケイ</t>
    </rPh>
    <phoneticPr fontId="20"/>
  </si>
  <si>
    <t>⑥精神科救急情報センター</t>
    <phoneticPr fontId="20"/>
  </si>
  <si>
    <t>⑦精神医療相談窓口</t>
    <rPh sb="1" eb="3">
      <t>セイシン</t>
    </rPh>
    <rPh sb="3" eb="5">
      <t>イリョウ</t>
    </rPh>
    <rPh sb="5" eb="7">
      <t>ソウダン</t>
    </rPh>
    <rPh sb="7" eb="9">
      <t>マドグチ</t>
    </rPh>
    <phoneticPr fontId="20"/>
  </si>
  <si>
    <t>⑧救急医療情報センター</t>
    <rPh sb="1" eb="3">
      <t>キュウキュウ</t>
    </rPh>
    <rPh sb="3" eb="5">
      <t>イリョウ</t>
    </rPh>
    <rPh sb="5" eb="7">
      <t>ジョウホウ</t>
    </rPh>
    <phoneticPr fontId="20"/>
  </si>
  <si>
    <t>⑨他の医療機関</t>
    <rPh sb="1" eb="2">
      <t>ホカ</t>
    </rPh>
    <rPh sb="3" eb="5">
      <t>イリョウ</t>
    </rPh>
    <rPh sb="5" eb="7">
      <t>キカン</t>
    </rPh>
    <phoneticPr fontId="20"/>
  </si>
  <si>
    <t>⑩都道府県・市町村</t>
    <rPh sb="1" eb="5">
      <t>トドウフケン</t>
    </rPh>
    <rPh sb="6" eb="9">
      <t>シチョウソン</t>
    </rPh>
    <phoneticPr fontId="20"/>
  </si>
  <si>
    <t>⑪保健所</t>
    <rPh sb="1" eb="4">
      <t>ホケンジョ</t>
    </rPh>
    <phoneticPr fontId="20"/>
  </si>
  <si>
    <t>⑫警察</t>
    <rPh sb="1" eb="3">
      <t>ケイサツ</t>
    </rPh>
    <phoneticPr fontId="20"/>
  </si>
  <si>
    <t>⑬消防（救急車）</t>
    <rPh sb="1" eb="3">
      <t>ショウボウ</t>
    </rPh>
    <rPh sb="4" eb="7">
      <t>キュウキュウシャ</t>
    </rPh>
    <phoneticPr fontId="20"/>
  </si>
  <si>
    <t>（３）　当該病棟における新規入院患者に係る実績</t>
    <phoneticPr fontId="20"/>
  </si>
  <si>
    <t>　以下の⑭～㉑について、報告前１年間の患者数を記載すること。</t>
    <phoneticPr fontId="20"/>
  </si>
  <si>
    <t>⑭　当該入院料を算定する全病棟の新規患者数</t>
    <phoneticPr fontId="20"/>
  </si>
  <si>
    <t>人</t>
    <rPh sb="0" eb="1">
      <t>ニン</t>
    </rPh>
    <phoneticPr fontId="20"/>
  </si>
  <si>
    <t>⑮　措置入院</t>
    <phoneticPr fontId="20"/>
  </si>
  <si>
    <t>⑯　緊急措置入院</t>
    <phoneticPr fontId="20"/>
  </si>
  <si>
    <t>⑰　医療保護入院</t>
    <phoneticPr fontId="20"/>
  </si>
  <si>
    <t>⑱　応急入院</t>
    <phoneticPr fontId="20"/>
  </si>
  <si>
    <t>（うち、特定医師によるもの）</t>
    <phoneticPr fontId="20"/>
  </si>
  <si>
    <t>⑲　鑑定入院</t>
    <phoneticPr fontId="20"/>
  </si>
  <si>
    <t>⑳　医療観察法入院</t>
    <phoneticPr fontId="20"/>
  </si>
  <si>
    <t>㉑　当該病院の所在する都道府県等における措置入院、緊急措置入院及び応急入院に係る新規入院患者数</t>
    <rPh sb="2" eb="4">
      <t>トウガイ</t>
    </rPh>
    <rPh sb="4" eb="6">
      <t>ビョウイン</t>
    </rPh>
    <rPh sb="7" eb="9">
      <t>ショザイ</t>
    </rPh>
    <rPh sb="11" eb="15">
      <t>トドウフケン</t>
    </rPh>
    <rPh sb="15" eb="16">
      <t>トウ</t>
    </rPh>
    <rPh sb="20" eb="22">
      <t>ソチ</t>
    </rPh>
    <rPh sb="22" eb="24">
      <t>ニュウイン</t>
    </rPh>
    <rPh sb="25" eb="27">
      <t>キンキュウ</t>
    </rPh>
    <rPh sb="27" eb="29">
      <t>ソチ</t>
    </rPh>
    <rPh sb="29" eb="31">
      <t>ニュウイン</t>
    </rPh>
    <rPh sb="31" eb="32">
      <t>オヨ</t>
    </rPh>
    <rPh sb="33" eb="35">
      <t>オウキュウ</t>
    </rPh>
    <rPh sb="35" eb="37">
      <t>ニュウイン</t>
    </rPh>
    <rPh sb="38" eb="39">
      <t>カカ</t>
    </rPh>
    <rPh sb="40" eb="42">
      <t>シンキ</t>
    </rPh>
    <rPh sb="42" eb="44">
      <t>ニュウイン</t>
    </rPh>
    <rPh sb="44" eb="46">
      <t>カンジャ</t>
    </rPh>
    <rPh sb="46" eb="47">
      <t>スウ</t>
    </rPh>
    <phoneticPr fontId="20"/>
  </si>
  <si>
    <t>以下の「（a）」及び「（b）又は（c）」の数値を記載し、括弧内の要件を満たす場合は、□に✓を記入すること。</t>
    <phoneticPr fontId="20"/>
  </si>
  <si>
    <t>（⑮＋⑯＋⑱）÷㉑</t>
    <phoneticPr fontId="20"/>
  </si>
  <si>
    <t>(b)</t>
    <phoneticPr fontId="20"/>
  </si>
  <si>
    <t>（⑮＋⑯＋⑰＋⑱＋⑲＋⑳）÷⑭</t>
    <phoneticPr fontId="20"/>
  </si>
  <si>
    <t>(a)</t>
    <phoneticPr fontId="20"/>
  </si>
  <si>
    <t>（≧25％）</t>
    <phoneticPr fontId="20"/>
  </si>
  <si>
    <t>及び</t>
    <rPh sb="0" eb="1">
      <t>オヨ</t>
    </rPh>
    <phoneticPr fontId="20"/>
  </si>
  <si>
    <t>（≧60％）</t>
    <phoneticPr fontId="20"/>
  </si>
  <si>
    <t>（⑮＋⑯＋⑱）</t>
    <phoneticPr fontId="20"/>
  </si>
  <si>
    <t>(c)</t>
    <phoneticPr fontId="20"/>
  </si>
  <si>
    <t>（≧20人）</t>
    <rPh sb="4" eb="5">
      <t>ニン</t>
    </rPh>
    <phoneticPr fontId="20"/>
  </si>
  <si>
    <t>１　ＣＴ撮影につき他の保険医療機関との連携により速やかに実施できる体制が整備されている場合は、「有（CT検査については他の</t>
    <phoneticPr fontId="20"/>
  </si>
  <si>
    <t>　　保険医療機関との連携により速やかに実施可能）」にチェックをすること。</t>
    <phoneticPr fontId="20"/>
  </si>
  <si>
    <t>２　「２の（１）の③」の病床数は300床以下であること。</t>
    <phoneticPr fontId="20"/>
  </si>
  <si>
    <t>３　実績に係る要件の件数及び患者数は報告前１年間の数を記載すること。</t>
    <rPh sb="10" eb="12">
      <t>ケンスウ</t>
    </rPh>
    <rPh sb="12" eb="13">
      <t>オヨ</t>
    </rPh>
    <phoneticPr fontId="20"/>
  </si>
  <si>
    <t>４　当該入院料を算定する病院は、以下のいずれも満たすこと。</t>
    <phoneticPr fontId="20"/>
  </si>
  <si>
    <t>・　「２の（２）の④」の件数が30件以上又は0.37件／万人以上</t>
    <phoneticPr fontId="20"/>
  </si>
  <si>
    <t>・　「２の（２）の⑤」の件数が６件以上又は「２の（２）の⑤」の割合が２割以上</t>
    <phoneticPr fontId="20"/>
  </si>
  <si>
    <t>５　当該入院料を算定する病棟は、以下のいずれも満たすこと。</t>
    <phoneticPr fontId="20"/>
  </si>
  <si>
    <t>・　「２の（３）の(a)」の数値が６割以上</t>
    <phoneticPr fontId="20"/>
  </si>
  <si>
    <t>・　「２の（３）の(b)」の数値が２割５分以上又は「２の（３）の（c）」の人数が20人以上</t>
    <phoneticPr fontId="20"/>
  </si>
  <si>
    <t>６　㉑については、原則として当該病院の所在する都道府県における患者数を記載するものとするが、</t>
    <phoneticPr fontId="20"/>
  </si>
  <si>
    <t>県内に複数の圏域がある場合は、当該圏域における患者数を記載すること。</t>
    <phoneticPr fontId="20"/>
  </si>
  <si>
    <t>（別紙様式24）</t>
    <phoneticPr fontId="5"/>
  </si>
  <si>
    <t>病棟数</t>
    <rPh sb="0" eb="2">
      <t>ビョウトウ</t>
    </rPh>
    <rPh sb="2" eb="3">
      <t>スウ</t>
    </rPh>
    <phoneticPr fontId="20"/>
  </si>
  <si>
    <t>病床数（合計）</t>
    <rPh sb="0" eb="3">
      <t>ビョウショウスウ</t>
    </rPh>
    <rPh sb="4" eb="6">
      <t>ゴウケイ</t>
    </rPh>
    <phoneticPr fontId="20"/>
  </si>
  <si>
    <t>　以下の①～⑩の数値を記載し、要件を満たす場合は、□に✓を記入すること。</t>
    <phoneticPr fontId="20"/>
  </si>
  <si>
    <t>複数の病棟を
届け出る場合</t>
    <rPh sb="0" eb="2">
      <t>フクスウ</t>
    </rPh>
    <rPh sb="3" eb="5">
      <t>ビョウトウ</t>
    </rPh>
    <rPh sb="7" eb="8">
      <t>トド</t>
    </rPh>
    <rPh sb="9" eb="10">
      <t>デ</t>
    </rPh>
    <rPh sb="11" eb="13">
      <t>バアイ</t>
    </rPh>
    <phoneticPr fontId="20"/>
  </si>
  <si>
    <t>要件を満たす場合、□に✓を記載</t>
    <rPh sb="0" eb="2">
      <t>ヨウケン</t>
    </rPh>
    <rPh sb="3" eb="4">
      <t>ミ</t>
    </rPh>
    <rPh sb="6" eb="8">
      <t>バアイ</t>
    </rPh>
    <rPh sb="13" eb="15">
      <t>キサイ</t>
    </rPh>
    <phoneticPr fontId="20"/>
  </si>
  <si>
    <t>①</t>
    <phoneticPr fontId="20"/>
  </si>
  <si>
    <t>①÷届出病棟数</t>
    <rPh sb="2" eb="4">
      <t>トドケデ</t>
    </rPh>
    <rPh sb="4" eb="6">
      <t>ビョウトウ</t>
    </rPh>
    <rPh sb="6" eb="7">
      <t>スウ</t>
    </rPh>
    <phoneticPr fontId="20"/>
  </si>
  <si>
    <t>(≧40)</t>
    <phoneticPr fontId="20"/>
  </si>
  <si>
    <t>(≧0.5)</t>
    <phoneticPr fontId="20"/>
  </si>
  <si>
    <t>②</t>
    <phoneticPr fontId="20"/>
  </si>
  <si>
    <t>①のうち、精神科救急情報センター、精神医療相談窓口、救急医療情報センター、他の医療機関、都道府県（政令市の地域を含むものとする）、市町村、保健所、警察又は消防（救急車）からの依頼件数及び①に対する割合</t>
    <rPh sb="75" eb="76">
      <t>マタ</t>
    </rPh>
    <phoneticPr fontId="20"/>
  </si>
  <si>
    <t>②÷届出病棟数</t>
    <rPh sb="2" eb="4">
      <t>トドケデ</t>
    </rPh>
    <rPh sb="4" eb="6">
      <t>ビョウトウ</t>
    </rPh>
    <rPh sb="6" eb="7">
      <t>スウ</t>
    </rPh>
    <phoneticPr fontId="20"/>
  </si>
  <si>
    <t>(≧8)</t>
    <phoneticPr fontId="20"/>
  </si>
  <si>
    <t>②の再掲</t>
    <phoneticPr fontId="20"/>
  </si>
  <si>
    <t>➂精神科救急情報センター</t>
    <phoneticPr fontId="20"/>
  </si>
  <si>
    <t>④精神医療相談窓口</t>
    <phoneticPr fontId="20"/>
  </si>
  <si>
    <t>⑤救急医療情報センター</t>
    <phoneticPr fontId="20"/>
  </si>
  <si>
    <t>⑥他の医療機関</t>
    <phoneticPr fontId="20"/>
  </si>
  <si>
    <t>⑦都道府県・市町村</t>
    <phoneticPr fontId="20"/>
  </si>
  <si>
    <t>⑧保健所</t>
    <rPh sb="1" eb="4">
      <t>ホケンジョ</t>
    </rPh>
    <phoneticPr fontId="20"/>
  </si>
  <si>
    <t>⑨警察</t>
    <rPh sb="1" eb="3">
      <t>ケイサツ</t>
    </rPh>
    <phoneticPr fontId="20"/>
  </si>
  <si>
    <t>⑩消防（救急車）</t>
    <rPh sb="1" eb="3">
      <t>ショウボウ</t>
    </rPh>
    <rPh sb="4" eb="7">
      <t>キュウキュウシャ</t>
    </rPh>
    <phoneticPr fontId="20"/>
  </si>
  <si>
    <t>当該病棟において新規入院患者（措置入院患者、鑑定入院患者、医療観察法入院患者及びクロザピンの新規導入を目的とした入院患者を除く。）のうち、６割以上が入院日から起算して３月以内に、退院し、自宅等へ移行していること。</t>
    <phoneticPr fontId="20"/>
  </si>
  <si>
    <t>　※満たしている場合に、□に✓を記入すること</t>
    <phoneticPr fontId="20"/>
  </si>
  <si>
    <t>　次の該当する項目のいずれかにチェックをつけること</t>
    <phoneticPr fontId="20"/>
  </si>
  <si>
    <t>「精神科救急医療体制整備事業実施要綱」（平成20年５月26日障発0526001号厚生労働省社会・援護局障害保健福祉部長）（以下「精神科救急医療体制整備事業実施要綱」という。）に規定する身体合併症救急医療確保事業において指定を受けている医療機関</t>
    <rPh sb="88" eb="90">
      <t>キテイ</t>
    </rPh>
    <rPh sb="117" eb="119">
      <t>イリョウ</t>
    </rPh>
    <rPh sb="119" eb="121">
      <t>キカン</t>
    </rPh>
    <phoneticPr fontId="20"/>
  </si>
  <si>
    <t>「精神科救急医療体制整備事業実施要綱」に規定する精神科救急医療確保事業において常時対応型施設として指定を受けている医療機関</t>
    <rPh sb="20" eb="22">
      <t>キテイ</t>
    </rPh>
    <rPh sb="57" eb="59">
      <t>イリョウ</t>
    </rPh>
    <rPh sb="59" eb="61">
      <t>キカン</t>
    </rPh>
    <phoneticPr fontId="20"/>
  </si>
  <si>
    <t>「精神科救急医療体制整備事業実施要綱」に規定する精神科救急医療確保事業において病院群輪番型施設として指定を受けている医療機関</t>
    <rPh sb="20" eb="22">
      <t>キテイ</t>
    </rPh>
    <rPh sb="58" eb="60">
      <t>イリョウ</t>
    </rPh>
    <rPh sb="60" eb="62">
      <t>キカン</t>
    </rPh>
    <phoneticPr fontId="20"/>
  </si>
  <si>
    <t>１　当該病院に常勤する精神保健指定医は５名以上であること。</t>
    <phoneticPr fontId="20"/>
  </si>
  <si>
    <t>２　実績に係る要件の患者数は報告前１年間の患者数を記載すること。</t>
    <phoneticPr fontId="20"/>
  </si>
  <si>
    <t>（別紙様式18）</t>
    <phoneticPr fontId="5"/>
  </si>
  <si>
    <t>精神科救急・合併症入院料に関する実施状況報告書（８月報告）</t>
    <phoneticPr fontId="5"/>
  </si>
  <si>
    <t>都道府県名</t>
    <rPh sb="0" eb="4">
      <t>トドウフケン</t>
    </rPh>
    <rPh sb="4" eb="5">
      <t>メイ</t>
    </rPh>
    <phoneticPr fontId="5"/>
  </si>
  <si>
    <t>医療機関コード</t>
    <phoneticPr fontId="20"/>
  </si>
  <si>
    <t>保険医療機関名</t>
    <rPh sb="0" eb="6">
      <t>ホケンイリョウキカン</t>
    </rPh>
    <rPh sb="6" eb="7">
      <t>メイ</t>
    </rPh>
    <phoneticPr fontId="5"/>
  </si>
  <si>
    <t>有</t>
    <rPh sb="0" eb="1">
      <t>アリ</t>
    </rPh>
    <phoneticPr fontId="20"/>
  </si>
  <si>
    <t>無</t>
    <rPh sb="0" eb="1">
      <t>ナシ</t>
    </rPh>
    <phoneticPr fontId="20"/>
  </si>
  <si>
    <t>①　当該病院の精神疾患にかかる時間外・休日・深夜の入院患者数</t>
  </si>
  <si>
    <t>②　当該病棟の新規患者数</t>
  </si>
  <si>
    <t>（②の再掲）</t>
    <rPh sb="3" eb="5">
      <t>サイケイ</t>
    </rPh>
    <phoneticPr fontId="20"/>
  </si>
  <si>
    <t>③措置入院</t>
    <rPh sb="1" eb="3">
      <t>ソチ</t>
    </rPh>
    <rPh sb="3" eb="5">
      <t>ニュウイン</t>
    </rPh>
    <phoneticPr fontId="20"/>
  </si>
  <si>
    <t>④緊急措置入院</t>
    <rPh sb="1" eb="3">
      <t>キンキュウ</t>
    </rPh>
    <rPh sb="3" eb="5">
      <t>ソチ</t>
    </rPh>
    <rPh sb="5" eb="7">
      <t>ニュウイン</t>
    </rPh>
    <phoneticPr fontId="20"/>
  </si>
  <si>
    <t>⑤医療保護入院</t>
    <rPh sb="1" eb="3">
      <t>イリョウ</t>
    </rPh>
    <rPh sb="3" eb="5">
      <t>ホゴ</t>
    </rPh>
    <rPh sb="5" eb="7">
      <t>ニュウイン</t>
    </rPh>
    <phoneticPr fontId="20"/>
  </si>
  <si>
    <t>⑥応急入院</t>
    <rPh sb="1" eb="3">
      <t>オウキュウ</t>
    </rPh>
    <rPh sb="3" eb="5">
      <t>ニュウイン</t>
    </rPh>
    <phoneticPr fontId="20"/>
  </si>
  <si>
    <t>⑦鑑定入院</t>
    <rPh sb="1" eb="3">
      <t>カンテイ</t>
    </rPh>
    <rPh sb="3" eb="5">
      <t>ニュウイン</t>
    </rPh>
    <phoneticPr fontId="20"/>
  </si>
  <si>
    <t>⑧医療観察法入院</t>
    <rPh sb="1" eb="3">
      <t>イリョウ</t>
    </rPh>
    <rPh sb="3" eb="5">
      <t>カンサツ</t>
    </rPh>
    <rPh sb="5" eb="6">
      <t>ホウ</t>
    </rPh>
    <rPh sb="6" eb="8">
      <t>ニュウイン</t>
    </rPh>
    <phoneticPr fontId="20"/>
  </si>
  <si>
    <t>⑨合併症ユニットへ入院する身体疾患を有する精神障害者
　（③～⑧の患者を除く）</t>
    <phoneticPr fontId="20"/>
  </si>
  <si>
    <t>⑩　当該病院の所在する都道府県等における措置入院、緊急措置入院及び応急入院
　　に係る新規入院患者数</t>
    <rPh sb="2" eb="4">
      <t>トウガイ</t>
    </rPh>
    <rPh sb="4" eb="6">
      <t>ビョウイン</t>
    </rPh>
    <rPh sb="7" eb="9">
      <t>ショザイ</t>
    </rPh>
    <rPh sb="11" eb="15">
      <t>トドウフケン</t>
    </rPh>
    <rPh sb="15" eb="16">
      <t>トウ</t>
    </rPh>
    <rPh sb="20" eb="24">
      <t>ソチニュウイン</t>
    </rPh>
    <rPh sb="25" eb="29">
      <t>キンキュウソチ</t>
    </rPh>
    <rPh sb="29" eb="31">
      <t>ニュウイン</t>
    </rPh>
    <rPh sb="31" eb="32">
      <t>オヨ</t>
    </rPh>
    <rPh sb="33" eb="35">
      <t>オウキュウ</t>
    </rPh>
    <rPh sb="35" eb="37">
      <t>ニュウイン</t>
    </rPh>
    <rPh sb="41" eb="42">
      <t>カカ</t>
    </rPh>
    <rPh sb="43" eb="45">
      <t>シンキ</t>
    </rPh>
    <rPh sb="45" eb="47">
      <t>ニュウイン</t>
    </rPh>
    <rPh sb="47" eb="49">
      <t>カンジャ</t>
    </rPh>
    <rPh sb="49" eb="50">
      <t>スウ</t>
    </rPh>
    <phoneticPr fontId="20"/>
  </si>
  <si>
    <t>(③＋④＋⑤＋⑥＋⑦＋⑧＋⑨)
÷②</t>
    <phoneticPr fontId="20"/>
  </si>
  <si>
    <t>(③＋④＋⑥)÷⑩</t>
    <phoneticPr fontId="20"/>
  </si>
  <si>
    <t>⑪合併症ユニットに入院する身体合併症患者の割合</t>
    <rPh sb="1" eb="4">
      <t>ガッペイショウ</t>
    </rPh>
    <rPh sb="9" eb="11">
      <t>ニュウイン</t>
    </rPh>
    <rPh sb="13" eb="15">
      <t>シンタイ</t>
    </rPh>
    <rPh sb="15" eb="18">
      <t>ガッペイショウ</t>
    </rPh>
    <rPh sb="18" eb="20">
      <t>カンジャ</t>
    </rPh>
    <rPh sb="21" eb="23">
      <t>ワリアイ</t>
    </rPh>
    <phoneticPr fontId="20"/>
  </si>
  <si>
    <t>%</t>
    <phoneticPr fontId="20"/>
  </si>
  <si>
    <t>１　ＣＴ撮影につき他の保険医療機関との連携により速やかに実施できる体制が整備されている場合は、有にチェックをすること。</t>
    <phoneticPr fontId="20"/>
  </si>
  <si>
    <t>３　当該病棟は次の要件を満たしていることが必要である。(a)≧60％　(b)≧25％又は、③＋④＋⑥≧５人</t>
    <phoneticPr fontId="20"/>
  </si>
  <si>
    <t>４　⑩については、原則として当該病院の所在する都道府県における患者数を記載するものとするが、県内に複数の圏域がある場合は、</t>
    <phoneticPr fontId="20"/>
  </si>
  <si>
    <t>当該圏域における患者数を記載すること。</t>
    <phoneticPr fontId="20"/>
  </si>
  <si>
    <t>５　⑪の身体合併症患者とは、別添４「特定入院料の施設基準等」第16の2の1の(8)に掲げる疾患を有する患者であり、</t>
    <rPh sb="14" eb="16">
      <t>ベッテン</t>
    </rPh>
    <rPh sb="28" eb="29">
      <t>トウ</t>
    </rPh>
    <phoneticPr fontId="20"/>
  </si>
  <si>
    <t>当該患者が合併症ユニットの80％以上であることが必要である。</t>
  </si>
  <si>
    <t>⑦</t>
    <phoneticPr fontId="19"/>
  </si>
  <si>
    <t>⑧</t>
    <phoneticPr fontId="19"/>
  </si>
  <si>
    <t>⑨</t>
    <phoneticPr fontId="19"/>
  </si>
  <si>
    <t>⑩</t>
    <phoneticPr fontId="19"/>
  </si>
  <si>
    <t>　</t>
    <phoneticPr fontId="117"/>
  </si>
  <si>
    <t>指定医番号</t>
    <rPh sb="0" eb="3">
      <t>シテイイ</t>
    </rPh>
    <rPh sb="3" eb="5">
      <t>バンゴウ</t>
    </rPh>
    <phoneticPr fontId="117"/>
  </si>
  <si>
    <t xml:space="preserve"> </t>
    <phoneticPr fontId="117"/>
  </si>
  <si>
    <t>指定医氏名①</t>
    <rPh sb="0" eb="3">
      <t>シテイイ</t>
    </rPh>
    <rPh sb="3" eb="5">
      <t>シメイ</t>
    </rPh>
    <phoneticPr fontId="117"/>
  </si>
  <si>
    <t>指定医氏名②</t>
    <rPh sb="0" eb="3">
      <t>シテイイ</t>
    </rPh>
    <rPh sb="3" eb="5">
      <t>シメイ</t>
    </rPh>
    <phoneticPr fontId="117"/>
  </si>
  <si>
    <t>実施日</t>
    <rPh sb="0" eb="3">
      <t>ジッシビ</t>
    </rPh>
    <phoneticPr fontId="117"/>
  </si>
  <si>
    <t>実施医療機関名</t>
    <rPh sb="0" eb="2">
      <t>ジッシ</t>
    </rPh>
    <rPh sb="2" eb="4">
      <t>イリョウ</t>
    </rPh>
    <rPh sb="4" eb="7">
      <t>キカンメイ</t>
    </rPh>
    <phoneticPr fontId="117"/>
  </si>
  <si>
    <t>実施日①（実施医療機関名）</t>
    <rPh sb="0" eb="3">
      <t>ジッシビ</t>
    </rPh>
    <rPh sb="5" eb="7">
      <t>ジッシ</t>
    </rPh>
    <rPh sb="7" eb="9">
      <t>イリョウ</t>
    </rPh>
    <rPh sb="9" eb="12">
      <t>キカンメイ</t>
    </rPh>
    <phoneticPr fontId="117"/>
  </si>
  <si>
    <t>実施日②（実施医療機関名）</t>
    <rPh sb="0" eb="3">
      <t>ジッシビ</t>
    </rPh>
    <rPh sb="5" eb="7">
      <t>ジッシ</t>
    </rPh>
    <rPh sb="7" eb="9">
      <t>イリョウ</t>
    </rPh>
    <rPh sb="9" eb="12">
      <t>キカンメイ</t>
    </rPh>
    <phoneticPr fontId="117"/>
  </si>
  <si>
    <t>実施日③（実施医療機関名）</t>
    <rPh sb="0" eb="3">
      <t>ジッシビ</t>
    </rPh>
    <rPh sb="5" eb="7">
      <t>ジッシ</t>
    </rPh>
    <rPh sb="7" eb="9">
      <t>イリョウ</t>
    </rPh>
    <rPh sb="9" eb="12">
      <t>キカンメイ</t>
    </rPh>
    <phoneticPr fontId="117"/>
  </si>
  <si>
    <t>実施日④（実施医療機関名）</t>
    <rPh sb="0" eb="3">
      <t>ジッシビ</t>
    </rPh>
    <rPh sb="5" eb="7">
      <t>ジッシ</t>
    </rPh>
    <rPh sb="7" eb="9">
      <t>イリョウ</t>
    </rPh>
    <rPh sb="9" eb="12">
      <t>キカンメイ</t>
    </rPh>
    <phoneticPr fontId="117"/>
  </si>
  <si>
    <t>実施日⑤（実施医療機関名）</t>
    <rPh sb="0" eb="3">
      <t>ジッシビ</t>
    </rPh>
    <rPh sb="5" eb="7">
      <t>ジッシ</t>
    </rPh>
    <rPh sb="7" eb="9">
      <t>イリョウ</t>
    </rPh>
    <rPh sb="9" eb="12">
      <t>キカンメイ</t>
    </rPh>
    <phoneticPr fontId="117"/>
  </si>
  <si>
    <t>実施日⑥（実施医療機関名）</t>
    <rPh sb="0" eb="3">
      <t>ジッシビ</t>
    </rPh>
    <rPh sb="5" eb="7">
      <t>ジッシ</t>
    </rPh>
    <rPh sb="7" eb="9">
      <t>イリョウ</t>
    </rPh>
    <rPh sb="9" eb="12">
      <t>キカンメイ</t>
    </rPh>
    <phoneticPr fontId="117"/>
  </si>
  <si>
    <t>精神保健福祉法上の精神保健指定医として業務等（※）を年１回以上行っていること。（※）精神保健福祉法第十九条の四に規定する業務等を指す。</t>
    <phoneticPr fontId="117"/>
  </si>
  <si>
    <t>実施日（実施医療機関名）</t>
    <rPh sb="0" eb="3">
      <t>ジッシビ</t>
    </rPh>
    <rPh sb="4" eb="6">
      <t>ジッシ</t>
    </rPh>
    <rPh sb="6" eb="8">
      <t>イリョウ</t>
    </rPh>
    <rPh sb="8" eb="11">
      <t>キカンメイ</t>
    </rPh>
    <phoneticPr fontId="117"/>
  </si>
  <si>
    <t>公務員としての業務の場合</t>
    <rPh sb="0" eb="3">
      <t>コウムイン</t>
    </rPh>
    <rPh sb="7" eb="9">
      <t>ギョウム</t>
    </rPh>
    <rPh sb="10" eb="12">
      <t>バアイ</t>
    </rPh>
    <phoneticPr fontId="117"/>
  </si>
  <si>
    <t>①実施した業務の内容</t>
    <rPh sb="1" eb="3">
      <t>ジッシ</t>
    </rPh>
    <rPh sb="5" eb="7">
      <t>ギョウム</t>
    </rPh>
    <rPh sb="8" eb="10">
      <t>ナイヨウ</t>
    </rPh>
    <phoneticPr fontId="117"/>
  </si>
  <si>
    <t>件</t>
    <rPh sb="0" eb="1">
      <t>ケン</t>
    </rPh>
    <phoneticPr fontId="117"/>
  </si>
  <si>
    <t>［記載上の注意］</t>
    <rPh sb="1" eb="3">
      <t>キサイ</t>
    </rPh>
    <rPh sb="3" eb="4">
      <t>ジョウ</t>
    </rPh>
    <rPh sb="5" eb="7">
      <t>チュウイ</t>
    </rPh>
    <phoneticPr fontId="117"/>
  </si>
  <si>
    <t>１</t>
    <phoneticPr fontId="117"/>
  </si>
  <si>
    <t>（別紙様式25）</t>
    <rPh sb="1" eb="3">
      <t>ベッシ</t>
    </rPh>
    <rPh sb="3" eb="5">
      <t>ヨウシキ</t>
    </rPh>
    <phoneticPr fontId="117"/>
  </si>
  <si>
    <t>情報通信機器を用いた精神療法に係る報告書（８月報告）</t>
    <phoneticPr fontId="117"/>
  </si>
  <si>
    <t>保険医療機関名</t>
    <rPh sb="0" eb="2">
      <t>ホケン</t>
    </rPh>
    <rPh sb="2" eb="4">
      <t>イリョウ</t>
    </rPh>
    <rPh sb="4" eb="7">
      <t>キカンメイ</t>
    </rPh>
    <phoneticPr fontId="117"/>
  </si>
  <si>
    <t>所在地</t>
    <rPh sb="0" eb="3">
      <t>ショザイチ</t>
    </rPh>
    <phoneticPr fontId="117"/>
  </si>
  <si>
    <t>１　情報通信機器を用いた精神療法を実施する精神保健指定医に係る要件</t>
    <phoneticPr fontId="117"/>
  </si>
  <si>
    <t>（１）</t>
    <phoneticPr fontId="117"/>
  </si>
  <si>
    <t>（２）</t>
    <phoneticPr fontId="117"/>
  </si>
  <si>
    <t>②依頼元（都道府県名等）</t>
    <rPh sb="1" eb="3">
      <t>イライ</t>
    </rPh>
    <rPh sb="3" eb="4">
      <t>モト</t>
    </rPh>
    <rPh sb="5" eb="9">
      <t>トドウフケン</t>
    </rPh>
    <rPh sb="9" eb="10">
      <t>メイ</t>
    </rPh>
    <rPh sb="10" eb="11">
      <t>トウ</t>
    </rPh>
    <phoneticPr fontId="117"/>
  </si>
  <si>
    <t>２　情報通信機器を用いた精神療法の実施状況</t>
    <phoneticPr fontId="117"/>
  </si>
  <si>
    <t>患者の所在毎の情報通信機器を用いた精神療法の実施状況</t>
    <phoneticPr fontId="117"/>
  </si>
  <si>
    <t>実施件数</t>
    <phoneticPr fontId="117"/>
  </si>
  <si>
    <t>そのうち、「患者の急変や自殺未遂等の緊急時又は向精神薬等の乱用や依存の傾向が認められる場合等」、対面診療が必要と判断された件数</t>
    <phoneticPr fontId="117"/>
  </si>
  <si>
    <t>情報通信機器を用いた精神療法を実施した医師自らが速やかに対面診療を実施した件数</t>
    <phoneticPr fontId="117"/>
  </si>
  <si>
    <t>当該保険医療機関において、情報通信機器を用いた精神療法を実施した医師以外の医師が対面診療を実施した件数</t>
    <phoneticPr fontId="117"/>
  </si>
  <si>
    <t>患者が速やかに受診できる医療機関に紹介した件数</t>
    <phoneticPr fontId="117"/>
  </si>
  <si>
    <t>患者の所在が、上記医療機関と同一の市町村又は特別区である場合（①）</t>
    <phoneticPr fontId="117"/>
  </si>
  <si>
    <t>％</t>
    <phoneticPr fontId="117"/>
  </si>
  <si>
    <t xml:space="preserve">  </t>
    <phoneticPr fontId="117"/>
  </si>
  <si>
    <t>市町村又は特別区名</t>
    <phoneticPr fontId="117"/>
  </si>
  <si>
    <t>直接の対面診療を行える体制の整備状況</t>
    <phoneticPr fontId="117"/>
  </si>
  <si>
    <t>（３）</t>
    <phoneticPr fontId="117"/>
  </si>
  <si>
    <t>情報通信機器を用いた精神療法を行った患者に対して処方した抗不安薬、睡眠薬、抗うつ薬又は抗精神病薬の種類数</t>
    <phoneticPr fontId="117"/>
  </si>
  <si>
    <t>種類数</t>
    <rPh sb="0" eb="3">
      <t>シュルイスウ</t>
    </rPh>
    <phoneticPr fontId="117"/>
  </si>
  <si>
    <t>抗不安薬</t>
    <rPh sb="0" eb="4">
      <t>コウフアンヤク</t>
    </rPh>
    <phoneticPr fontId="117"/>
  </si>
  <si>
    <t>睡眠薬</t>
    <rPh sb="0" eb="3">
      <t>スイミンヤク</t>
    </rPh>
    <phoneticPr fontId="117"/>
  </si>
  <si>
    <t>抗うつ薬</t>
    <rPh sb="0" eb="4">
      <t>コウウツヤク</t>
    </rPh>
    <phoneticPr fontId="117"/>
  </si>
  <si>
    <t>抗精神病薬</t>
    <rPh sb="0" eb="5">
      <t>コウセイシンビョウヤク</t>
    </rPh>
    <phoneticPr fontId="117"/>
  </si>
  <si>
    <t>０種類</t>
    <rPh sb="1" eb="3">
      <t>シュルイ</t>
    </rPh>
    <phoneticPr fontId="117"/>
  </si>
  <si>
    <t>１種類</t>
    <rPh sb="1" eb="3">
      <t>シュルイ</t>
    </rPh>
    <phoneticPr fontId="117"/>
  </si>
  <si>
    <t>２種類</t>
    <rPh sb="1" eb="3">
      <t>シュルイ</t>
    </rPh>
    <phoneticPr fontId="117"/>
  </si>
  <si>
    <t>３種類以上</t>
    <rPh sb="1" eb="3">
      <t>シュルイ</t>
    </rPh>
    <rPh sb="3" eb="5">
      <t>イジョウ</t>
    </rPh>
    <phoneticPr fontId="117"/>
  </si>
  <si>
    <t>対面診療で実施した
精神療法の算定件数</t>
    <phoneticPr fontId="117"/>
  </si>
  <si>
    <t>情報通信機器を用いた
精神療法の算定件数</t>
    <phoneticPr fontId="117"/>
  </si>
  <si>
    <r>
      <t xml:space="preserve">30分以上の場合
</t>
    </r>
    <r>
      <rPr>
        <sz val="9"/>
        <color theme="1"/>
        <rFont val="ＭＳ ゴシック"/>
        <family val="3"/>
        <charset val="128"/>
      </rPr>
      <t>※通院・在宅精神療法の「１」ロ
「１」ハ(１)
「２」ロ
「２」ハ(１)
「２」ハ(２)
の件数の合計</t>
    </r>
    <rPh sb="2" eb="3">
      <t>フン</t>
    </rPh>
    <rPh sb="3" eb="5">
      <t>イジョウ</t>
    </rPh>
    <rPh sb="6" eb="8">
      <t>バアイ</t>
    </rPh>
    <phoneticPr fontId="117"/>
  </si>
  <si>
    <r>
      <t xml:space="preserve">30分未満の場合
</t>
    </r>
    <r>
      <rPr>
        <sz val="9"/>
        <color theme="1"/>
        <rFont val="ＭＳ ゴシック"/>
        <family val="3"/>
        <charset val="128"/>
      </rPr>
      <t>※通院・在宅精神療法の
「１」ハ(２)
「２」ハ(３)
の件数の合計</t>
    </r>
    <rPh sb="2" eb="3">
      <t>フン</t>
    </rPh>
    <rPh sb="3" eb="5">
      <t>ミマン</t>
    </rPh>
    <rPh sb="6" eb="8">
      <t>バアイ</t>
    </rPh>
    <phoneticPr fontId="117"/>
  </si>
  <si>
    <r>
      <t xml:space="preserve">30分以上の場合
</t>
    </r>
    <r>
      <rPr>
        <sz val="9"/>
        <color theme="1"/>
        <rFont val="ＭＳ ゴシック"/>
        <family val="3"/>
        <charset val="128"/>
      </rPr>
      <t>※通院・在宅精神療法の
「１」ハ(１)①
の件数</t>
    </r>
    <rPh sb="2" eb="3">
      <t>フン</t>
    </rPh>
    <rPh sb="3" eb="5">
      <t>イジョウ</t>
    </rPh>
    <rPh sb="6" eb="8">
      <t>バアイ</t>
    </rPh>
    <phoneticPr fontId="117"/>
  </si>
  <si>
    <r>
      <t xml:space="preserve">30分未満の場合
</t>
    </r>
    <r>
      <rPr>
        <sz val="9"/>
        <color theme="1"/>
        <rFont val="ＭＳ ゴシック"/>
        <family val="3"/>
        <charset val="128"/>
      </rPr>
      <t>※通院・在宅精神療法の
「１」ハ(２)①
の件数</t>
    </r>
    <phoneticPr fontId="117"/>
  </si>
  <si>
    <t>８月</t>
    <rPh sb="1" eb="2">
      <t>ガツ</t>
    </rPh>
    <phoneticPr fontId="117"/>
  </si>
  <si>
    <t>９月</t>
  </si>
  <si>
    <t>10月</t>
    <phoneticPr fontId="117"/>
  </si>
  <si>
    <t>11月</t>
    <phoneticPr fontId="117"/>
  </si>
  <si>
    <t>12月</t>
    <phoneticPr fontId="117"/>
  </si>
  <si>
    <t>１月</t>
  </si>
  <si>
    <t>２月</t>
  </si>
  <si>
    <t>３月</t>
  </si>
  <si>
    <t>４月</t>
  </si>
  <si>
    <t>５月</t>
  </si>
  <si>
    <t>６月</t>
  </si>
  <si>
    <t>７月</t>
  </si>
  <si>
    <t>２</t>
    <phoneticPr fontId="117"/>
  </si>
  <si>
    <t>３</t>
    <phoneticPr fontId="117"/>
  </si>
  <si>
    <t>４</t>
    <phoneticPr fontId="117"/>
  </si>
  <si>
    <t>上記について報告します。</t>
    <rPh sb="0" eb="2">
      <t>ジョウキ</t>
    </rPh>
    <rPh sb="6" eb="8">
      <t>ホウコク</t>
    </rPh>
    <phoneticPr fontId="1"/>
  </si>
  <si>
    <t>令和　　　年　　　月　　　日</t>
    <rPh sb="0" eb="2">
      <t>レイワ</t>
    </rPh>
    <rPh sb="5" eb="6">
      <t>ネン</t>
    </rPh>
    <rPh sb="9" eb="10">
      <t>ガツ</t>
    </rPh>
    <rPh sb="13" eb="14">
      <t>ヒ</t>
    </rPh>
    <phoneticPr fontId="1"/>
  </si>
  <si>
    <t>保険医療機関の
所在地及び名称</t>
    <rPh sb="0" eb="2">
      <t>ホケン</t>
    </rPh>
    <rPh sb="2" eb="4">
      <t>イリョウ</t>
    </rPh>
    <rPh sb="4" eb="6">
      <t>キカン</t>
    </rPh>
    <rPh sb="8" eb="11">
      <t>ショザイチ</t>
    </rPh>
    <rPh sb="11" eb="12">
      <t>オヨ</t>
    </rPh>
    <rPh sb="13" eb="15">
      <t>メイショウ</t>
    </rPh>
    <phoneticPr fontId="1"/>
  </si>
  <si>
    <t>　開設者名</t>
    <rPh sb="1" eb="3">
      <t>カイセツ</t>
    </rPh>
    <rPh sb="3" eb="4">
      <t>シャ</t>
    </rPh>
    <rPh sb="4" eb="5">
      <t>メイ</t>
    </rPh>
    <phoneticPr fontId="13"/>
  </si>
  <si>
    <t>東北厚生局長　殿</t>
    <rPh sb="0" eb="2">
      <t>トウホク</t>
    </rPh>
    <rPh sb="2" eb="4">
      <t>コウセイ</t>
    </rPh>
    <rPh sb="4" eb="5">
      <t>キョク</t>
    </rPh>
    <rPh sb="5" eb="6">
      <t>チョウ</t>
    </rPh>
    <rPh sb="7" eb="8">
      <t>ドノ</t>
    </rPh>
    <phoneticPr fontId="1"/>
  </si>
  <si>
    <t>（実施日・変更日</t>
    <rPh sb="1" eb="3">
      <t>ジッシ</t>
    </rPh>
    <rPh sb="3" eb="4">
      <t>ビ</t>
    </rPh>
    <rPh sb="5" eb="7">
      <t>ヘンコウ</t>
    </rPh>
    <rPh sb="7" eb="8">
      <t>ビ</t>
    </rPh>
    <phoneticPr fontId="13"/>
  </si>
  <si>
    <t>　　　　　年　　月　　日</t>
    <rPh sb="5" eb="6">
      <t>ネン</t>
    </rPh>
    <rPh sb="8" eb="9">
      <t>ガツ</t>
    </rPh>
    <rPh sb="11" eb="12">
      <t>ヒ</t>
    </rPh>
    <phoneticPr fontId="1"/>
  </si>
  <si>
    <t>円</t>
    <rPh sb="0" eb="1">
      <t>エン</t>
    </rPh>
    <phoneticPr fontId="19"/>
  </si>
  <si>
    <t>　</t>
    <phoneticPr fontId="19"/>
  </si>
  <si>
    <t>合計</t>
    <rPh sb="0" eb="2">
      <t>ゴウケイ</t>
    </rPh>
    <phoneticPr fontId="19"/>
  </si>
  <si>
    <r>
      <t>（別紙様式６　</t>
    </r>
    <r>
      <rPr>
        <b/>
        <sz val="11"/>
        <color theme="1"/>
        <rFont val="ＭＳ ゴシック"/>
        <family val="3"/>
        <charset val="128"/>
      </rPr>
      <t>１枚目</t>
    </r>
    <r>
      <rPr>
        <sz val="11"/>
        <color theme="1"/>
        <rFont val="ＭＳ ゴシック"/>
        <family val="3"/>
        <charset val="128"/>
      </rPr>
      <t>）</t>
    </r>
    <rPh sb="1" eb="3">
      <t>ベッシ</t>
    </rPh>
    <rPh sb="3" eb="5">
      <t>ヨウシキ</t>
    </rPh>
    <rPh sb="8" eb="10">
      <t>マイメ</t>
    </rPh>
    <phoneticPr fontId="19"/>
  </si>
  <si>
    <t>初診等の保険外併用療養費届出状況報告書</t>
    <rPh sb="0" eb="2">
      <t>ショシン</t>
    </rPh>
    <rPh sb="2" eb="3">
      <t>トウ</t>
    </rPh>
    <rPh sb="4" eb="6">
      <t>ホケン</t>
    </rPh>
    <rPh sb="6" eb="7">
      <t>ガイ</t>
    </rPh>
    <rPh sb="7" eb="9">
      <t>ヘイヨウ</t>
    </rPh>
    <rPh sb="9" eb="12">
      <t>リョウヨウヒ</t>
    </rPh>
    <rPh sb="12" eb="14">
      <t>トドケデ</t>
    </rPh>
    <rPh sb="14" eb="16">
      <t>ジョウキョウ</t>
    </rPh>
    <rPh sb="16" eb="19">
      <t>ホウコクショ</t>
    </rPh>
    <phoneticPr fontId="19"/>
  </si>
  <si>
    <t>【注】様式は本紙含め２枚あります。必ず２枚記入してください。</t>
    <rPh sb="1" eb="2">
      <t>チュウ</t>
    </rPh>
    <rPh sb="6" eb="7">
      <t>ホン</t>
    </rPh>
    <rPh sb="7" eb="8">
      <t>カミ</t>
    </rPh>
    <rPh sb="8" eb="9">
      <t>フク</t>
    </rPh>
    <rPh sb="20" eb="21">
      <t>マイ</t>
    </rPh>
    <phoneticPr fontId="19"/>
  </si>
  <si>
    <t>※様式は全２枚あります。２枚とも必ず記入してください。</t>
    <rPh sb="1" eb="3">
      <t>ヨウシキ</t>
    </rPh>
    <rPh sb="4" eb="5">
      <t>ゼン</t>
    </rPh>
    <rPh sb="6" eb="7">
      <t>マイ</t>
    </rPh>
    <rPh sb="13" eb="14">
      <t>マイ</t>
    </rPh>
    <rPh sb="16" eb="17">
      <t>カナラ</t>
    </rPh>
    <rPh sb="18" eb="20">
      <t>キニュウ</t>
    </rPh>
    <phoneticPr fontId="19"/>
  </si>
  <si>
    <t>１．医療機関の情報等について</t>
    <rPh sb="2" eb="4">
      <t>イリョウ</t>
    </rPh>
    <rPh sb="4" eb="6">
      <t>キカン</t>
    </rPh>
    <rPh sb="7" eb="9">
      <t>ジョウホウ</t>
    </rPh>
    <rPh sb="9" eb="10">
      <t>トウ</t>
    </rPh>
    <phoneticPr fontId="19"/>
  </si>
  <si>
    <r>
      <rPr>
        <b/>
        <sz val="11"/>
        <color theme="1"/>
        <rFont val="ＭＳ ゴシック"/>
        <family val="3"/>
        <charset val="128"/>
      </rPr>
      <t>医療機関コード</t>
    </r>
    <r>
      <rPr>
        <sz val="11"/>
        <color theme="1"/>
        <rFont val="ＭＳ ゴシック"/>
        <family val="3"/>
        <charset val="128"/>
      </rPr>
      <t xml:space="preserve">
</t>
    </r>
    <r>
      <rPr>
        <sz val="8"/>
        <color theme="1"/>
        <rFont val="ＭＳ ゴシック"/>
        <family val="3"/>
        <charset val="128"/>
      </rPr>
      <t>※</t>
    </r>
    <r>
      <rPr>
        <u/>
        <sz val="8"/>
        <color theme="1"/>
        <rFont val="ＭＳ ゴシック"/>
        <family val="3"/>
        <charset val="128"/>
      </rPr>
      <t>レセプトに記載する７桁の数字を記載。</t>
    </r>
    <r>
      <rPr>
        <sz val="8"/>
        <color theme="1"/>
        <rFont val="ＭＳ ゴシック"/>
        <family val="3"/>
        <charset val="128"/>
      </rPr>
      <t xml:space="preserve">
（該当するものに☑、併設の場合は両方に☑、各コードを記入。）</t>
    </r>
    <rPh sb="0" eb="2">
      <t>イリョウ</t>
    </rPh>
    <rPh sb="2" eb="4">
      <t>キカン</t>
    </rPh>
    <rPh sb="14" eb="16">
      <t>キサイ</t>
    </rPh>
    <rPh sb="19" eb="20">
      <t>ケタ</t>
    </rPh>
    <rPh sb="21" eb="23">
      <t>スウジ</t>
    </rPh>
    <rPh sb="24" eb="26">
      <t>キサイ</t>
    </rPh>
    <rPh sb="49" eb="50">
      <t>カク</t>
    </rPh>
    <rPh sb="54" eb="56">
      <t>キニュウ</t>
    </rPh>
    <phoneticPr fontId="19"/>
  </si>
  <si>
    <t>（チェック欄）</t>
    <rPh sb="5" eb="6">
      <t>ラン</t>
    </rPh>
    <phoneticPr fontId="19"/>
  </si>
  <si>
    <t>（医療機関コード欄）</t>
    <rPh sb="1" eb="3">
      <t>イリョウ</t>
    </rPh>
    <rPh sb="3" eb="5">
      <t>キカン</t>
    </rPh>
    <rPh sb="8" eb="9">
      <t>ラン</t>
    </rPh>
    <phoneticPr fontId="19"/>
  </si>
  <si>
    <r>
      <t xml:space="preserve">報 告 種 別
</t>
    </r>
    <r>
      <rPr>
        <sz val="9"/>
        <color theme="1"/>
        <rFont val="ＭＳ ゴシック"/>
        <family val="3"/>
        <charset val="128"/>
      </rPr>
      <t>（該当するものに☑）</t>
    </r>
    <rPh sb="0" eb="1">
      <t>ホウ</t>
    </rPh>
    <rPh sb="2" eb="3">
      <t>コク</t>
    </rPh>
    <rPh sb="4" eb="5">
      <t>シュ</t>
    </rPh>
    <rPh sb="6" eb="7">
      <t>ベツ</t>
    </rPh>
    <rPh sb="9" eb="11">
      <t>ガイトウ</t>
    </rPh>
    <phoneticPr fontId="19"/>
  </si>
  <si>
    <t>病 床 数</t>
    <rPh sb="0" eb="1">
      <t>ヤマイ</t>
    </rPh>
    <rPh sb="2" eb="3">
      <t>ユカ</t>
    </rPh>
    <rPh sb="4" eb="5">
      <t>スウ</t>
    </rPh>
    <phoneticPr fontId="19"/>
  </si>
  <si>
    <r>
      <t>床　　</t>
    </r>
    <r>
      <rPr>
        <sz val="9"/>
        <color theme="1"/>
        <rFont val="ＭＳ ゴシック"/>
        <family val="3"/>
        <charset val="128"/>
      </rPr>
      <t>うち</t>
    </r>
    <rPh sb="0" eb="1">
      <t>ショウ</t>
    </rPh>
    <phoneticPr fontId="19"/>
  </si>
  <si>
    <t>一般病床</t>
    <rPh sb="0" eb="2">
      <t>イッパン</t>
    </rPh>
    <rPh sb="2" eb="4">
      <t>ビョウショウ</t>
    </rPh>
    <phoneticPr fontId="19"/>
  </si>
  <si>
    <t>２．特別の料金の徴収額について</t>
    <rPh sb="2" eb="4">
      <t>トクベツ</t>
    </rPh>
    <rPh sb="5" eb="7">
      <t>リョウキン</t>
    </rPh>
    <rPh sb="8" eb="11">
      <t>チョウシュウガク</t>
    </rPh>
    <phoneticPr fontId="19"/>
  </si>
  <si>
    <r>
      <t xml:space="preserve">１．初診に係る特別の料金
 </t>
    </r>
    <r>
      <rPr>
        <sz val="10"/>
        <color theme="1"/>
        <rFont val="ＭＳ ゴシック"/>
        <family val="3"/>
        <charset val="128"/>
      </rPr>
      <t xml:space="preserve"> （報告しているものに☑の上、
　　料金額を記入）</t>
    </r>
    <rPh sb="16" eb="18">
      <t>ホウコク</t>
    </rPh>
    <rPh sb="27" eb="28">
      <t>ウエ</t>
    </rPh>
    <rPh sb="32" eb="34">
      <t>リョウキン</t>
    </rPh>
    <rPh sb="34" eb="35">
      <t>ガク</t>
    </rPh>
    <rPh sb="36" eb="38">
      <t>キニュウ</t>
    </rPh>
    <phoneticPr fontId="19"/>
  </si>
  <si>
    <t>円（消費税含む）</t>
    <phoneticPr fontId="19"/>
  </si>
  <si>
    <t>／</t>
  </si>
  <si>
    <t>時間帯別や年齢別など、
特定の場合について
別の額を設定している場合、
その額及び要件。
（上段と併せて記入）</t>
    <phoneticPr fontId="19"/>
  </si>
  <si>
    <r>
      <t xml:space="preserve">２．再診に係る特別の料金
  </t>
    </r>
    <r>
      <rPr>
        <sz val="10"/>
        <color theme="1"/>
        <rFont val="ＭＳ ゴシック"/>
        <family val="3"/>
        <charset val="128"/>
      </rPr>
      <t>（報告しているものに☑の上、
　　料金額を記入）</t>
    </r>
    <phoneticPr fontId="19"/>
  </si>
  <si>
    <t>　※初診や再診に係る特別の料金に事前の報告と相違がある場合は、速やかに変更の報告を行うこと。</t>
    <rPh sb="8" eb="9">
      <t>カカ</t>
    </rPh>
    <phoneticPr fontId="19"/>
  </si>
  <si>
    <t>　※料金の設定を行っていない場合は「０」を記載すること。</t>
    <phoneticPr fontId="19"/>
  </si>
  <si>
    <r>
      <t>（別紙様式６　</t>
    </r>
    <r>
      <rPr>
        <b/>
        <sz val="11"/>
        <color theme="1"/>
        <rFont val="ＭＳ ゴシック"/>
        <family val="3"/>
        <charset val="128"/>
      </rPr>
      <t>２枚目</t>
    </r>
    <r>
      <rPr>
        <sz val="11"/>
        <color theme="1"/>
        <rFont val="ＭＳ ゴシック"/>
        <family val="3"/>
        <charset val="128"/>
      </rPr>
      <t>）</t>
    </r>
    <rPh sb="1" eb="3">
      <t>ベッシ</t>
    </rPh>
    <rPh sb="3" eb="5">
      <t>ヨウシキ</t>
    </rPh>
    <rPh sb="8" eb="10">
      <t>マイメ</t>
    </rPh>
    <phoneticPr fontId="19"/>
  </si>
  <si>
    <t>医科</t>
    <rPh sb="0" eb="2">
      <t>イカ</t>
    </rPh>
    <phoneticPr fontId="19"/>
  </si>
  <si>
    <t>　　　</t>
    <phoneticPr fontId="19"/>
  </si>
  <si>
    <t>歯科</t>
    <rPh sb="0" eb="2">
      <t>シカ</t>
    </rPh>
    <phoneticPr fontId="19"/>
  </si>
  <si>
    <t>３．初診等に係る特別の料金の徴収状況等について</t>
    <rPh sb="2" eb="4">
      <t>ショシン</t>
    </rPh>
    <rPh sb="4" eb="5">
      <t>トウ</t>
    </rPh>
    <rPh sb="6" eb="7">
      <t>カカ</t>
    </rPh>
    <rPh sb="14" eb="16">
      <t>チョウシュウ</t>
    </rPh>
    <rPh sb="16" eb="18">
      <t>ジョウキョウ</t>
    </rPh>
    <rPh sb="18" eb="19">
      <t>トウ</t>
    </rPh>
    <phoneticPr fontId="19"/>
  </si>
  <si>
    <t>↓エラーチェック用にお使いください。（誤りがある場合、”FALSE”が表示されます。）</t>
    <rPh sb="8" eb="9">
      <t>ヨウ</t>
    </rPh>
    <rPh sb="11" eb="12">
      <t>ツカ</t>
    </rPh>
    <rPh sb="19" eb="20">
      <t>アヤマ</t>
    </rPh>
    <rPh sb="24" eb="26">
      <t>バアイ</t>
    </rPh>
    <rPh sb="35" eb="37">
      <t>ヒョウジ</t>
    </rPh>
    <phoneticPr fontId="19"/>
  </si>
  <si>
    <t>初診</t>
    <rPh sb="0" eb="2">
      <t>ショシン</t>
    </rPh>
    <phoneticPr fontId="19"/>
  </si>
  <si>
    <t>再診</t>
    <rPh sb="0" eb="2">
      <t>サイシン</t>
    </rPh>
    <phoneticPr fontId="19"/>
  </si>
  <si>
    <t>医科（名）</t>
    <rPh sb="0" eb="2">
      <t>イカ</t>
    </rPh>
    <rPh sb="3" eb="4">
      <t>メイ</t>
    </rPh>
    <phoneticPr fontId="19"/>
  </si>
  <si>
    <t>歯科（名）</t>
    <rPh sb="0" eb="2">
      <t>シカ</t>
    </rPh>
    <rPh sb="3" eb="4">
      <t>メイ</t>
    </rPh>
    <phoneticPr fontId="19"/>
  </si>
  <si>
    <t>初診又は再診の患者数</t>
    <rPh sb="0" eb="2">
      <t>ショシン</t>
    </rPh>
    <rPh sb="2" eb="3">
      <t>マタ</t>
    </rPh>
    <rPh sb="4" eb="6">
      <t>サイシン</t>
    </rPh>
    <rPh sb="7" eb="10">
      <t>カンジャスウ</t>
    </rPh>
    <phoneticPr fontId="19"/>
  </si>
  <si>
    <t>→　患者数へ修正</t>
    <rPh sb="2" eb="5">
      <t>カンジャスウ</t>
    </rPh>
    <rPh sb="6" eb="8">
      <t>シュウセイ</t>
    </rPh>
    <phoneticPr fontId="19"/>
  </si>
  <si>
    <t>①のうち、紹介状なしの患者又は他の保険医療機関を紹介したにもかかわらず、自院を受診した患者数</t>
    <rPh sb="5" eb="8">
      <t>ショウカイジョウ</t>
    </rPh>
    <rPh sb="11" eb="13">
      <t>カンジャ</t>
    </rPh>
    <rPh sb="13" eb="14">
      <t>マタ</t>
    </rPh>
    <rPh sb="15" eb="16">
      <t>タ</t>
    </rPh>
    <rPh sb="17" eb="19">
      <t>ホケン</t>
    </rPh>
    <rPh sb="19" eb="21">
      <t>イリョウ</t>
    </rPh>
    <rPh sb="21" eb="23">
      <t>キカン</t>
    </rPh>
    <rPh sb="24" eb="26">
      <t>ショウカイ</t>
    </rPh>
    <rPh sb="36" eb="38">
      <t>ジイン</t>
    </rPh>
    <rPh sb="39" eb="41">
      <t>ジュシン</t>
    </rPh>
    <rPh sb="43" eb="45">
      <t>カンジャ</t>
    </rPh>
    <rPh sb="45" eb="46">
      <t>スウ</t>
    </rPh>
    <phoneticPr fontId="19"/>
  </si>
  <si>
    <t>②のうち、特別の料金を徴収した患者数</t>
    <rPh sb="11" eb="13">
      <t>チョウシュウ</t>
    </rPh>
    <rPh sb="15" eb="17">
      <t>カンジャ</t>
    </rPh>
    <rPh sb="17" eb="18">
      <t>スウ</t>
    </rPh>
    <phoneticPr fontId="19"/>
  </si>
  <si>
    <t>②のうち、特別の料金を徴収しなかった患者数</t>
    <rPh sb="11" eb="13">
      <t>チョウシュウ</t>
    </rPh>
    <rPh sb="18" eb="20">
      <t>カンジャ</t>
    </rPh>
    <rPh sb="20" eb="21">
      <t>スウ</t>
    </rPh>
    <phoneticPr fontId="19"/>
  </si>
  <si>
    <t>（１）特別の料金の徴収を行うことは認められない患者</t>
    <rPh sb="3" eb="5">
      <t>トクベツ</t>
    </rPh>
    <rPh sb="6" eb="8">
      <t>リョウキン</t>
    </rPh>
    <rPh sb="9" eb="11">
      <t>チョウシュウ</t>
    </rPh>
    <rPh sb="12" eb="13">
      <t>オコナ</t>
    </rPh>
    <rPh sb="17" eb="18">
      <t>ミト</t>
    </rPh>
    <rPh sb="23" eb="25">
      <t>カンジャ</t>
    </rPh>
    <phoneticPr fontId="19"/>
  </si>
  <si>
    <t>救急の患者</t>
    <phoneticPr fontId="19"/>
  </si>
  <si>
    <t>国の公費負担医療制度の受給対象者</t>
    <phoneticPr fontId="19"/>
  </si>
  <si>
    <t>地方単独の公費負担医療の受給対象者（事業の趣旨が特定の障害、特定の疾病等に着目しているものに限る）</t>
    <phoneticPr fontId="19"/>
  </si>
  <si>
    <t>無料低額診療事業実施医療機関における当該制度の対象者</t>
    <phoneticPr fontId="19"/>
  </si>
  <si>
    <t>エイズ拠点病院におけるＨＩＶ感染者</t>
    <phoneticPr fontId="19"/>
  </si>
  <si>
    <t>(２）特別の料金の支払いを求めないことができる患者（※２）</t>
    <rPh sb="3" eb="5">
      <t>トクベツ</t>
    </rPh>
    <rPh sb="6" eb="8">
      <t>リョウキン</t>
    </rPh>
    <rPh sb="9" eb="11">
      <t>シハラ</t>
    </rPh>
    <rPh sb="13" eb="14">
      <t>モト</t>
    </rPh>
    <rPh sb="23" eb="25">
      <t>カンジャ</t>
    </rPh>
    <phoneticPr fontId="19"/>
  </si>
  <si>
    <t>医科と歯科との間で院内紹介された患者</t>
    <phoneticPr fontId="19"/>
  </si>
  <si>
    <t>特定健康診査、がん検診等の結果により精密検査受診の指示を受けた患者</t>
    <phoneticPr fontId="19"/>
  </si>
  <si>
    <t>救急医療事業、周産期事業等における休日夜間受診患者</t>
    <phoneticPr fontId="19"/>
  </si>
  <si>
    <t>外来受診から継続して入院した患者</t>
    <phoneticPr fontId="19"/>
  </si>
  <si>
    <t>地域に他に当該診療科を標榜する保険医療機関がなく、当該保険医療機関が外来診療を実質的に担っているような診療科を受診する患者</t>
    <phoneticPr fontId="19"/>
  </si>
  <si>
    <t>治験協力者である患者</t>
    <phoneticPr fontId="19"/>
  </si>
  <si>
    <t>災害により被害を受けた患者</t>
    <phoneticPr fontId="19"/>
  </si>
  <si>
    <t>労働災害、公務災害、交通事故、自費診療の患者</t>
    <phoneticPr fontId="19"/>
  </si>
  <si>
    <t>その他、保険医療機関が当該保険医療機関を直接受診する必要性を特に認めた患者
（（４）に具体的な理由及び患者数を記載すること）</t>
    <phoneticPr fontId="19"/>
  </si>
  <si>
    <t>（３）（１）及び（２）以外の理由により特別の料金を徴収しなかった患者（説明をしても同意 が得られなかった患者等）（※２）</t>
    <rPh sb="6" eb="7">
      <t>オヨ</t>
    </rPh>
    <rPh sb="11" eb="13">
      <t>イガイ</t>
    </rPh>
    <rPh sb="14" eb="16">
      <t>リユウ</t>
    </rPh>
    <rPh sb="19" eb="21">
      <t>トクベツ</t>
    </rPh>
    <rPh sb="22" eb="24">
      <t>リョウキン</t>
    </rPh>
    <rPh sb="25" eb="27">
      <t>チョウシュウ</t>
    </rPh>
    <rPh sb="32" eb="34">
      <t>カンジャ</t>
    </rPh>
    <rPh sb="35" eb="37">
      <t>セツメイ</t>
    </rPh>
    <rPh sb="41" eb="43">
      <t>ドウイ</t>
    </rPh>
    <rPh sb="45" eb="46">
      <t>エ</t>
    </rPh>
    <rPh sb="52" eb="54">
      <t>カンジャ</t>
    </rPh>
    <rPh sb="54" eb="55">
      <t>トウ</t>
    </rPh>
    <phoneticPr fontId="19"/>
  </si>
  <si>
    <t>←(2)(3)を記載しない場合</t>
    <rPh sb="8" eb="10">
      <t>キサイ</t>
    </rPh>
    <rPh sb="13" eb="15">
      <t>バアイ</t>
    </rPh>
    <phoneticPr fontId="19"/>
  </si>
  <si>
    <t>←(2)(3)を記載する場合</t>
    <rPh sb="8" eb="10">
      <t>キサイ</t>
    </rPh>
    <rPh sb="12" eb="14">
      <t>バアイ</t>
    </rPh>
    <phoneticPr fontId="19"/>
  </si>
  <si>
    <t>（４）（２）の⑩の具体的な理由及び患者数（主な理由及び当該事例により特別の料金を徴収しなかった患者数を記載（上位３つ））（※２）</t>
    <rPh sb="9" eb="12">
      <t>グタイテキ</t>
    </rPh>
    <rPh sb="13" eb="15">
      <t>リユウ</t>
    </rPh>
    <rPh sb="15" eb="16">
      <t>オヨ</t>
    </rPh>
    <rPh sb="17" eb="20">
      <t>カンジャスウ</t>
    </rPh>
    <rPh sb="21" eb="22">
      <t>オモ</t>
    </rPh>
    <rPh sb="23" eb="25">
      <t>リユウ</t>
    </rPh>
    <rPh sb="25" eb="26">
      <t>オヨ</t>
    </rPh>
    <rPh sb="27" eb="29">
      <t>トウガイ</t>
    </rPh>
    <rPh sb="29" eb="31">
      <t>ジレイ</t>
    </rPh>
    <rPh sb="40" eb="42">
      <t>チョウシュウ</t>
    </rPh>
    <rPh sb="47" eb="50">
      <t>カンジャスウ</t>
    </rPh>
    <rPh sb="51" eb="53">
      <t>キサイ</t>
    </rPh>
    <rPh sb="54" eb="56">
      <t>ジョウイ</t>
    </rPh>
    <phoneticPr fontId="19"/>
  </si>
  <si>
    <t>※１　</t>
    <phoneticPr fontId="19"/>
  </si>
  <si>
    <t>※２　</t>
    <phoneticPr fontId="19"/>
  </si>
  <si>
    <t>※３</t>
    <phoneticPr fontId="19"/>
  </si>
  <si>
    <t>患者数については、延べ人数を記載すること。</t>
    <rPh sb="0" eb="2">
      <t>カンジャ</t>
    </rPh>
    <rPh sb="2" eb="3">
      <t>スウ</t>
    </rPh>
    <rPh sb="9" eb="10">
      <t>ノ</t>
    </rPh>
    <rPh sb="11" eb="13">
      <t>ニンズウ</t>
    </rPh>
    <rPh sb="14" eb="16">
      <t>キサイ</t>
    </rPh>
    <phoneticPr fontId="19"/>
  </si>
  <si>
    <t>（別紙様式13）</t>
    <rPh sb="1" eb="3">
      <t>ベッシ</t>
    </rPh>
    <rPh sb="3" eb="5">
      <t>ヨウシキ</t>
    </rPh>
    <phoneticPr fontId="13"/>
  </si>
  <si>
    <t>医科点数表等に規定する回数を超えて受けた診療であって
別に厚生労働大臣が定めるものの実施（変更）報告書</t>
    <rPh sb="0" eb="2">
      <t>イカ</t>
    </rPh>
    <rPh sb="2" eb="5">
      <t>テンスウヒョウ</t>
    </rPh>
    <rPh sb="5" eb="6">
      <t>トウ</t>
    </rPh>
    <rPh sb="7" eb="9">
      <t>キテイ</t>
    </rPh>
    <rPh sb="11" eb="13">
      <t>カイスウ</t>
    </rPh>
    <rPh sb="14" eb="15">
      <t>コ</t>
    </rPh>
    <rPh sb="17" eb="18">
      <t>ウ</t>
    </rPh>
    <rPh sb="20" eb="22">
      <t>シンリョウ</t>
    </rPh>
    <rPh sb="27" eb="28">
      <t>ベツ</t>
    </rPh>
    <rPh sb="29" eb="31">
      <t>コウセイ</t>
    </rPh>
    <rPh sb="31" eb="33">
      <t>ロウドウ</t>
    </rPh>
    <rPh sb="33" eb="35">
      <t>ダイジン</t>
    </rPh>
    <rPh sb="36" eb="37">
      <t>サダ</t>
    </rPh>
    <rPh sb="42" eb="44">
      <t>ジッシ</t>
    </rPh>
    <rPh sb="45" eb="47">
      <t>ヘンコウ</t>
    </rPh>
    <rPh sb="48" eb="51">
      <t>ホウコクショ</t>
    </rPh>
    <phoneticPr fontId="13"/>
  </si>
  <si>
    <t>診　療　の　名　称</t>
    <rPh sb="0" eb="1">
      <t>ミ</t>
    </rPh>
    <rPh sb="2" eb="3">
      <t>リョウ</t>
    </rPh>
    <rPh sb="6" eb="7">
      <t>メイ</t>
    </rPh>
    <rPh sb="8" eb="9">
      <t>ショウ</t>
    </rPh>
    <phoneticPr fontId="13"/>
  </si>
  <si>
    <t>施設基準の届出受理
年月日及び受理番号</t>
    <rPh sb="0" eb="2">
      <t>シセツ</t>
    </rPh>
    <rPh sb="2" eb="4">
      <t>キジュン</t>
    </rPh>
    <rPh sb="5" eb="7">
      <t>トドケデ</t>
    </rPh>
    <rPh sb="7" eb="9">
      <t>ジュリ</t>
    </rPh>
    <rPh sb="10" eb="13">
      <t>ネンガッピ</t>
    </rPh>
    <rPh sb="13" eb="14">
      <t>オヨ</t>
    </rPh>
    <rPh sb="15" eb="17">
      <t>ジュリ</t>
    </rPh>
    <rPh sb="17" eb="19">
      <t>バンゴウ</t>
    </rPh>
    <phoneticPr fontId="13"/>
  </si>
  <si>
    <t>患者からの徴収額（税込）</t>
    <rPh sb="0" eb="2">
      <t>カンジャ</t>
    </rPh>
    <rPh sb="5" eb="8">
      <t>チョウシュウガク</t>
    </rPh>
    <rPh sb="9" eb="11">
      <t>ゼイコ</t>
    </rPh>
    <phoneticPr fontId="13"/>
  </si>
  <si>
    <t>　　　年　　月　　日</t>
    <rPh sb="3" eb="4">
      <t>ネン</t>
    </rPh>
    <rPh sb="6" eb="7">
      <t>ガツ</t>
    </rPh>
    <rPh sb="9" eb="10">
      <t>ヒ</t>
    </rPh>
    <phoneticPr fontId="13"/>
  </si>
  <si>
    <t>円</t>
    <rPh sb="0" eb="1">
      <t>エン</t>
    </rPh>
    <phoneticPr fontId="13"/>
  </si>
  <si>
    <t>（　　　）第　　　号</t>
    <rPh sb="5" eb="6">
      <t>ダイ</t>
    </rPh>
    <rPh sb="9" eb="10">
      <t>ゴウ</t>
    </rPh>
    <phoneticPr fontId="13"/>
  </si>
  <si>
    <t>注１　　「診療の名称」欄については、「保険外併用療養費に係る厚生労働大臣が定める医薬
      品等」（平成18年厚生労働省告示第498号）第７の5に掲げる名称を記載すること。
　　</t>
    <rPh sb="0" eb="1">
      <t>チュウ</t>
    </rPh>
    <rPh sb="5" eb="7">
      <t>シンリョウ</t>
    </rPh>
    <rPh sb="8" eb="10">
      <t>メイショウ</t>
    </rPh>
    <rPh sb="11" eb="12">
      <t>ラン</t>
    </rPh>
    <rPh sb="19" eb="22">
      <t>ホケンガイ</t>
    </rPh>
    <rPh sb="22" eb="24">
      <t>ヘイヨウ</t>
    </rPh>
    <rPh sb="24" eb="27">
      <t>リョウヨウヒ</t>
    </rPh>
    <rPh sb="28" eb="29">
      <t>カカ</t>
    </rPh>
    <rPh sb="30" eb="32">
      <t>コウセイ</t>
    </rPh>
    <rPh sb="32" eb="34">
      <t>ロウドウ</t>
    </rPh>
    <rPh sb="34" eb="36">
      <t>ダイジン</t>
    </rPh>
    <rPh sb="37" eb="38">
      <t>サダ</t>
    </rPh>
    <rPh sb="40" eb="42">
      <t>イヤク</t>
    </rPh>
    <rPh sb="49" eb="50">
      <t>ヒン</t>
    </rPh>
    <phoneticPr fontId="13"/>
  </si>
  <si>
    <t>注２　　「施設基準の届出受理年月日及び受理番号」欄については、「特掲診療料の施設基
　　　準等及びその届出に関する手続きの取扱いについて」（令和6年3月5日保医発0305
　　　第6号）の規定に基づく地方厚生（支）局長への施設基準の届出受理内容について記載
　　　すること。
　　　　ただし、当該医科点数表等に規定する回数を超えて行う診療に施設基準が定められて
　　　いない場合は、記載する必要がないこと。</t>
    <rPh sb="0" eb="1">
      <t>チュウ</t>
    </rPh>
    <rPh sb="5" eb="7">
      <t>シセツ</t>
    </rPh>
    <rPh sb="7" eb="9">
      <t>キジュン</t>
    </rPh>
    <rPh sb="10" eb="12">
      <t>トドケデ</t>
    </rPh>
    <rPh sb="12" eb="14">
      <t>ジュリ</t>
    </rPh>
    <rPh sb="14" eb="17">
      <t>ネンガッピ</t>
    </rPh>
    <rPh sb="17" eb="18">
      <t>オヨ</t>
    </rPh>
    <rPh sb="19" eb="21">
      <t>ジュリ</t>
    </rPh>
    <rPh sb="21" eb="23">
      <t>バンゴウ</t>
    </rPh>
    <rPh sb="24" eb="25">
      <t>ラン</t>
    </rPh>
    <rPh sb="32" eb="33">
      <t>トク</t>
    </rPh>
    <rPh sb="33" eb="34">
      <t>ケイ</t>
    </rPh>
    <rPh sb="34" eb="36">
      <t>シンリョウ</t>
    </rPh>
    <rPh sb="36" eb="37">
      <t>リョウ</t>
    </rPh>
    <rPh sb="38" eb="40">
      <t>シセツ</t>
    </rPh>
    <rPh sb="46" eb="47">
      <t>トウ</t>
    </rPh>
    <rPh sb="47" eb="48">
      <t>オヨ</t>
    </rPh>
    <rPh sb="51" eb="53">
      <t>トドケデ</t>
    </rPh>
    <rPh sb="54" eb="55">
      <t>カン</t>
    </rPh>
    <rPh sb="57" eb="59">
      <t>テツヅ</t>
    </rPh>
    <rPh sb="61" eb="63">
      <t>トリアツカ</t>
    </rPh>
    <rPh sb="70" eb="72">
      <t>レイワ</t>
    </rPh>
    <rPh sb="73" eb="74">
      <t>ネン</t>
    </rPh>
    <rPh sb="75" eb="76">
      <t>ガツ</t>
    </rPh>
    <rPh sb="77" eb="78">
      <t>ヒ</t>
    </rPh>
    <rPh sb="78" eb="79">
      <t>ホ</t>
    </rPh>
    <rPh sb="79" eb="80">
      <t>イ</t>
    </rPh>
    <rPh sb="80" eb="81">
      <t>ハツ</t>
    </rPh>
    <rPh sb="89" eb="90">
      <t>ダイ</t>
    </rPh>
    <rPh sb="91" eb="92">
      <t>ゴウ</t>
    </rPh>
    <rPh sb="94" eb="96">
      <t>キテイ</t>
    </rPh>
    <rPh sb="97" eb="98">
      <t>モト</t>
    </rPh>
    <rPh sb="100" eb="102">
      <t>チホウ</t>
    </rPh>
    <phoneticPr fontId="13"/>
  </si>
  <si>
    <t>（別紙様式１２）</t>
    <rPh sb="1" eb="3">
      <t>ベッシ</t>
    </rPh>
    <rPh sb="3" eb="5">
      <t>ヨウシキ</t>
    </rPh>
    <phoneticPr fontId="19"/>
  </si>
  <si>
    <t>費用の計算の基礎となった項目ごとに記載した明細書の発行に関する報告書</t>
    <rPh sb="0" eb="2">
      <t>ヒヨウ</t>
    </rPh>
    <rPh sb="3" eb="5">
      <t>ケイサン</t>
    </rPh>
    <rPh sb="6" eb="8">
      <t>キソ</t>
    </rPh>
    <rPh sb="12" eb="14">
      <t>コウモク</t>
    </rPh>
    <rPh sb="17" eb="19">
      <t>キサイ</t>
    </rPh>
    <rPh sb="21" eb="24">
      <t>メイサイショ</t>
    </rPh>
    <rPh sb="25" eb="27">
      <t>ハッコウ</t>
    </rPh>
    <rPh sb="28" eb="29">
      <t>カン</t>
    </rPh>
    <rPh sb="31" eb="34">
      <t>ホウコクショ</t>
    </rPh>
    <phoneticPr fontId="19"/>
  </si>
  <si>
    <r>
      <t xml:space="preserve">医療機関コード
</t>
    </r>
    <r>
      <rPr>
        <u/>
        <sz val="9"/>
        <color theme="1"/>
        <rFont val="ＭＳ ゴシック"/>
        <family val="3"/>
        <charset val="128"/>
      </rPr>
      <t>※レセプトに記載する７桁の数字を記載すること。</t>
    </r>
    <phoneticPr fontId="19"/>
  </si>
  <si>
    <t>保険医療機関の名称</t>
    <phoneticPr fontId="19"/>
  </si>
  <si>
    <t>医科・歯科の別
（該当するものに☑）</t>
    <rPh sb="0" eb="2">
      <t>イカ</t>
    </rPh>
    <rPh sb="3" eb="5">
      <t>シカ</t>
    </rPh>
    <rPh sb="6" eb="7">
      <t>ベツ</t>
    </rPh>
    <rPh sb="9" eb="11">
      <t>ガイトウ</t>
    </rPh>
    <phoneticPr fontId="19"/>
  </si>
  <si>
    <t>明細書を無料で
交付していない患者
（該当するものに☑）</t>
    <rPh sb="0" eb="3">
      <t>メイサイショ</t>
    </rPh>
    <rPh sb="4" eb="6">
      <t>ムリョウ</t>
    </rPh>
    <rPh sb="8" eb="10">
      <t>コウフ</t>
    </rPh>
    <rPh sb="15" eb="17">
      <t>カンジャ</t>
    </rPh>
    <phoneticPr fontId="19"/>
  </si>
  <si>
    <t>１．全ての患者</t>
    <rPh sb="2" eb="3">
      <t>ゼン</t>
    </rPh>
    <rPh sb="5" eb="7">
      <t>カンジャ</t>
    </rPh>
    <phoneticPr fontId="19"/>
  </si>
  <si>
    <t xml:space="preserve">   　　２．公費負担医療に係る給付により自己負担がない患者   </t>
    <rPh sb="7" eb="9">
      <t>コウヒ</t>
    </rPh>
    <rPh sb="9" eb="11">
      <t>フタン</t>
    </rPh>
    <rPh sb="11" eb="13">
      <t>イリョウ</t>
    </rPh>
    <rPh sb="14" eb="15">
      <t>カカワ</t>
    </rPh>
    <rPh sb="16" eb="18">
      <t>キュウフ</t>
    </rPh>
    <rPh sb="21" eb="22">
      <t>オノレ</t>
    </rPh>
    <rPh sb="22" eb="24">
      <t>フタン</t>
    </rPh>
    <rPh sb="27" eb="29">
      <t>カンジャ</t>
    </rPh>
    <phoneticPr fontId="19"/>
  </si>
  <si>
    <t>正当な理由
（該当するものに☑）</t>
    <phoneticPr fontId="19"/>
  </si>
  <si>
    <t>　　   １．明細書発行機能が付与されていないレセプトコンピュータを使用している</t>
    <phoneticPr fontId="19"/>
  </si>
  <si>
    <t xml:space="preserve">   　　２．自動入金機を使用しており、自動入金機での明細書発行を行うには、自動入金機の改修が必要</t>
    <phoneticPr fontId="19"/>
  </si>
  <si>
    <t>レセプトコンピュータ
又は
自動入金機の改修時期</t>
    <rPh sb="11" eb="12">
      <t>マタ</t>
    </rPh>
    <rPh sb="14" eb="16">
      <t>ジドウ</t>
    </rPh>
    <rPh sb="16" eb="18">
      <t>ニュウキン</t>
    </rPh>
    <rPh sb="18" eb="19">
      <t>キ</t>
    </rPh>
    <rPh sb="20" eb="22">
      <t>カイシュウ</t>
    </rPh>
    <rPh sb="22" eb="24">
      <t>ジキ</t>
    </rPh>
    <phoneticPr fontId="20"/>
  </si>
  <si>
    <t>　改修予定年月を１に記載し、（）内のいずれかに☑をすること。未定の場合は２に記載すること。</t>
    <rPh sb="1" eb="3">
      <t>カイシュウ</t>
    </rPh>
    <rPh sb="3" eb="5">
      <t>ヨテイ</t>
    </rPh>
    <rPh sb="5" eb="7">
      <t>ネンゲツ</t>
    </rPh>
    <rPh sb="10" eb="12">
      <t>キサイ</t>
    </rPh>
    <rPh sb="16" eb="17">
      <t>ナイ</t>
    </rPh>
    <rPh sb="30" eb="32">
      <t>ミテイ</t>
    </rPh>
    <rPh sb="33" eb="35">
      <t>バアイ</t>
    </rPh>
    <rPh sb="38" eb="40">
      <t>キサイ</t>
    </rPh>
    <phoneticPr fontId="20"/>
  </si>
  <si>
    <t xml:space="preserve">  １．令和　　 年　　 月</t>
    <rPh sb="4" eb="6">
      <t>レイワ</t>
    </rPh>
    <rPh sb="9" eb="10">
      <t>ネン</t>
    </rPh>
    <rPh sb="13" eb="14">
      <t>ガツ</t>
    </rPh>
    <phoneticPr fontId="19"/>
  </si>
  <si>
    <t>（　　　　　レセプトコンピュータ</t>
    <phoneticPr fontId="20"/>
  </si>
  <si>
    <t>自動入金機　　　　　　）</t>
    <rPh sb="0" eb="2">
      <t>ジドウ</t>
    </rPh>
    <rPh sb="2" eb="4">
      <t>ニュウキン</t>
    </rPh>
    <rPh sb="4" eb="5">
      <t>キ</t>
    </rPh>
    <phoneticPr fontId="20"/>
  </si>
  <si>
    <t xml:space="preserve">  ２．令和　　 年第　 　四半期目途</t>
    <rPh sb="4" eb="6">
      <t>レイワ</t>
    </rPh>
    <rPh sb="9" eb="10">
      <t>ネン</t>
    </rPh>
    <rPh sb="10" eb="11">
      <t>ダイ</t>
    </rPh>
    <rPh sb="14" eb="17">
      <t>シハンキ</t>
    </rPh>
    <rPh sb="17" eb="19">
      <t>メド</t>
    </rPh>
    <phoneticPr fontId="19"/>
  </si>
  <si>
    <t>明細書の交付の際に
徴収している金額</t>
    <rPh sb="0" eb="3">
      <t>メイサイショ</t>
    </rPh>
    <rPh sb="4" eb="6">
      <t>コウフ</t>
    </rPh>
    <rPh sb="7" eb="8">
      <t>サイ</t>
    </rPh>
    <phoneticPr fontId="20"/>
  </si>
  <si>
    <t>※　本報告は、令和６年８月１日時点で保険医療機関及び保険医療養担当規則（昭和32年厚生省令第15号）に基づく</t>
    <rPh sb="3" eb="5">
      <t>ホウコク</t>
    </rPh>
    <rPh sb="15" eb="17">
      <t>ジテン</t>
    </rPh>
    <rPh sb="51" eb="52">
      <t>モト</t>
    </rPh>
    <phoneticPr fontId="19"/>
  </si>
  <si>
    <t>　明細書の発行に係り「正当な理由」に該当する旨を届け出ている保険医療機関が提出すること。</t>
    <phoneticPr fontId="19"/>
  </si>
  <si>
    <r>
      <t>　　なお、上記の</t>
    </r>
    <r>
      <rPr>
        <u/>
        <sz val="11"/>
        <color theme="1"/>
        <rFont val="ＭＳ ゴシック"/>
        <family val="3"/>
        <charset val="128"/>
      </rPr>
      <t>「正当な理由」について届出をしていない（明細書を無料で交付している）保険医療機関について</t>
    </r>
    <rPh sb="5" eb="7">
      <t>ジョウキ</t>
    </rPh>
    <rPh sb="9" eb="11">
      <t>セイトウ</t>
    </rPh>
    <rPh sb="12" eb="14">
      <t>リユウ</t>
    </rPh>
    <rPh sb="19" eb="21">
      <t>トドケデ</t>
    </rPh>
    <rPh sb="28" eb="31">
      <t>メイサイショ</t>
    </rPh>
    <rPh sb="32" eb="34">
      <t>ムリョウ</t>
    </rPh>
    <rPh sb="35" eb="37">
      <t>コウフ</t>
    </rPh>
    <rPh sb="42" eb="44">
      <t>ホケン</t>
    </rPh>
    <phoneticPr fontId="19"/>
  </si>
  <si>
    <r>
      <t>　</t>
    </r>
    <r>
      <rPr>
        <u/>
        <sz val="11"/>
        <color theme="1"/>
        <rFont val="ＭＳ ゴシック"/>
        <family val="3"/>
        <charset val="128"/>
      </rPr>
      <t>は、本報告の必要はない。</t>
    </r>
    <rPh sb="3" eb="4">
      <t>ホン</t>
    </rPh>
    <phoneticPr fontId="19"/>
  </si>
  <si>
    <t>保険医療機関の所在地等</t>
    <rPh sb="0" eb="2">
      <t>ホケン</t>
    </rPh>
    <rPh sb="2" eb="4">
      <t>イリョウ</t>
    </rPh>
    <rPh sb="4" eb="6">
      <t>キカン</t>
    </rPh>
    <rPh sb="7" eb="10">
      <t>ショザイチ</t>
    </rPh>
    <rPh sb="10" eb="11">
      <t>トウ</t>
    </rPh>
    <phoneticPr fontId="19"/>
  </si>
  <si>
    <t>入院基本料等に関する実施状況報告書（令和７年８月１日現在）</t>
    <phoneticPr fontId="19"/>
  </si>
  <si>
    <t>厚生労働大臣が
定める地域 
(該当地域は☑を付すこと)</t>
    <rPh sb="0" eb="2">
      <t>コウセイ</t>
    </rPh>
    <rPh sb="2" eb="4">
      <t>ロウドウ</t>
    </rPh>
    <rPh sb="4" eb="6">
      <t>ダイジン</t>
    </rPh>
    <rPh sb="7" eb="8">
      <t>サダ</t>
    </rPh>
    <rPh sb="10" eb="12">
      <t>チイキ</t>
    </rPh>
    <rPh sb="15" eb="17">
      <t>ガイトウ</t>
    </rPh>
    <rPh sb="17" eb="19">
      <t>チイキ</t>
    </rPh>
    <rPh sb="22" eb="23">
      <t>フ</t>
    </rPh>
    <phoneticPr fontId="19"/>
  </si>
  <si>
    <t>月平均１日看護職員
配置数（人）</t>
    <phoneticPr fontId="19"/>
  </si>
  <si>
    <t>夜勤時間帯の看護
職員１人当たりの
患者数（人）</t>
    <rPh sb="23" eb="24">
      <t>ニン</t>
    </rPh>
    <phoneticPr fontId="19"/>
  </si>
  <si>
    <t>月平均１日看護
補助者配置数（人）</t>
    <phoneticPr fontId="19"/>
  </si>
  <si>
    <t>夜勤時間帯の看護
補助者１人当たり
の患者数（人）</t>
    <rPh sb="0" eb="2">
      <t>ヤキン</t>
    </rPh>
    <rPh sb="2" eb="4">
      <t>ジカン</t>
    </rPh>
    <rPh sb="4" eb="5">
      <t>タイ</t>
    </rPh>
    <rPh sb="6" eb="8">
      <t>カンゴ</t>
    </rPh>
    <rPh sb="9" eb="12">
      <t>ホジョシャ</t>
    </rPh>
    <rPh sb="13" eb="14">
      <t>ニン</t>
    </rPh>
    <rPh sb="14" eb="15">
      <t>ア</t>
    </rPh>
    <rPh sb="19" eb="22">
      <t>カンジャスウ</t>
    </rPh>
    <rPh sb="23" eb="24">
      <t>ニン</t>
    </rPh>
    <phoneticPr fontId="19"/>
  </si>
  <si>
    <t>看護補助者の
配置に係る加算</t>
    <rPh sb="0" eb="2">
      <t>カンゴ</t>
    </rPh>
    <rPh sb="2" eb="5">
      <t>ホジョシャ</t>
    </rPh>
    <rPh sb="7" eb="9">
      <t>ハイチ</t>
    </rPh>
    <rPh sb="10" eb="11">
      <t>カカ</t>
    </rPh>
    <rPh sb="12" eb="14">
      <t>カサン</t>
    </rPh>
    <phoneticPr fontId="19"/>
  </si>
  <si>
    <t>看護補助者の
夜間配置に係る加算</t>
    <rPh sb="0" eb="2">
      <t>カンゴ</t>
    </rPh>
    <rPh sb="2" eb="5">
      <t>ホジョシャ</t>
    </rPh>
    <rPh sb="7" eb="9">
      <t>ヤカン</t>
    </rPh>
    <rPh sb="9" eb="11">
      <t>ハイチ</t>
    </rPh>
    <rPh sb="12" eb="13">
      <t>カカ</t>
    </rPh>
    <rPh sb="14" eb="16">
      <t>カサン</t>
    </rPh>
    <phoneticPr fontId="19"/>
  </si>
  <si>
    <t>看護職員の
夜間配置に係る加算</t>
    <rPh sb="0" eb="2">
      <t>カンゴ</t>
    </rPh>
    <rPh sb="2" eb="4">
      <t>ショクイン</t>
    </rPh>
    <rPh sb="6" eb="8">
      <t>ヤカン</t>
    </rPh>
    <rPh sb="8" eb="10">
      <t>ハイチ</t>
    </rPh>
    <rPh sb="11" eb="12">
      <t>カカ</t>
    </rPh>
    <rPh sb="13" eb="15">
      <t>カサン</t>
    </rPh>
    <phoneticPr fontId="19"/>
  </si>
  <si>
    <t>夜間における看護業務の負担軽減に資する業務管理等に関する項目
（夜間看護体制の評価に係る加算の届出をしている場合に記載）</t>
    <rPh sb="0" eb="2">
      <t>ヤカン</t>
    </rPh>
    <rPh sb="6" eb="8">
      <t>カンゴ</t>
    </rPh>
    <rPh sb="8" eb="10">
      <t>ギョウム</t>
    </rPh>
    <rPh sb="11" eb="13">
      <t>フタン</t>
    </rPh>
    <rPh sb="13" eb="15">
      <t>ケイゲン</t>
    </rPh>
    <rPh sb="16" eb="17">
      <t>シ</t>
    </rPh>
    <rPh sb="19" eb="21">
      <t>ギョウム</t>
    </rPh>
    <rPh sb="21" eb="24">
      <t>カンリトウ</t>
    </rPh>
    <rPh sb="25" eb="26">
      <t>カン</t>
    </rPh>
    <rPh sb="28" eb="30">
      <t>コウモク</t>
    </rPh>
    <rPh sb="32" eb="34">
      <t>ヤカン</t>
    </rPh>
    <rPh sb="34" eb="36">
      <t>カンゴ</t>
    </rPh>
    <rPh sb="36" eb="38">
      <t>タイセイ</t>
    </rPh>
    <rPh sb="39" eb="41">
      <t>ヒョウカ</t>
    </rPh>
    <rPh sb="42" eb="43">
      <t>カカ</t>
    </rPh>
    <rPh sb="44" eb="46">
      <t>カサン</t>
    </rPh>
    <rPh sb="45" eb="46">
      <t>ザン</t>
    </rPh>
    <rPh sb="47" eb="49">
      <t>トドケデ</t>
    </rPh>
    <rPh sb="54" eb="56">
      <t>バアイ</t>
    </rPh>
    <rPh sb="57" eb="59">
      <t>キサイ</t>
    </rPh>
    <phoneticPr fontId="19"/>
  </si>
  <si>
    <t>新型コロナ臨時的な取扱い
に関する報告の提出</t>
    <rPh sb="0" eb="2">
      <t>シンガタ</t>
    </rPh>
    <rPh sb="5" eb="8">
      <t>リンジテキ</t>
    </rPh>
    <rPh sb="9" eb="11">
      <t>トリアツカ</t>
    </rPh>
    <rPh sb="14" eb="15">
      <t>カン</t>
    </rPh>
    <rPh sb="17" eb="19">
      <t>ホウコク</t>
    </rPh>
    <rPh sb="20" eb="22">
      <t>テイシュツ</t>
    </rPh>
    <phoneticPr fontId="19"/>
  </si>
  <si>
    <t>①～⑮
記載上の注意
項番４参照</t>
    <rPh sb="14" eb="16">
      <t>サンショウ</t>
    </rPh>
    <phoneticPr fontId="19"/>
  </si>
  <si>
    <t>小数点第一位まで
※２</t>
    <rPh sb="0" eb="3">
      <t>ショウスウテン</t>
    </rPh>
    <rPh sb="3" eb="4">
      <t>ダイ</t>
    </rPh>
    <rPh sb="4" eb="5">
      <t>イチ</t>
    </rPh>
    <rPh sb="5" eb="6">
      <t>イ</t>
    </rPh>
    <phoneticPr fontId="19"/>
  </si>
  <si>
    <t>１人未満端数切り上げ
※１</t>
    <rPh sb="1" eb="2">
      <t>ニン</t>
    </rPh>
    <rPh sb="2" eb="4">
      <t>ミマン</t>
    </rPh>
    <rPh sb="4" eb="6">
      <t>ハスウ</t>
    </rPh>
    <phoneticPr fontId="19"/>
  </si>
  <si>
    <t>（　）</t>
    <phoneticPr fontId="19"/>
  </si>
  <si>
    <t>　※患者数30名以下で結核病床が一般病棟等に含まれている場合、結核病床のみを再掲</t>
    <rPh sb="2" eb="4">
      <t>カンジャ</t>
    </rPh>
    <rPh sb="4" eb="5">
      <t>スウ</t>
    </rPh>
    <rPh sb="7" eb="8">
      <t>メイ</t>
    </rPh>
    <rPh sb="8" eb="10">
      <t>イカ</t>
    </rPh>
    <rPh sb="11" eb="13">
      <t>ケッカク</t>
    </rPh>
    <rPh sb="13" eb="15">
      <t>ビョウショウ</t>
    </rPh>
    <rPh sb="16" eb="18">
      <t>イッパン</t>
    </rPh>
    <rPh sb="18" eb="20">
      <t>ビョウトウ</t>
    </rPh>
    <rPh sb="20" eb="21">
      <t>トウ</t>
    </rPh>
    <rPh sb="22" eb="23">
      <t>フク</t>
    </rPh>
    <rPh sb="28" eb="30">
      <t>バアイ</t>
    </rPh>
    <rPh sb="31" eb="33">
      <t>ケッカク</t>
    </rPh>
    <rPh sb="33" eb="35">
      <t>ビョウショウ</t>
    </rPh>
    <rPh sb="38" eb="40">
      <t>サイケイ</t>
    </rPh>
    <phoneticPr fontId="19"/>
  </si>
  <si>
    <t>(         )</t>
    <phoneticPr fontId="19"/>
  </si>
  <si>
    <t>小児入院医療管理料３（患者数概ね３０名以下で一般病棟等に含まれている場合、小児入院医療管理料３のみを再掲）</t>
    <rPh sb="0" eb="1">
      <t>ショウ</t>
    </rPh>
    <rPh sb="2" eb="4">
      <t>ニュウイン</t>
    </rPh>
    <rPh sb="4" eb="6">
      <t>イリョウ</t>
    </rPh>
    <rPh sb="6" eb="8">
      <t>カンリ</t>
    </rPh>
    <rPh sb="8" eb="9">
      <t>リョウ</t>
    </rPh>
    <rPh sb="13" eb="14">
      <t>オオム</t>
    </rPh>
    <rPh sb="37" eb="39">
      <t>ショウニ</t>
    </rPh>
    <rPh sb="38" eb="40">
      <t>ニュウイン</t>
    </rPh>
    <rPh sb="40" eb="42">
      <t>イリョウ</t>
    </rPh>
    <rPh sb="42" eb="45">
      <t>カンリリョウ</t>
    </rPh>
    <phoneticPr fontId="19"/>
  </si>
  <si>
    <t>　　</t>
    <phoneticPr fontId="19"/>
  </si>
  <si>
    <t>※１　「平均在院日数」は小数点以下は切り上げること。「１日平均入院患者数」は１人未満の端数は、切り上げること。
※２　「在宅復帰率」、「月平均１日看護職員配置数」、「夜勤時間帯の看護職員１人当たりの患者数」、「月平均１日看護補助者配置数」、「夜勤時間帯の看護補助者１人当たりの患者数」、は小数点第一位までの実数（小数点第二位切り捨て）を記載すること。</t>
    <phoneticPr fontId="19"/>
  </si>
  <si>
    <t>届出区分</t>
    <rPh sb="0" eb="4">
      <t>トドケデクブン</t>
    </rPh>
    <phoneticPr fontId="19"/>
  </si>
  <si>
    <t>月平均１日看護職員
配置数（人）</t>
    <rPh sb="7" eb="9">
      <t>ショクイン</t>
    </rPh>
    <phoneticPr fontId="19"/>
  </si>
  <si>
    <t>夜勤時間帯の看護
職員１人当たりの
患者数（人）</t>
    <phoneticPr fontId="19"/>
  </si>
  <si>
    <t>夜勤時間帯の看護
補助者１人当たりの
患者数（人）</t>
    <rPh sb="21" eb="22">
      <t>スウ</t>
    </rPh>
    <rPh sb="23" eb="24">
      <t>ニン</t>
    </rPh>
    <phoneticPr fontId="19"/>
  </si>
  <si>
    <t>夜間における看護業務の負担軽減に資する業務管理等に関する項目
（夜間看護体制の評価に係る加算の届出をしている場合に記載）</t>
    <rPh sb="42" eb="43">
      <t>カカ</t>
    </rPh>
    <phoneticPr fontId="19"/>
  </si>
  <si>
    <t>宿日直を行う医師ではない
医師が常時勤務</t>
    <rPh sb="0" eb="1">
      <t>シュク</t>
    </rPh>
    <rPh sb="1" eb="3">
      <t>ニッチョク</t>
    </rPh>
    <rPh sb="4" eb="5">
      <t>オコナ</t>
    </rPh>
    <rPh sb="6" eb="8">
      <t>イシ</t>
    </rPh>
    <rPh sb="13" eb="15">
      <t>イシ</t>
    </rPh>
    <rPh sb="16" eb="18">
      <t>ジョウジ</t>
    </rPh>
    <rPh sb="18" eb="20">
      <t>キンム</t>
    </rPh>
    <phoneticPr fontId="19"/>
  </si>
  <si>
    <t>入院基本料等に関する実施状況報告書（令和７年８月１日現在）　　　　　</t>
    <phoneticPr fontId="19"/>
  </si>
  <si>
    <t>褥瘡対策の実施状況（令和７年７月１日における実績・状況）</t>
    <rPh sb="0" eb="2">
      <t>ジョクソウ</t>
    </rPh>
    <rPh sb="2" eb="4">
      <t>タイサク</t>
    </rPh>
    <rPh sb="5" eb="7">
      <t>ジッシ</t>
    </rPh>
    <rPh sb="6" eb="7">
      <t>シ</t>
    </rPh>
    <rPh sb="7" eb="9">
      <t>ジョウキョウ</t>
    </rPh>
    <rPh sb="15" eb="16">
      <t>ガツ</t>
    </rPh>
    <rPh sb="17" eb="18">
      <t>ニチ</t>
    </rPh>
    <rPh sb="22" eb="24">
      <t>ジッセキ</t>
    </rPh>
    <rPh sb="25" eb="27">
      <t>ジョウキョウ</t>
    </rPh>
    <phoneticPr fontId="19"/>
  </si>
  <si>
    <t>１．一般病棟
入院基本料等</t>
    <rPh sb="2" eb="4">
      <t>イッパン</t>
    </rPh>
    <rPh sb="4" eb="6">
      <t>ビョウトウ</t>
    </rPh>
    <rPh sb="7" eb="9">
      <t>ニュウイン</t>
    </rPh>
    <rPh sb="9" eb="12">
      <t>キホンリョウ</t>
    </rPh>
    <rPh sb="12" eb="13">
      <t>トウ</t>
    </rPh>
    <phoneticPr fontId="19"/>
  </si>
  <si>
    <t>２．療養病棟
入院基本料</t>
    <rPh sb="2" eb="4">
      <t>リョウヨウ</t>
    </rPh>
    <rPh sb="4" eb="6">
      <t>ビョウトウ</t>
    </rPh>
    <rPh sb="7" eb="9">
      <t>ニュウイン</t>
    </rPh>
    <rPh sb="9" eb="12">
      <t>キホンリョウ</t>
    </rPh>
    <phoneticPr fontId="19"/>
  </si>
  <si>
    <t>３．１及び２以外を算定する病棟等</t>
    <rPh sb="3" eb="4">
      <t>オヨ</t>
    </rPh>
    <rPh sb="6" eb="8">
      <t>イガイ</t>
    </rPh>
    <rPh sb="9" eb="11">
      <t>サンテイ</t>
    </rPh>
    <rPh sb="15" eb="16">
      <t>トウ</t>
    </rPh>
    <phoneticPr fontId="19"/>
  </si>
  <si>
    <t>令和７年８月１日現在の届出区分</t>
    <phoneticPr fontId="19"/>
  </si>
  <si>
    <t>※特殊疾患入院医療管理料、
小児入院医療管理料３・４・５、回復期リハビリテーション入院医療管理料、地域包括ケア入院医療管理料１～４の病室に係る患者を含む</t>
    <phoneticPr fontId="19"/>
  </si>
  <si>
    <t>　入院患者数（令和７年７月１日の入院患者数）</t>
    <rPh sb="16" eb="18">
      <t>ニュウイン</t>
    </rPh>
    <rPh sb="18" eb="21">
      <t>カンジャスウ</t>
    </rPh>
    <phoneticPr fontId="19"/>
  </si>
  <si>
    <r>
      <rPr>
        <sz val="12"/>
        <color theme="1"/>
        <rFont val="ＭＳ 明朝"/>
        <family val="1"/>
        <charset val="128"/>
      </rPr>
      <t>　①のうち、</t>
    </r>
    <r>
      <rPr>
        <sz val="12"/>
        <color theme="1"/>
        <rFont val="Times New Roman"/>
        <family val="1"/>
      </rPr>
      <t>d1</t>
    </r>
    <r>
      <rPr>
        <sz val="12"/>
        <color theme="1"/>
        <rFont val="ＭＳ 明朝"/>
        <family val="1"/>
        <charset val="128"/>
      </rPr>
      <t>以上の褥瘡を有していた患者数（褥瘡保有者数）</t>
    </r>
    <rPh sb="23" eb="25">
      <t>ジョクソウ</t>
    </rPh>
    <rPh sb="25" eb="28">
      <t>ホユウシャ</t>
    </rPh>
    <rPh sb="28" eb="29">
      <t>スウ</t>
    </rPh>
    <phoneticPr fontId="19"/>
  </si>
  <si>
    <t>体圧分散マットレスを自院で保有している　(</t>
    <rPh sb="10" eb="12">
      <t>ジイン</t>
    </rPh>
    <phoneticPr fontId="19"/>
  </si>
  <si>
    <t>エアマットレスを自院で保有している      (</t>
    <rPh sb="8" eb="10">
      <t>ジイン</t>
    </rPh>
    <phoneticPr fontId="19"/>
  </si>
  <si>
    <t xml:space="preserve">※　　を付すこと（複数選択可）。
・体圧分散マットレス又はエアマットレスを自院で保有している場合は、
　台数を記載すること。
・体圧分散マットレス等をレンタルしている場合は、「その他」にチェックし
　［　　］内にその旨を記載すること。
・自由記載は簡潔に文章で記載すること。
</t>
    <phoneticPr fontId="19"/>
  </si>
  <si>
    <t>体圧分散用枕を自院で保有している</t>
    <rPh sb="7" eb="9">
      <t>ジイン</t>
    </rPh>
    <phoneticPr fontId="19"/>
  </si>
  <si>
    <t>車いす用のクッションを自院で保有している</t>
    <rPh sb="0" eb="1">
      <t>クルマ</t>
    </rPh>
    <rPh sb="3" eb="4">
      <t>ヨウ</t>
    </rPh>
    <rPh sb="11" eb="13">
      <t>ジイン</t>
    </rPh>
    <rPh sb="14" eb="16">
      <t>ホユウ</t>
    </rPh>
    <phoneticPr fontId="19"/>
  </si>
  <si>
    <t>その他（自由記載)※チェックした場合は必ず以下に文章で記載をすること</t>
    <phoneticPr fontId="19"/>
  </si>
  <si>
    <t>入院時の褥瘡
（③の患者の入院時の状況）</t>
    <rPh sb="0" eb="2">
      <t>ニュウイン</t>
    </rPh>
    <rPh sb="4" eb="6">
      <t>ジョクソウ</t>
    </rPh>
    <rPh sb="10" eb="12">
      <t>カンジャ</t>
    </rPh>
    <rPh sb="13" eb="16">
      <t>ニュウインジ</t>
    </rPh>
    <rPh sb="17" eb="19">
      <t>ジョウキョウ</t>
    </rPh>
    <phoneticPr fontId="19"/>
  </si>
  <si>
    <t>院内発生した褥瘡
（④の患者の発見時の状況）</t>
    <rPh sb="0" eb="2">
      <t>インナイ</t>
    </rPh>
    <rPh sb="2" eb="4">
      <t>ハッセイ</t>
    </rPh>
    <rPh sb="6" eb="8">
      <t>ジョクソウ</t>
    </rPh>
    <rPh sb="12" eb="14">
      <t>カンジャ</t>
    </rPh>
    <rPh sb="15" eb="18">
      <t>ハッケンジ</t>
    </rPh>
    <rPh sb="19" eb="21">
      <t>ジョウキョウ</t>
    </rPh>
    <phoneticPr fontId="19"/>
  </si>
  <si>
    <r>
      <t>[別紙様式１：記載上の注意] 　　　　　</t>
    </r>
    <r>
      <rPr>
        <b/>
        <sz val="12"/>
        <color theme="1"/>
        <rFont val="ＭＳ 明朝"/>
        <family val="1"/>
        <charset val="128"/>
      </rPr>
      <t xml:space="preserve"> ※本様式の書式は変えないこと</t>
    </r>
    <phoneticPr fontId="1"/>
  </si>
  <si>
    <t>入院基本料等に関する実施状況報告書（令和７年８月１日現在）</t>
    <rPh sb="0" eb="2">
      <t>ニュウイン</t>
    </rPh>
    <rPh sb="2" eb="5">
      <t>キホンリョウ</t>
    </rPh>
    <rPh sb="5" eb="6">
      <t>トウ</t>
    </rPh>
    <phoneticPr fontId="1"/>
  </si>
  <si>
    <r>
      <t>※</t>
    </r>
    <r>
      <rPr>
        <sz val="7"/>
        <rFont val="ＭＳ 明朝"/>
        <family val="1"/>
        <charset val="128"/>
      </rPr>
      <t> </t>
    </r>
    <r>
      <rPr>
        <sz val="7"/>
        <rFont val="Times New Roman"/>
        <family val="1"/>
      </rPr>
      <t xml:space="preserve"> </t>
    </r>
    <r>
      <rPr>
        <sz val="10.5"/>
        <rFont val="ＭＳ 明朝"/>
        <family val="1"/>
        <charset val="128"/>
      </rPr>
      <t>休止の届出がされている場合や、「届出区分」に記載の入院基本料又は特定入院料の
　施設基準を届出していない場合においては、当該報告書への記載は不要であること。</t>
    </r>
    <rPh sb="19" eb="21">
      <t>トドケデ</t>
    </rPh>
    <rPh sb="21" eb="23">
      <t>クブン</t>
    </rPh>
    <rPh sb="25" eb="27">
      <t>キサイ</t>
    </rPh>
    <rPh sb="28" eb="30">
      <t>ニュウイン</t>
    </rPh>
    <rPh sb="30" eb="33">
      <t>キホンリョウ</t>
    </rPh>
    <rPh sb="33" eb="34">
      <t>マタ</t>
    </rPh>
    <rPh sb="35" eb="37">
      <t>トクテイ</t>
    </rPh>
    <rPh sb="37" eb="40">
      <t>ニュウインリョウ</t>
    </rPh>
    <rPh sb="43" eb="45">
      <t>シセツ</t>
    </rPh>
    <rPh sb="45" eb="47">
      <t>キジュン</t>
    </rPh>
    <rPh sb="48" eb="50">
      <t>トドケデ</t>
    </rPh>
    <rPh sb="55" eb="57">
      <t>バアイ</t>
    </rPh>
    <rPh sb="70" eb="72">
      <t>キサイ</t>
    </rPh>
    <phoneticPr fontId="1"/>
  </si>
  <si>
    <t>＜通則事項＞</t>
    <phoneticPr fontId="1"/>
  </si>
  <si>
    <t>※様式は令和７年版（令和７年８月１日現在）を使用し、書式の変更は行わないこと。</t>
    <rPh sb="10" eb="12">
      <t>レイワ</t>
    </rPh>
    <rPh sb="13" eb="14">
      <t>ネン</t>
    </rPh>
    <rPh sb="15" eb="16">
      <t>ガツ</t>
    </rPh>
    <rPh sb="17" eb="18">
      <t>ヒ</t>
    </rPh>
    <rPh sb="18" eb="20">
      <t>ゲンザイ</t>
    </rPh>
    <rPh sb="22" eb="24">
      <t>シヨウ</t>
    </rPh>
    <phoneticPr fontId="1"/>
  </si>
  <si>
    <t>※本報告の記載に際しては、医療法の許可病床を含め、特に指定のない場合、全ての事項において医療保険適用病棟・病床についてのみ記載すること。</t>
    <phoneticPr fontId="1"/>
  </si>
  <si>
    <t>※各欄に記載する番号は、前年とは異なる場合があるため、必ず令和７年版の番号を確認の上、記載すること。</t>
    <phoneticPr fontId="1"/>
  </si>
  <si>
    <t>※印刷は、片面印刷を選択とすること。</t>
    <phoneticPr fontId="1"/>
  </si>
  <si>
    <t>※様式１－１①②においては、様式を複製する必要がないよう回答欄を増設しているため、空欄が発生する場合があるが、各項目単位では、上から詰めて順に記載すること。</t>
    <phoneticPr fontId="1"/>
  </si>
  <si>
    <t>※手書きのものを訂正する場合は、二重線で削除し、訂正印は押印しないこと。捨印も不要であること。</t>
    <phoneticPr fontId="1"/>
  </si>
  <si>
    <t>※「受付番号※」欄は、記載しないこと。
（地方厚生（支）局都府県事務所において、１番から連続した番号を付すものであること。なお、各医療機関ごとに様式１－１①②、１－２、１－３で共通した受付番号とすること。）</t>
    <rPh sb="11" eb="13">
      <t>キサイ</t>
    </rPh>
    <phoneticPr fontId="1"/>
  </si>
  <si>
    <t>※「保険医療機関番号」欄は、各医療機関において診療報酬明細書等に使用している都道府県番号（２桁）を太枠に、医療機関コード（７桁）を細枠に記載することとし、医科歯科併設の場合は、医科の番号を記載すること。</t>
    <rPh sb="46" eb="47">
      <t>ケタ</t>
    </rPh>
    <phoneticPr fontId="1"/>
  </si>
  <si>
    <t xml:space="preserve">1．
</t>
    <phoneticPr fontId="1"/>
  </si>
  <si>
    <t>「病院区分」欄は、１ 特定機能病院、２ 専門病院（悪性腫瘍・循環器疾患の専門病院として地方厚生（支）局長に届け出た保険医療機関）、３ 一般・その他　の該当するものに☑を付すこと。</t>
    <phoneticPr fontId="1"/>
  </si>
  <si>
    <t>2．</t>
    <phoneticPr fontId="1"/>
  </si>
  <si>
    <t>「開設者番号」欄は、次の区分による①～㉕の番号を記載すること。</t>
    <phoneticPr fontId="1"/>
  </si>
  <si>
    <t xml:space="preserve">
</t>
    <phoneticPr fontId="1"/>
  </si>
  <si>
    <t xml:space="preserve">3．
</t>
    <phoneticPr fontId="1"/>
  </si>
  <si>
    <t>「郡市区町村名」欄は、所在地の郡市区町村名を記載すること（例：○区、○市、○郡○町）。また、所在地が「基本診療料の施設基準告示　別表第六の二に掲げる厚生労働大臣が定める地域」に該当する場合には、☑を付すこと。</t>
    <phoneticPr fontId="1"/>
  </si>
  <si>
    <t>4．</t>
    <phoneticPr fontId="1"/>
  </si>
  <si>
    <t>「届出区分」欄について</t>
    <phoneticPr fontId="1"/>
  </si>
  <si>
    <r>
      <t>・結核病棟は、病棟を単位で届け出ている場合は上段に、患者数30名以下で一般病棟等（一般病棟入院基本料、特定機能病院入院基本料（一般病棟）、専門病院入院基本料、障害者施設等入院基本料を算定する病棟）に結核病床が含まれている場合は</t>
    </r>
    <r>
      <rPr>
        <sz val="10.5"/>
        <color rgb="FFFF0000"/>
        <rFont val="ＭＳ 明朝"/>
        <family val="1"/>
        <charset val="128"/>
      </rPr>
      <t>、</t>
    </r>
    <r>
      <rPr>
        <sz val="10.5"/>
        <color theme="1"/>
        <rFont val="ＭＳ 明朝"/>
        <family val="1"/>
        <charset val="128"/>
      </rPr>
      <t>８行目に結核病床のみを再掲すること。</t>
    </r>
    <rPh sb="125" eb="127">
      <t>サイケイ</t>
    </rPh>
    <phoneticPr fontId="1"/>
  </si>
  <si>
    <t>・医療提供体制の確保の状況に鑑み、基本診療料の施設基準告示　別表第六の二に掲げる厚生労働大臣が定める地域の医療機関で、一般病棟入院基本料の届出を病棟ごとに行っている場合（以下「医療資源の少ない地域の場合」という。）は、一般病棟の届出区分欄に、異なる届出区分ごとに行をわけて記載すること。</t>
    <phoneticPr fontId="1"/>
  </si>
  <si>
    <t>・月平均夜勤時間超過減算、夜勤時間特別入院基本料又は重症患者割合特別入院基本料を届け出ている場合は、①～⑧の番号のうち該当する番号と、⑬、⑭又は⑮の番号の２つを記載すること。</t>
    <phoneticPr fontId="1"/>
  </si>
  <si>
    <t>⑥ 15対１入院基本料　　 ⑦ 18対１入院基本料    ⑧ 20対１入院基本料</t>
    <phoneticPr fontId="1"/>
  </si>
  <si>
    <t>⑩ 療養病棟入院料１　   ⑪ 療養病棟入院料２　　⑫ 特別入院基本料（療養）</t>
    <phoneticPr fontId="1"/>
  </si>
  <si>
    <t>⑬ 月平均夜勤時間超過減算　  ⑭ 夜勤時間特別入院基本料</t>
    <phoneticPr fontId="1"/>
  </si>
  <si>
    <t>⑮ 重症患者割合特別入院基本料</t>
    <phoneticPr fontId="1"/>
  </si>
  <si>
    <t>（２）「特定入院料に係る病棟等」（別紙様式１－１②）の「届出区分」欄は、それぞれ該当するものを下記の番号により、届出区分ごとに１行ずつ記載すること。なお、同一区分であっても、複数の病棟又は治療室の届出を行っている場合には、届出を行っている病棟又は治療室ごとに１行ずつ記載すること。（例：回復期リハビリテーション病棟入院料１を２病棟届出している場合、２行に分けて記載）</t>
    <rPh sb="17" eb="19">
      <t>ベッシ</t>
    </rPh>
    <rPh sb="19" eb="21">
      <t>ヨウシキ</t>
    </rPh>
    <phoneticPr fontId="1"/>
  </si>
  <si>
    <t>⑰新生児特定集中治療室重症児対応体制強化管理料</t>
    <rPh sb="4" eb="6">
      <t>トクテイ</t>
    </rPh>
    <rPh sb="6" eb="8">
      <t>シュウチュウ</t>
    </rPh>
    <rPh sb="8" eb="11">
      <t>チリョウシツ</t>
    </rPh>
    <rPh sb="11" eb="14">
      <t>ジュウショウジ</t>
    </rPh>
    <rPh sb="14" eb="16">
      <t>タイオウ</t>
    </rPh>
    <rPh sb="16" eb="18">
      <t>タイセイ</t>
    </rPh>
    <rPh sb="18" eb="20">
      <t>キョウカ</t>
    </rPh>
    <rPh sb="20" eb="23">
      <t>カンリリョウ</t>
    </rPh>
    <phoneticPr fontId="1"/>
  </si>
  <si>
    <t xml:space="preserve">5．
</t>
    <phoneticPr fontId="1"/>
  </si>
  <si>
    <t>「看護師比率区分」欄は、令和７年７月の実績に基づき、該当するＡ～Ｄの記号を下記より選んで記載すること。</t>
    <phoneticPr fontId="1"/>
  </si>
  <si>
    <r>
      <rPr>
        <b/>
        <sz val="10.5"/>
        <color theme="1"/>
        <rFont val="ＭＳ 明朝"/>
        <family val="1"/>
        <charset val="128"/>
      </rPr>
      <t>Ａ</t>
    </r>
    <r>
      <rPr>
        <sz val="10.5"/>
        <color theme="1"/>
        <rFont val="ＭＳ 明朝"/>
        <family val="1"/>
        <charset val="128"/>
      </rPr>
      <t>：70％以上　　　</t>
    </r>
    <r>
      <rPr>
        <b/>
        <sz val="10.5"/>
        <color theme="1"/>
        <rFont val="ＭＳ 明朝"/>
        <family val="1"/>
        <charset val="128"/>
      </rPr>
      <t>Ｂ</t>
    </r>
    <r>
      <rPr>
        <sz val="10.5"/>
        <color theme="1"/>
        <rFont val="ＭＳ 明朝"/>
        <family val="1"/>
        <charset val="128"/>
      </rPr>
      <t>：40％以上70％未満　　　</t>
    </r>
    <r>
      <rPr>
        <b/>
        <sz val="10.5"/>
        <color theme="1"/>
        <rFont val="ＭＳ 明朝"/>
        <family val="1"/>
        <charset val="128"/>
      </rPr>
      <t>Ｃ</t>
    </r>
    <r>
      <rPr>
        <sz val="10.5"/>
        <color theme="1"/>
        <rFont val="ＭＳ 明朝"/>
        <family val="1"/>
        <charset val="128"/>
      </rPr>
      <t>：20%以上40％未満　　　</t>
    </r>
    <r>
      <rPr>
        <b/>
        <sz val="10.5"/>
        <color theme="1"/>
        <rFont val="ＭＳ 明朝"/>
        <family val="1"/>
        <charset val="128"/>
      </rPr>
      <t>Ｄ</t>
    </r>
    <r>
      <rPr>
        <sz val="10.5"/>
        <color theme="1"/>
        <rFont val="ＭＳ 明朝"/>
        <family val="1"/>
        <charset val="128"/>
      </rPr>
      <t>：20%未満</t>
    </r>
    <phoneticPr fontId="1"/>
  </si>
  <si>
    <t>※入院基本料については、「届出区分」欄において４（１）の入院基本料①－１～⑧、⑩、⑪、⑬～⑮を選択した場合のみ記載すること。</t>
    <rPh sb="13" eb="15">
      <t>トドケデ</t>
    </rPh>
    <rPh sb="15" eb="17">
      <t>クブン</t>
    </rPh>
    <rPh sb="18" eb="19">
      <t>ラン</t>
    </rPh>
    <phoneticPr fontId="1"/>
  </si>
  <si>
    <t>※特定入院料については、「届出区分」欄において４（２）の特定入院料⑳、㉕～㉟、㊴、㊵及び㊸～㊿を選択した場合のみ記載すること。</t>
    <rPh sb="13" eb="15">
      <t>トドケデ</t>
    </rPh>
    <rPh sb="15" eb="17">
      <t>クブン</t>
    </rPh>
    <rPh sb="18" eb="19">
      <t>ラン</t>
    </rPh>
    <phoneticPr fontId="1"/>
  </si>
  <si>
    <t xml:space="preserve">6．
</t>
    <phoneticPr fontId="1"/>
  </si>
  <si>
    <t>「平均在院日数（日）」欄について</t>
    <rPh sb="8" eb="9">
      <t>ヒ</t>
    </rPh>
    <phoneticPr fontId="1"/>
  </si>
  <si>
    <r>
      <rPr>
        <sz val="10.5"/>
        <color rgb="FF0070C0"/>
        <rFont val="ＭＳ 明朝"/>
        <family val="1"/>
        <charset val="128"/>
      </rPr>
      <t>・</t>
    </r>
    <r>
      <rPr>
        <sz val="10.5"/>
        <color theme="1"/>
        <rFont val="ＭＳ 明朝"/>
        <family val="1"/>
        <charset val="128"/>
      </rPr>
      <t xml:space="preserve">全ての入院基本料と特定入院料について令和７年５月～７月の３か月の平均在院日数を記載すること。
</t>
    </r>
    <r>
      <rPr>
        <sz val="10.5"/>
        <color rgb="FF0070C0"/>
        <rFont val="ＭＳ 明朝"/>
        <family val="1"/>
        <charset val="128"/>
      </rPr>
      <t>・</t>
    </r>
    <r>
      <rPr>
        <sz val="10.5"/>
        <color theme="1"/>
        <rFont val="ＭＳ 明朝"/>
        <family val="1"/>
        <charset val="128"/>
      </rPr>
      <t xml:space="preserve">特定入院料に係る治療室又は病棟等については、当該治療室又は病棟における上記３か月間の平均在院日数を記載すること。
</t>
    </r>
    <r>
      <rPr>
        <sz val="10.5"/>
        <color rgb="FF0070C0"/>
        <rFont val="ＭＳ 明朝"/>
        <family val="1"/>
        <charset val="128"/>
      </rPr>
      <t>・</t>
    </r>
    <r>
      <rPr>
        <sz val="10.5"/>
        <color theme="1"/>
        <rFont val="ＭＳ 明朝"/>
        <family val="1"/>
        <charset val="128"/>
      </rPr>
      <t xml:space="preserve">３か月間の入退院の数が０又は１の場合においては、分母を１として計算すること。
</t>
    </r>
    <r>
      <rPr>
        <sz val="10.5"/>
        <color rgb="FF0070C0"/>
        <rFont val="ＭＳ 明朝"/>
        <family val="1"/>
        <charset val="128"/>
      </rPr>
      <t>・</t>
    </r>
    <r>
      <rPr>
        <sz val="10.5"/>
        <color theme="1"/>
        <rFont val="ＭＳ 明朝"/>
        <family val="1"/>
        <charset val="128"/>
      </rPr>
      <t>算出方法については、各施設基準上の算出方法によること。</t>
    </r>
    <phoneticPr fontId="1"/>
  </si>
  <si>
    <t>※小数点以下は切り上げること。</t>
    <phoneticPr fontId="1"/>
  </si>
  <si>
    <t>※特殊疾患入院医療管理料、小児入院医療管理料３（患者数概ね30名以下で一般病棟等に含まれている場合のみ）、小児入院医療管理料４、回復期リハビリテーション入院医療管理料、地域包括ケア入院医療管理料１～４（13～15、17～21行目）は、これらの管理料を届け出ている病室についての平均在院日数を記載すること。</t>
    <rPh sb="64" eb="67">
      <t>カイフクキ</t>
    </rPh>
    <rPh sb="76" eb="78">
      <t>ニュウイン</t>
    </rPh>
    <rPh sb="78" eb="80">
      <t>イリョウ</t>
    </rPh>
    <rPh sb="80" eb="83">
      <t>カンリリョウ</t>
    </rPh>
    <phoneticPr fontId="1"/>
  </si>
  <si>
    <t xml:space="preserve">7．
</t>
  </si>
  <si>
    <t>「在宅復帰率（％）」欄は、入院基本料または特定入院料のうち、以下を届け出ている場合に記載すること。また、算出方法については、各施設基準上の算出方法によること。</t>
    <rPh sb="21" eb="23">
      <t>トクテイ</t>
    </rPh>
    <rPh sb="23" eb="26">
      <t>ニュウインリョウ</t>
    </rPh>
    <rPh sb="33" eb="34">
      <t>トド</t>
    </rPh>
    <rPh sb="35" eb="36">
      <t>デ</t>
    </rPh>
    <phoneticPr fontId="1"/>
  </si>
  <si>
    <t>8．</t>
    <phoneticPr fontId="1"/>
  </si>
  <si>
    <t>「病棟数(棟)」「許可病床数(床)」「医療保険届出病床数(床)」「稼働病床数(床)」欄について</t>
    <phoneticPr fontId="1"/>
  </si>
  <si>
    <r>
      <t>ž</t>
    </r>
    <r>
      <rPr>
        <sz val="7"/>
        <color theme="1"/>
        <rFont val="Times New Roman"/>
        <family val="1"/>
      </rPr>
      <t xml:space="preserve">   </t>
    </r>
    <r>
      <rPr>
        <sz val="10.5"/>
        <color theme="1"/>
        <rFont val="ＭＳ 明朝"/>
        <family val="1"/>
        <charset val="128"/>
      </rPr>
      <t>「病棟数」欄は、入院料ごとに看護単位としての病棟数を記載すること。</t>
    </r>
    <phoneticPr fontId="1"/>
  </si>
  <si>
    <r>
      <t>ž</t>
    </r>
    <r>
      <rPr>
        <sz val="7"/>
        <color theme="1"/>
        <rFont val="Times New Roman"/>
        <family val="1"/>
      </rPr>
      <t>   </t>
    </r>
    <r>
      <rPr>
        <sz val="11"/>
        <color theme="1"/>
        <rFont val="ＭＳ 明朝"/>
        <family val="1"/>
        <charset val="128"/>
      </rPr>
      <t> </t>
    </r>
    <r>
      <rPr>
        <sz val="10.5"/>
        <color theme="1"/>
        <rFont val="ＭＳ 明朝"/>
        <family val="1"/>
        <charset val="128"/>
      </rPr>
      <t>４（２）の特定入院料①～㉑については、病棟数の記載は要しないこと。</t>
    </r>
    <phoneticPr fontId="1"/>
  </si>
  <si>
    <r>
      <t>ž</t>
    </r>
    <r>
      <rPr>
        <sz val="7"/>
        <rFont val="Times New Roman"/>
        <family val="1"/>
      </rPr>
      <t xml:space="preserve">   </t>
    </r>
    <r>
      <rPr>
        <sz val="10.5"/>
        <rFont val="ＭＳ 明朝"/>
        <family val="1"/>
        <charset val="128"/>
      </rPr>
      <t>入院基本料の病床数には、特殊疾患入院医療管理料、小児入院医療管理料３（患者数概ね30名以下で一般病棟等に含まれている場合）・４・５、回復期リハビリテーション入院医療管理料及び地域包括ケア入院医療管理料１～４に係る病床数を含めて記載し、その他の特定入院料に係る病床数は含めないこと。小児入院医療管理料３については、一般病棟に含まれていない場合には、特定入院料に係る病棟等（別紙様式１－１②）の欄にのみ記載すること。</t>
    </r>
    <rPh sb="70" eb="73">
      <t>カイフクキ</t>
    </rPh>
    <rPh sb="82" eb="84">
      <t>ニュウイン</t>
    </rPh>
    <rPh sb="84" eb="86">
      <t>イリョウ</t>
    </rPh>
    <rPh sb="86" eb="89">
      <t>カンリリョウ</t>
    </rPh>
    <rPh sb="144" eb="146">
      <t>ショウニ</t>
    </rPh>
    <rPh sb="146" eb="148">
      <t>ニュウイン</t>
    </rPh>
    <rPh sb="148" eb="150">
      <t>イリョウ</t>
    </rPh>
    <rPh sb="150" eb="153">
      <t>カンリリョウ</t>
    </rPh>
    <rPh sb="160" eb="162">
      <t>イッパン</t>
    </rPh>
    <rPh sb="162" eb="164">
      <t>ビョウトウ</t>
    </rPh>
    <rPh sb="165" eb="166">
      <t>フク</t>
    </rPh>
    <rPh sb="172" eb="174">
      <t>バアイ</t>
    </rPh>
    <rPh sb="177" eb="179">
      <t>トクテイ</t>
    </rPh>
    <rPh sb="179" eb="182">
      <t>ニュウインリョウ</t>
    </rPh>
    <rPh sb="183" eb="184">
      <t>カカ</t>
    </rPh>
    <rPh sb="185" eb="187">
      <t>ビョウトウ</t>
    </rPh>
    <rPh sb="187" eb="188">
      <t>トウ</t>
    </rPh>
    <rPh sb="189" eb="191">
      <t>ベッシ</t>
    </rPh>
    <rPh sb="191" eb="193">
      <t>ヨウシキ</t>
    </rPh>
    <rPh sb="199" eb="200">
      <t>ラン</t>
    </rPh>
    <rPh sb="203" eb="205">
      <t>キサイ</t>
    </rPh>
    <phoneticPr fontId="1"/>
  </si>
  <si>
    <r>
      <t>ž</t>
    </r>
    <r>
      <rPr>
        <sz val="7"/>
        <color theme="1"/>
        <rFont val="Times New Roman"/>
        <family val="1"/>
      </rPr>
      <t xml:space="preserve">   </t>
    </r>
    <r>
      <rPr>
        <sz val="10.5"/>
        <color theme="1"/>
        <rFont val="ＭＳ 明朝"/>
        <family val="1"/>
        <charset val="128"/>
      </rPr>
      <t>感染症指定機関にあっては、感染症病床にかかる病棟数、許可病床数、医療保険届出病床数、稼働病床数について、再掲として（　　）内に記載すること。</t>
    </r>
    <phoneticPr fontId="1"/>
  </si>
  <si>
    <r>
      <t>ž</t>
    </r>
    <r>
      <rPr>
        <sz val="7"/>
        <rFont val="Times New Roman"/>
        <family val="1"/>
      </rPr>
      <t xml:space="preserve">   </t>
    </r>
    <r>
      <rPr>
        <sz val="10.5"/>
        <rFont val="ＭＳ 明朝"/>
        <family val="1"/>
        <charset val="128"/>
      </rPr>
      <t>「許可病床数(床)」「医療保険届出病床数(床)」「稼働病床数(床)」欄は、それぞれ、医療法に基づく許可病床数、入院料等の届出を行った病床数、使用を休止している病床を除いた実稼働病床数を記載すること。</t>
    </r>
    <phoneticPr fontId="1"/>
  </si>
  <si>
    <r>
      <t>ž</t>
    </r>
    <r>
      <rPr>
        <sz val="10.5"/>
        <rFont val="ＭＳ Ｐゴシック"/>
        <family val="3"/>
        <charset val="128"/>
      </rPr>
      <t>　</t>
    </r>
    <r>
      <rPr>
        <sz val="10.5"/>
        <rFont val="ＭＳ 明朝"/>
        <family val="1"/>
        <charset val="128"/>
      </rPr>
      <t>結核病棟などで休棟している病棟がある場合は、稼働病床数欄、１日平均入院患者数欄は「０」と記載すること。</t>
    </r>
    <phoneticPr fontId="1"/>
  </si>
  <si>
    <r>
      <t>ž</t>
    </r>
    <r>
      <rPr>
        <sz val="7"/>
        <color theme="1"/>
        <rFont val="Times New Roman"/>
        <family val="1"/>
      </rPr>
      <t xml:space="preserve">   </t>
    </r>
    <r>
      <rPr>
        <sz val="10.5"/>
        <color theme="1"/>
        <rFont val="ＭＳ 明朝"/>
        <family val="1"/>
        <charset val="128"/>
      </rPr>
      <t>結核病棟のうち入院患者数が30名以下で一般病棟等と一看護単位として届出を行っている場合は、病棟数、許可病床数、医療保険届出病床数及び稼働病床数の各欄は結核病床のみについて記載すること。（８行目）</t>
    </r>
    <phoneticPr fontId="1"/>
  </si>
  <si>
    <t xml:space="preserve">･ 特殊疾患入院医療管理料、小児入院医療管理料３（患者数概ね30名以下で一般病棟等に含まれている場合）・４・５、回復期リハビリテーション入院医療管理料、地域包括ケア入院医療管理料１～４（13～21行目）は、これらの管理料を届け出ている病室についての医療保険届出病床数、稼働病床数及び１日平均入院患者数を再掲として記載すること。 </t>
    <rPh sb="56" eb="59">
      <t>カイフクキ</t>
    </rPh>
    <rPh sb="68" eb="70">
      <t>ニュウイン</t>
    </rPh>
    <rPh sb="70" eb="72">
      <t>イリョウ</t>
    </rPh>
    <rPh sb="72" eb="75">
      <t>カンリリョウ</t>
    </rPh>
    <rPh sb="124" eb="126">
      <t>イリョウ</t>
    </rPh>
    <rPh sb="126" eb="128">
      <t>ホケン</t>
    </rPh>
    <phoneticPr fontId="1"/>
  </si>
  <si>
    <t xml:space="preserve">9．
</t>
    <phoneticPr fontId="1"/>
  </si>
  <si>
    <t>「１日平均入院患者数（人）」欄は、直近１年間（令和６年８月から令和７年７月まで）の延べ入院患者数を延日数で除して得た数（算定開始から１年未満の場合は算定開始月から令和７年７月31日までの期間の平均入院患者数）を記載すること。</t>
    <rPh sb="11" eb="12">
      <t>ヒト</t>
    </rPh>
    <phoneticPr fontId="1"/>
  </si>
  <si>
    <t>※この場合、１人未満の端数は、切り上げること。</t>
  </si>
  <si>
    <t>※特殊疾患入院医療管理料、小児入院医療管理料３（患者数概ね30名以下で一般病棟等に含まれている場合）・４・５、回復期リハビリテーション入院医療管理料、地域包括ケア入院医療管理料１～４（13～21行目）は、これらの管理料を届け出ている病室の１日平均入院患者数を記載すること。</t>
    <rPh sb="55" eb="58">
      <t>カイフクキ</t>
    </rPh>
    <rPh sb="67" eb="69">
      <t>ニュウイン</t>
    </rPh>
    <rPh sb="69" eb="71">
      <t>イリョウ</t>
    </rPh>
    <rPh sb="71" eb="74">
      <t>カンリリョウ</t>
    </rPh>
    <phoneticPr fontId="1"/>
  </si>
  <si>
    <t xml:space="preserve">10．
</t>
    <phoneticPr fontId="1"/>
  </si>
  <si>
    <t>「月平均１日看護職員配置数（人）」欄は、令和７年７月の実績で、月平均１日当たりの看護職員数を記載すること。</t>
    <rPh sb="14" eb="15">
      <t>ヒト</t>
    </rPh>
    <phoneticPr fontId="1"/>
  </si>
  <si>
    <r>
      <rPr>
        <sz val="10.5"/>
        <color theme="1"/>
        <rFont val="ＭＳ 明朝"/>
        <family val="1"/>
        <charset val="128"/>
      </rPr>
      <t>※この場合、３交代勤務を標準として計算し、</t>
    </r>
    <r>
      <rPr>
        <b/>
        <u/>
        <sz val="10.5"/>
        <color theme="1"/>
        <rFont val="ＭＳ 明朝"/>
        <family val="1"/>
        <charset val="128"/>
      </rPr>
      <t>小数点第一位までの実数（小数点第二位切り捨て）を記載すること。</t>
    </r>
    <phoneticPr fontId="1"/>
  </si>
  <si>
    <t>　なお、計算方法は「基本診療料の施設基準等及びその届出に関する手続きの取扱いについて（令和６年３月５日保医発0305第５号）」の「別添７　基本診療料の施設基準等に係る届出書（様式９　入院基本料等の施設基準に係る届出書添付書類）」に示す「月平均１日当たり看護職員配置数」の算出方法に準ずること。</t>
    <rPh sb="128" eb="130">
      <t>ショクイン</t>
    </rPh>
    <phoneticPr fontId="1"/>
  </si>
  <si>
    <t xml:space="preserve">11．
</t>
    <phoneticPr fontId="1"/>
  </si>
  <si>
    <r>
      <t>「夜勤時間帯の看護職員１人当たりの患者数（人）」欄、令和７年７月の全ての入院基本料と特定入院料について、それぞれの実績で、夜勤時間帯の看護職員１人当たりの患者数について人数を計算し、</t>
    </r>
    <r>
      <rPr>
        <b/>
        <u/>
        <sz val="10.5"/>
        <rFont val="ＭＳ 明朝"/>
        <family val="1"/>
        <charset val="128"/>
      </rPr>
      <t>小数点第一位までの実数（小数点第二位切り捨て）を記載すること。</t>
    </r>
    <phoneticPr fontId="1"/>
  </si>
  <si>
    <t>（参考）　過去１年間の１日平均入院患者数／月平均１日当たり夜間看護職員配置数＊</t>
    <rPh sb="1" eb="3">
      <t>サンコウ</t>
    </rPh>
    <phoneticPr fontId="1"/>
  </si>
  <si>
    <t xml:space="preserve">12．
</t>
    <phoneticPr fontId="1"/>
  </si>
  <si>
    <t>「月平均１日看護補助者配置数（人）」欄、令和７年７月の実績で、月平均１日当たりの看護補助者数（みなしは除く）を記載すること。</t>
    <phoneticPr fontId="1"/>
  </si>
  <si>
    <r>
      <t>※この場合、３交代勤務を標準として計算し、</t>
    </r>
    <r>
      <rPr>
        <b/>
        <u/>
        <sz val="10.5"/>
        <color theme="1"/>
        <rFont val="ＭＳ 明朝"/>
        <family val="1"/>
        <charset val="128"/>
      </rPr>
      <t>小数点第一位までの実数（小数点第二位切り捨て）を記載すること。</t>
    </r>
    <phoneticPr fontId="1"/>
  </si>
  <si>
    <t>なお、計算方法は「基本診療料の施設基準等及びその届出に関する手続きの取扱いについて（令和６年３月５日保医発0305第５号）」の「別添７　基本診療料の施設基準等に係る届出書　（様式９　入院基本料等の施設基準に係る届出書添付書類）」に示す「月平均１日当たり看護補助者配置数」の算出方法に準ずること。</t>
    <phoneticPr fontId="1"/>
  </si>
  <si>
    <t xml:space="preserve">11．
</t>
  </si>
  <si>
    <t xml:space="preserve">13．
</t>
    <phoneticPr fontId="1"/>
  </si>
  <si>
    <r>
      <t>「夜勤時間帯の看護補助者１人当たりの患者数（人）」欄は、令和７年７月の入院基本料と特定入院料について、それぞれの実績で、夜勤時間帯の看護補助者１人当たりの患者数について人数を計算し、</t>
    </r>
    <r>
      <rPr>
        <b/>
        <u/>
        <sz val="10.5"/>
        <rFont val="ＭＳ 明朝"/>
        <family val="1"/>
        <charset val="128"/>
      </rPr>
      <t>小数点第一位までの実数（小数点第二位切り捨て）を記載すること。</t>
    </r>
    <rPh sb="22" eb="23">
      <t>ヒト</t>
    </rPh>
    <phoneticPr fontId="1"/>
  </si>
  <si>
    <t>（参考）　過去１年間の１日平均入院患者数／月平均１日当たり夜間看護補助者配置数（みなしは除く）＊</t>
    <rPh sb="1" eb="3">
      <t>サンコウ</t>
    </rPh>
    <phoneticPr fontId="1"/>
  </si>
  <si>
    <t xml:space="preserve">14．
</t>
    <phoneticPr fontId="1"/>
  </si>
  <si>
    <t>「看護補助者の配置に係る加算」欄は、「急性期看護補助体制加算/看護補助加算/看護補助体制加算」のそれぞれ該当するものを下記の番号により記載すること。</t>
    <rPh sb="1" eb="3">
      <t>カンゴ</t>
    </rPh>
    <rPh sb="3" eb="6">
      <t>ホジョシャ</t>
    </rPh>
    <rPh sb="7" eb="9">
      <t>ハイチ</t>
    </rPh>
    <rPh sb="10" eb="11">
      <t>カカ</t>
    </rPh>
    <rPh sb="12" eb="14">
      <t>カサン</t>
    </rPh>
    <rPh sb="15" eb="16">
      <t>ラン</t>
    </rPh>
    <rPh sb="38" eb="40">
      <t>カンゴ</t>
    </rPh>
    <rPh sb="40" eb="42">
      <t>ホジョ</t>
    </rPh>
    <rPh sb="42" eb="44">
      <t>タイセイ</t>
    </rPh>
    <rPh sb="44" eb="46">
      <t>カサン</t>
    </rPh>
    <phoneticPr fontId="1"/>
  </si>
  <si>
    <r>
      <t>⑨看護補助加算（障害者施設等入院基本料）/看護補助体制充実加算</t>
    </r>
    <r>
      <rPr>
        <sz val="10"/>
        <color theme="1"/>
        <rFont val="ＭＳ 明朝"/>
        <family val="1"/>
        <charset val="128"/>
      </rPr>
      <t>（障害者施設等入院基本料）</t>
    </r>
    <phoneticPr fontId="1"/>
  </si>
  <si>
    <r>
      <t>※地域包括医療病棟入院料においては</t>
    </r>
    <r>
      <rPr>
        <sz val="10.5"/>
        <color rgb="FFFF0000"/>
        <rFont val="ＭＳ 明朝"/>
        <family val="1"/>
        <charset val="128"/>
      </rPr>
      <t>、</t>
    </r>
    <r>
      <rPr>
        <sz val="10.5"/>
        <color theme="1"/>
        <rFont val="ＭＳ 明朝"/>
        <family val="1"/>
        <charset val="128"/>
      </rPr>
      <t>①、⑩、⑪、⑫、⑬のみ選択できる。</t>
    </r>
    <rPh sb="1" eb="3">
      <t>チイキ</t>
    </rPh>
    <rPh sb="3" eb="5">
      <t>ホウカツ</t>
    </rPh>
    <rPh sb="5" eb="7">
      <t>イリョウ</t>
    </rPh>
    <rPh sb="7" eb="9">
      <t>ビョウトウ</t>
    </rPh>
    <rPh sb="9" eb="12">
      <t>ニュウインリョウ</t>
    </rPh>
    <rPh sb="29" eb="31">
      <t>センタク</t>
    </rPh>
    <phoneticPr fontId="1"/>
  </si>
  <si>
    <t xml:space="preserve">15．
</t>
    <phoneticPr fontId="1"/>
  </si>
  <si>
    <t>「看護補助者の夜間配置に係る加算」欄は、「夜間急性期看護補助体制加算/夜間75対１看護補助加算/夜間看護補助体制加算」のそれぞれ該当するものを下記の番号により記載すること。</t>
    <rPh sb="1" eb="3">
      <t>カンゴ</t>
    </rPh>
    <rPh sb="3" eb="6">
      <t>ホジョシャ</t>
    </rPh>
    <rPh sb="7" eb="9">
      <t>ヤカン</t>
    </rPh>
    <rPh sb="9" eb="11">
      <t>ハイチ</t>
    </rPh>
    <rPh sb="12" eb="13">
      <t>カカ</t>
    </rPh>
    <rPh sb="14" eb="16">
      <t>カサン</t>
    </rPh>
    <rPh sb="17" eb="18">
      <t>ラン</t>
    </rPh>
    <rPh sb="48" eb="50">
      <t>ヤカン</t>
    </rPh>
    <rPh sb="50" eb="52">
      <t>カンゴ</t>
    </rPh>
    <rPh sb="52" eb="54">
      <t>ホジョ</t>
    </rPh>
    <rPh sb="54" eb="56">
      <t>タイセイ</t>
    </rPh>
    <rPh sb="56" eb="58">
      <t>カサン</t>
    </rPh>
    <phoneticPr fontId="1"/>
  </si>
  <si>
    <t xml:space="preserve">
</t>
    <phoneticPr fontId="1"/>
  </si>
  <si>
    <t>⑥夜間30対１看護補助体制加算（地域包括医療病棟入院料）　　</t>
    <rPh sb="24" eb="27">
      <t>ニュウインリョウ</t>
    </rPh>
    <phoneticPr fontId="1"/>
  </si>
  <si>
    <t>⑦夜間50対１看護補助体制加算（地域包括医療病棟入院料）</t>
    <rPh sb="24" eb="27">
      <t>ニュウインリョウ</t>
    </rPh>
    <phoneticPr fontId="1"/>
  </si>
  <si>
    <t xml:space="preserve">⑧夜間100対１看護補助体制加算（地域包括医療病棟入院料）　 </t>
    <rPh sb="25" eb="28">
      <t>ニュウインリョウ</t>
    </rPh>
    <phoneticPr fontId="1"/>
  </si>
  <si>
    <t xml:space="preserve">16．
</t>
    <phoneticPr fontId="1"/>
  </si>
  <si>
    <t>「看護職員の夜間配置に係る加算」欄は、「看護職員夜間配置加算」の該当するものを下記の番号により記載すること。</t>
    <rPh sb="1" eb="3">
      <t>カンゴ</t>
    </rPh>
    <rPh sb="3" eb="5">
      <t>ショクイン</t>
    </rPh>
    <rPh sb="6" eb="8">
      <t>ヤカン</t>
    </rPh>
    <rPh sb="8" eb="10">
      <t>ハイチ</t>
    </rPh>
    <rPh sb="11" eb="12">
      <t>カカ</t>
    </rPh>
    <rPh sb="13" eb="15">
      <t>カサン</t>
    </rPh>
    <rPh sb="16" eb="17">
      <t>ラン</t>
    </rPh>
    <rPh sb="20" eb="22">
      <t>カンゴ</t>
    </rPh>
    <phoneticPr fontId="1"/>
  </si>
  <si>
    <t>17．</t>
    <phoneticPr fontId="1"/>
  </si>
  <si>
    <t>「夜間看護体制加算」欄は、それぞれ該当するものを下記の番号により記載すること。</t>
    <phoneticPr fontId="1"/>
  </si>
  <si>
    <t>※②急性期看護補助体制加算は、「看護補助者の夜間配置に係る加算」欄において、15の②～④を選択した場合のみ選択できる。</t>
    <rPh sb="2" eb="5">
      <t>キュウセイキ</t>
    </rPh>
    <rPh sb="5" eb="7">
      <t>カンゴ</t>
    </rPh>
    <rPh sb="7" eb="9">
      <t>ホジョ</t>
    </rPh>
    <rPh sb="9" eb="11">
      <t>タイセイ</t>
    </rPh>
    <rPh sb="11" eb="13">
      <t>カサン</t>
    </rPh>
    <rPh sb="32" eb="33">
      <t>ラン</t>
    </rPh>
    <rPh sb="45" eb="47">
      <t>センタク</t>
    </rPh>
    <rPh sb="49" eb="51">
      <t>バアイ</t>
    </rPh>
    <rPh sb="53" eb="55">
      <t>センタク</t>
    </rPh>
    <phoneticPr fontId="1"/>
  </si>
  <si>
    <t>※③看護補助加算は、「看護補助者の配置に係る加算」欄において、14の⑥～⑧を選択した場合のみ選択できる。</t>
    <rPh sb="2" eb="4">
      <t>カンゴ</t>
    </rPh>
    <rPh sb="4" eb="6">
      <t>ホジョ</t>
    </rPh>
    <rPh sb="6" eb="8">
      <t>カサン</t>
    </rPh>
    <rPh sb="38" eb="40">
      <t>センタク</t>
    </rPh>
    <rPh sb="42" eb="44">
      <t>バアイ</t>
    </rPh>
    <rPh sb="46" eb="48">
      <t>センタク</t>
    </rPh>
    <phoneticPr fontId="1"/>
  </si>
  <si>
    <t>※④障害者施設等入院基本料は、「看護補助者の配置に係る加算」欄において、14の⑨を選択した場合のみ選択できる。</t>
    <rPh sb="2" eb="5">
      <t>ショウガイシャ</t>
    </rPh>
    <rPh sb="5" eb="7">
      <t>シセツ</t>
    </rPh>
    <rPh sb="7" eb="8">
      <t>トウ</t>
    </rPh>
    <rPh sb="8" eb="10">
      <t>ニュウイン</t>
    </rPh>
    <rPh sb="10" eb="13">
      <t>キホンリョウ</t>
    </rPh>
    <rPh sb="41" eb="43">
      <t>センタク</t>
    </rPh>
    <rPh sb="45" eb="47">
      <t>バアイ</t>
    </rPh>
    <rPh sb="49" eb="51">
      <t>センタク</t>
    </rPh>
    <phoneticPr fontId="1"/>
  </si>
  <si>
    <t>※⑤地域包括医療病棟入院料は、「看護補助者の配置に係る加算」欄において、14の⑩～⑬を選択した場合のみ選択できる。</t>
    <rPh sb="2" eb="4">
      <t>チイキ</t>
    </rPh>
    <rPh sb="4" eb="6">
      <t>ホウカツ</t>
    </rPh>
    <rPh sb="6" eb="8">
      <t>イリョウ</t>
    </rPh>
    <rPh sb="8" eb="10">
      <t>ビョウトウ</t>
    </rPh>
    <rPh sb="10" eb="13">
      <t>ニュウインリョウ</t>
    </rPh>
    <rPh sb="43" eb="45">
      <t>センタク</t>
    </rPh>
    <rPh sb="47" eb="49">
      <t>バアイ</t>
    </rPh>
    <rPh sb="51" eb="53">
      <t>センタク</t>
    </rPh>
    <phoneticPr fontId="1"/>
  </si>
  <si>
    <t xml:space="preserve">18．
</t>
    <phoneticPr fontId="1"/>
  </si>
  <si>
    <t>「夜間における看護業務の負担軽減に資する業務管理等に関する項目」欄は、以下のいずれかの加算を届け出ている場合に、該当する取組について夜間看護体制の評価項目の番号を全て選択し、記載すること。</t>
    <rPh sb="35" eb="37">
      <t>イカ</t>
    </rPh>
    <rPh sb="43" eb="45">
      <t>カサン</t>
    </rPh>
    <rPh sb="46" eb="47">
      <t>トド</t>
    </rPh>
    <rPh sb="48" eb="49">
      <t>デ</t>
    </rPh>
    <rPh sb="52" eb="54">
      <t>バアイ</t>
    </rPh>
    <rPh sb="56" eb="58">
      <t>ガイトウ</t>
    </rPh>
    <rPh sb="60" eb="62">
      <t>トリクミ</t>
    </rPh>
    <rPh sb="66" eb="68">
      <t>ヤカン</t>
    </rPh>
    <rPh sb="68" eb="70">
      <t>カンゴ</t>
    </rPh>
    <rPh sb="70" eb="72">
      <t>タイセイ</t>
    </rPh>
    <rPh sb="73" eb="75">
      <t>ヒョウカ</t>
    </rPh>
    <rPh sb="75" eb="77">
      <t>コウモク</t>
    </rPh>
    <rPh sb="78" eb="80">
      <t>バンゴウ</t>
    </rPh>
    <rPh sb="81" eb="82">
      <t>スベ</t>
    </rPh>
    <rPh sb="83" eb="85">
      <t>センタク</t>
    </rPh>
    <rPh sb="87" eb="89">
      <t>キサイ</t>
    </rPh>
    <phoneticPr fontId="1"/>
  </si>
  <si>
    <t>夜間における看護業務の負担軽減に資する業務管理等に関する項目</t>
    <rPh sb="8" eb="10">
      <t>ギョウム</t>
    </rPh>
    <rPh sb="11" eb="13">
      <t>フタン</t>
    </rPh>
    <rPh sb="13" eb="15">
      <t>ケイゲン</t>
    </rPh>
    <rPh sb="16" eb="17">
      <t>シ</t>
    </rPh>
    <rPh sb="19" eb="21">
      <t>ギョウム</t>
    </rPh>
    <rPh sb="21" eb="24">
      <t>カンリトウ</t>
    </rPh>
    <rPh sb="25" eb="26">
      <t>カン</t>
    </rPh>
    <phoneticPr fontId="1"/>
  </si>
  <si>
    <t xml:space="preserve">19．
</t>
    <phoneticPr fontId="1"/>
  </si>
  <si>
    <t>特定入院料に係る病床の「小児入院医療管理料５」欄、「回復期リハビリテーション入院医療管理料」欄、「地域包括ケア入院医療管理料１、２、３及び４」欄は、当該病室がある病棟に☑を付すこと。</t>
    <rPh sb="0" eb="2">
      <t>トクテイ</t>
    </rPh>
    <rPh sb="2" eb="5">
      <t>ニュウインリョウ</t>
    </rPh>
    <rPh sb="6" eb="7">
      <t>カカ</t>
    </rPh>
    <rPh sb="8" eb="10">
      <t>ビョウショウ</t>
    </rPh>
    <rPh sb="12" eb="14">
      <t>ショウニ</t>
    </rPh>
    <rPh sb="14" eb="16">
      <t>ニュウイン</t>
    </rPh>
    <rPh sb="16" eb="18">
      <t>イリョウ</t>
    </rPh>
    <rPh sb="18" eb="20">
      <t>カンリ</t>
    </rPh>
    <rPh sb="20" eb="21">
      <t>リョウ</t>
    </rPh>
    <rPh sb="26" eb="29">
      <t>カイフクキ</t>
    </rPh>
    <rPh sb="38" eb="40">
      <t>ニュウイン</t>
    </rPh>
    <rPh sb="40" eb="42">
      <t>イリョウ</t>
    </rPh>
    <rPh sb="42" eb="45">
      <t>カンリリョウ</t>
    </rPh>
    <phoneticPr fontId="1"/>
  </si>
  <si>
    <t xml:space="preserve">20．
</t>
    <phoneticPr fontId="1"/>
  </si>
  <si>
    <t>「新型コロナ臨時的な取扱いに関する報告の提出」欄は、「令和６年度診療報酬改定による恒常的な感染症対応への見直しを踏まえた新型コロナウイルス感染症に係る診療報酬上の取扱い等について」（令和６年３月５日付事務連絡）において、新型コロナウイルス感染症患者等を受け入れたことにより入院患者が一時的に急増等したこと又は保険医療機関に勤務する職員が新型コロナウイルス感染症に感染し出勤ができないことにより職員が一時的に不足した保険医療機関について、１日当たり勤務する看護要員の数、看護要員の数と入院患者の比率並びに看護師及び准看護師の数に対する看護師の比率については、１割以上の一時的な変動があった場合及び暦月で１か月を超える１割以内の一時的な変動があった場合においても、報告の対象となった最初の月から３か月を超えない期間に限り変更の届出を行わなくてもよいものとする場合に各地方厚生（支）局への報告を行った場合に☑を付すこと。</t>
    <rPh sb="91" eb="93">
      <t>レイワ</t>
    </rPh>
    <rPh sb="94" eb="95">
      <t>ネン</t>
    </rPh>
    <rPh sb="96" eb="97">
      <t>ガツ</t>
    </rPh>
    <rPh sb="98" eb="99">
      <t>ニチ</t>
    </rPh>
    <rPh sb="99" eb="100">
      <t>ツ</t>
    </rPh>
    <rPh sb="100" eb="102">
      <t>ジム</t>
    </rPh>
    <rPh sb="102" eb="104">
      <t>レンラク</t>
    </rPh>
    <rPh sb="110" eb="112">
      <t>シンガタ</t>
    </rPh>
    <rPh sb="119" eb="122">
      <t>カンセンショウ</t>
    </rPh>
    <rPh sb="122" eb="124">
      <t>カンジャ</t>
    </rPh>
    <rPh sb="124" eb="125">
      <t>トウ</t>
    </rPh>
    <rPh sb="126" eb="127">
      <t>ウ</t>
    </rPh>
    <rPh sb="128" eb="129">
      <t>イ</t>
    </rPh>
    <rPh sb="377" eb="379">
      <t>バアイ</t>
    </rPh>
    <rPh sb="394" eb="395">
      <t>オコナ</t>
    </rPh>
    <rPh sb="397" eb="399">
      <t>バアイ</t>
    </rPh>
    <phoneticPr fontId="1"/>
  </si>
  <si>
    <t xml:space="preserve">21．
</t>
    <phoneticPr fontId="1"/>
  </si>
  <si>
    <t>「宿日直を行う医師ではない医師が常時勤務」欄は、特定入院料のうち、救命救急入院料１、救命救急入院料２、救命救急入院料３、救命救急入院料４、特定集中治療室管理料１、特定集中治療室管理料２、特定集中治療室管理料３、特定集中治療室管理料４、小児特定集中治療室管理料、新生児特定集中治療室重症児対応体制強化管理料、新生児特定集中治療室管理料１、総合周産期特定集中治療室管理料１（母体・胎児集中治療室管理料）、総合周産期特定集中治療室管理料２（新生児集中治療室管理料）を届け出ている場合において、宿日直を行う医師ではない医師が常時勤務している場合☑を付すこと。</t>
    <rPh sb="1" eb="2">
      <t>シュク</t>
    </rPh>
    <rPh sb="2" eb="4">
      <t>ニッチョク</t>
    </rPh>
    <rPh sb="5" eb="6">
      <t>オコナ</t>
    </rPh>
    <rPh sb="7" eb="9">
      <t>イシ</t>
    </rPh>
    <rPh sb="13" eb="15">
      <t>イシ</t>
    </rPh>
    <rPh sb="16" eb="18">
      <t>ジョウジ</t>
    </rPh>
    <rPh sb="18" eb="20">
      <t>キンム</t>
    </rPh>
    <rPh sb="21" eb="22">
      <t>ラン</t>
    </rPh>
    <rPh sb="24" eb="25">
      <t>トク</t>
    </rPh>
    <rPh sb="26" eb="29">
      <t>ニュウインリョウ</t>
    </rPh>
    <rPh sb="105" eb="107">
      <t>トクテイ</t>
    </rPh>
    <rPh sb="107" eb="109">
      <t>シュウチュウ</t>
    </rPh>
    <rPh sb="109" eb="112">
      <t>チリョウシツ</t>
    </rPh>
    <rPh sb="112" eb="115">
      <t>カンリリョウ</t>
    </rPh>
    <rPh sb="230" eb="231">
      <t>トド</t>
    </rPh>
    <rPh sb="232" eb="233">
      <t>デ</t>
    </rPh>
    <rPh sb="236" eb="238">
      <t>バアイ</t>
    </rPh>
    <rPh sb="243" eb="244">
      <t>シュク</t>
    </rPh>
    <rPh sb="244" eb="246">
      <t>ニッチョク</t>
    </rPh>
    <rPh sb="247" eb="248">
      <t>オコナ</t>
    </rPh>
    <rPh sb="249" eb="251">
      <t>イシ</t>
    </rPh>
    <rPh sb="255" eb="257">
      <t>イシ</t>
    </rPh>
    <rPh sb="258" eb="260">
      <t>ジョウジ</t>
    </rPh>
    <rPh sb="260" eb="262">
      <t>キンム</t>
    </rPh>
    <rPh sb="266" eb="268">
      <t>バアイ</t>
    </rPh>
    <rPh sb="270" eb="271">
      <t>フ</t>
    </rPh>
    <phoneticPr fontId="1"/>
  </si>
  <si>
    <t>※毎年８月に報告することになっている「基本診療料の施設基準等及びその届出に関する手続きの取扱いについて(令和６年３月５日保医発0305第５号）」の「別添７様式10」と同様に記載すること。</t>
    <phoneticPr fontId="1"/>
  </si>
  <si>
    <t>※特別入院基本料を算定している病棟の記載は不要であること。</t>
    <phoneticPr fontId="1"/>
  </si>
  <si>
    <t>※「医療資源の少ない地域の場合」の場合、異なる届出区分ごとに当該様式をコピーして記載すること。</t>
    <phoneticPr fontId="1"/>
  </si>
  <si>
    <t>※一般病棟、結核病棟ともに、医療保険届出病床数や患者数には、特定入院料に係る病床数及び患者数を含めないこと。</t>
    <rPh sb="14" eb="16">
      <t>イリョウ</t>
    </rPh>
    <rPh sb="16" eb="18">
      <t>ホケン</t>
    </rPh>
    <phoneticPr fontId="1"/>
  </si>
  <si>
    <t>※特殊疾患入院医療管理料、小児入院医療管理料３（患者数概ね30名以下で一般病棟等に含まれている場合）４・５、回復期リハビリテーション入院医療管理料、地域包括ケア入院医療管理料１～４の病室に係る患者についても、病床数及び患者数を含めないこと。</t>
    <phoneticPr fontId="1"/>
  </si>
  <si>
    <t>22．</t>
    <phoneticPr fontId="1"/>
  </si>
  <si>
    <t>「一般病棟」、「結核病棟」の「令和７年８月１日現在の届出区分」欄について</t>
    <rPh sb="31" eb="32">
      <t>ラン</t>
    </rPh>
    <phoneticPr fontId="1"/>
  </si>
  <si>
    <t>（１） 「令和７年８月１日現在の届出区分」欄には、それぞれ該当するものを下記の①～⑤の番号により記載すること。ただし、「結核病棟」において一般病棟と結核病棟を併せて１看護単位としている場合には、「一般病棟」のみに記載すること。</t>
    <phoneticPr fontId="1"/>
  </si>
  <si>
    <t>（２） 一般病棟のうち、「④－１特定機能病院入院基本料（一般病棟）の10対１入院基本料」、「④－２専門病院入院基本料の10対１入院基本料」又は「⑤専門病院入院基本料の13対１入院基本料」を選択した場合は、「看護必要度加算・一般病棟看護必要度評価加算」欄に、該当するものを下記の①～⑤の番号により記載すること。</t>
  </si>
  <si>
    <t xml:space="preserve">23．
</t>
    <phoneticPr fontId="1"/>
  </si>
  <si>
    <t>「重症度、医療・看護必要度の評価票」欄は、測定・評価に用いた一般病棟用の重症度、医療・看護必要度の評価票の種別「Ⅰ」又は「Ⅱ」のいずれか一方のみに☑を付すこと。</t>
    <rPh sb="53" eb="55">
      <t>シュベツ</t>
    </rPh>
    <phoneticPr fontId="1"/>
  </si>
  <si>
    <t xml:space="preserve">24．
</t>
    <phoneticPr fontId="1"/>
  </si>
  <si>
    <t>「医療保険届出病床数（床）」欄は、「令和７年８月１日現在の届出区分」欄において記載した22（１）の入院基本料①－１～⑤に係る病床数を記載すること。（特定入院料に係る病床数は含めないこと。）</t>
    <rPh sb="11" eb="12">
      <t>トコ</t>
    </rPh>
    <rPh sb="18" eb="20">
      <t>レイワ</t>
    </rPh>
    <rPh sb="21" eb="22">
      <t>ネン</t>
    </rPh>
    <rPh sb="23" eb="24">
      <t>ガツ</t>
    </rPh>
    <rPh sb="25" eb="26">
      <t>ニチ</t>
    </rPh>
    <rPh sb="26" eb="28">
      <t>ゲンザイ</t>
    </rPh>
    <rPh sb="29" eb="31">
      <t>トドケデ</t>
    </rPh>
    <rPh sb="31" eb="33">
      <t>クブン</t>
    </rPh>
    <rPh sb="34" eb="35">
      <t>ラン</t>
    </rPh>
    <rPh sb="39" eb="41">
      <t>キサイ</t>
    </rPh>
    <rPh sb="60" eb="61">
      <t>カカ</t>
    </rPh>
    <rPh sb="74" eb="79">
      <t>トクテイニュウインリョウ</t>
    </rPh>
    <rPh sb="80" eb="81">
      <t>カカ</t>
    </rPh>
    <rPh sb="82" eb="85">
      <t>ビョウショウスウ</t>
    </rPh>
    <rPh sb="86" eb="87">
      <t>フク</t>
    </rPh>
    <phoneticPr fontId="1"/>
  </si>
  <si>
    <t xml:space="preserve">25．
</t>
    <phoneticPr fontId="1"/>
  </si>
  <si>
    <t>「入院患者の状況」については、令和７年５月～７月の状況について記載すること。「重症度、医療・看護必要度の評価票」欄において、「Ⅱ」を選択した場合は、「入院患者の状況」の記載は不要であること。</t>
    <phoneticPr fontId="1"/>
  </si>
  <si>
    <t>※一般病棟と結核病棟を併せて１看護単位としている場合、重症度、医療・看護必要度の算出は、結核病棟の入院患者を一般病棟の入院患者とみなし合わせて計算しても、別々に計算しても差し支えない。</t>
    <phoneticPr fontId="1"/>
  </si>
  <si>
    <t>※評価に用いた一般病棟用の重症度、医療・看護必要度の評価票について、令和７年５月～７月の間に、Ⅰ又はⅡの評価票のどちらかを連続して用いて評価していない場合は、直近で連続３月間同じ評価票で評価した際の数字を記載すること。</t>
    <phoneticPr fontId="1"/>
  </si>
  <si>
    <t>（１） 「① 入院患者延べ数（名）」欄には、22（１）の入院基本料①－１～⑤の病棟に入院している延べ患者数を記載すること。</t>
    <rPh sb="15" eb="16">
      <t>メイ</t>
    </rPh>
    <phoneticPr fontId="1"/>
  </si>
  <si>
    <t>（２） 22（１）の届出区分が、入院基本料①－１、③－１及び③－３の場合は、「② ①のうち以下の重症度、医療・看護必要度の基準を満たす患者の延べ数（名）　A得点３点以上又はC得点１点以上」欄及び「④ ①のうち以下の重症度、医療・看護必要度の基準を満たす患者の延べ数（名）　A得点２点以上又はC得点１点以上」欄に、各入院基本料の施設基準に定める該当患者の延べ数を記載すること。
  上記以外の場合は、「⑥  ①のうち重症度、医療・看護必要度の基準を満たす患者の延べ数（名）」欄に、各入院基本料の施設基準に定める該当患者の延べ数を記載すること。</t>
    <rPh sb="10" eb="12">
      <t>トドケデ</t>
    </rPh>
    <rPh sb="12" eb="14">
      <t>クブン</t>
    </rPh>
    <rPh sb="16" eb="18">
      <t>ニュウイン</t>
    </rPh>
    <rPh sb="18" eb="21">
      <t>キホンリョウ</t>
    </rPh>
    <rPh sb="28" eb="29">
      <t>オヨ</t>
    </rPh>
    <rPh sb="34" eb="36">
      <t>バアイ</t>
    </rPh>
    <rPh sb="45" eb="47">
      <t>イカ</t>
    </rPh>
    <rPh sb="74" eb="75">
      <t>メイ</t>
    </rPh>
    <rPh sb="78" eb="80">
      <t>トクテン</t>
    </rPh>
    <rPh sb="81" eb="82">
      <t>テン</t>
    </rPh>
    <rPh sb="82" eb="84">
      <t>イジョウ</t>
    </rPh>
    <rPh sb="84" eb="85">
      <t>マタ</t>
    </rPh>
    <rPh sb="87" eb="89">
      <t>トクテン</t>
    </rPh>
    <rPh sb="90" eb="91">
      <t>テン</t>
    </rPh>
    <rPh sb="91" eb="93">
      <t>イジョウ</t>
    </rPh>
    <rPh sb="95" eb="96">
      <t>オヨ</t>
    </rPh>
    <rPh sb="104" eb="106">
      <t>イカ</t>
    </rPh>
    <rPh sb="133" eb="134">
      <t>メイ</t>
    </rPh>
    <rPh sb="153" eb="154">
      <t>ラン</t>
    </rPh>
    <rPh sb="190" eb="192">
      <t>ジョウキ</t>
    </rPh>
    <rPh sb="192" eb="194">
      <t>イガイ</t>
    </rPh>
    <rPh sb="195" eb="197">
      <t>バアイ</t>
    </rPh>
    <rPh sb="233" eb="234">
      <t>メイ</t>
    </rPh>
    <rPh sb="236" eb="237">
      <t>ラン</t>
    </rPh>
    <phoneticPr fontId="1"/>
  </si>
  <si>
    <r>
      <t>（３） 22（１）の届出区分が、入院基本料①－１、③－１及び③－３の場合は、「③ ②の基準を満たす患者の割合（％）」欄及び「⑤ ④の基準を満たす患者の割合（％）」欄について、</t>
    </r>
    <r>
      <rPr>
        <b/>
        <u/>
        <sz val="10.5"/>
        <rFont val="ＭＳ 明朝"/>
        <family val="1"/>
        <charset val="128"/>
      </rPr>
      <t>小数点第一位までの実数（小数点第二位切り捨て）を記載すること。</t>
    </r>
    <r>
      <rPr>
        <sz val="10.5"/>
        <rFont val="ＭＳ 明朝"/>
        <family val="1"/>
        <charset val="128"/>
      </rPr>
      <t xml:space="preserve">
　上記以外の場合は、「⑦ 重症度、医療・看護必要度の基準を満たす患者の割合（％）」欄に、「⑥ ①のうち重症度、医療・看護必要度の基準を満たす患者の延べ数（名）」に対する割合について、</t>
    </r>
    <r>
      <rPr>
        <b/>
        <u/>
        <sz val="10.5"/>
        <rFont val="ＭＳ 明朝"/>
        <family val="1"/>
        <charset val="128"/>
      </rPr>
      <t>小数点第一位までの実数（小数点第二位切り捨て）を記載すること。</t>
    </r>
    <rPh sb="43" eb="45">
      <t>キジュン</t>
    </rPh>
    <rPh sb="66" eb="68">
      <t>キジュン</t>
    </rPh>
    <rPh sb="75" eb="77">
      <t>ワリアイ</t>
    </rPh>
    <rPh sb="122" eb="124">
      <t>イガイ</t>
    </rPh>
    <rPh sb="125" eb="127">
      <t>バアイ</t>
    </rPh>
    <rPh sb="189" eb="191">
      <t>カンジャ</t>
    </rPh>
    <rPh sb="192" eb="193">
      <t>ノ</t>
    </rPh>
    <rPh sb="194" eb="195">
      <t>スウ</t>
    </rPh>
    <rPh sb="196" eb="197">
      <t>メイ</t>
    </rPh>
    <rPh sb="200" eb="201">
      <t>タイ</t>
    </rPh>
    <rPh sb="203" eb="205">
      <t>ワリアイ</t>
    </rPh>
    <phoneticPr fontId="1"/>
  </si>
  <si>
    <t>※毎年８月に報告することになっている「基本診療料の施設基準等及びその届出に関する手続きの取扱いについて(令和６年３月５日保医発0305第５号）」の「別添７様式５の４」と同様に記載すること。</t>
    <phoneticPr fontId="1"/>
  </si>
  <si>
    <t>※「医療資源の少ない地域の場合」は、異なる届出区分ごとに当該様式をコピーして記載すること。</t>
    <phoneticPr fontId="1"/>
  </si>
  <si>
    <t>26．</t>
    <phoneticPr fontId="1"/>
  </si>
  <si>
    <t>「令和７年８月１日現在の届出区分」欄について</t>
    <rPh sb="1" eb="3">
      <t>レイワ</t>
    </rPh>
    <rPh sb="4" eb="5">
      <t>ネン</t>
    </rPh>
    <rPh sb="6" eb="7">
      <t>ガツ</t>
    </rPh>
    <rPh sb="8" eb="9">
      <t>ヒ</t>
    </rPh>
    <rPh sb="9" eb="11">
      <t>ゲンザイ</t>
    </rPh>
    <rPh sb="17" eb="18">
      <t>ラン</t>
    </rPh>
    <phoneticPr fontId="1"/>
  </si>
  <si>
    <t>（１）「１．一般病棟入院基本料等」及び「２．療養病棟入院基本料」の届出区分欄には、下記の①～⑤及び⑩、⑪により全て記載すること。</t>
    <phoneticPr fontId="1"/>
  </si>
  <si>
    <t>１．一般病棟入院基本料等</t>
    <phoneticPr fontId="1"/>
  </si>
  <si>
    <t>④10対１入院基本料　　 ⑤13対１入院基本料</t>
    <phoneticPr fontId="1"/>
  </si>
  <si>
    <t>２．療養病棟入院基本料</t>
    <phoneticPr fontId="1"/>
  </si>
  <si>
    <t>⑩療養病棟入院料１　⑪療養病棟入院料２　</t>
    <phoneticPr fontId="1"/>
  </si>
  <si>
    <r>
      <t>（２）「３．１及び２以外を算定する病棟等」は、「１．一般病棟入院基本料等」及び「２．療養病棟入院基本料」以外の入院基本料の病棟（別紙様式１－１の</t>
    </r>
    <r>
      <rPr>
        <strike/>
        <sz val="10.5"/>
        <rFont val="ＭＳ 明朝"/>
        <family val="1"/>
        <charset val="128"/>
      </rPr>
      <t>９</t>
    </r>
    <r>
      <rPr>
        <sz val="10.5"/>
        <rFont val="ＭＳ 明朝"/>
        <family val="1"/>
        <charset val="128"/>
      </rPr>
      <t>６～12行目）、特定入院料に係る病床（特殊疾患入院医療管理料、小児入院医療管理料３（患者数概ね30名以下で一般病棟等に含まれている場合）・４・５、回復期リハビリテーション入院医療管理料、地域包括ケア入院医療管理料１～４の病室に係る患者）（13～21行目）、特定入院料に係る病棟等（22～42行目）及び特別入院基本料を算定している病棟が対象となる。</t>
    </r>
    <rPh sb="35" eb="36">
      <t>トウ</t>
    </rPh>
    <phoneticPr fontId="1"/>
  </si>
  <si>
    <t xml:space="preserve">27．
</t>
    <phoneticPr fontId="1"/>
  </si>
  <si>
    <r>
      <t>「① 入院患者数（令和７年７月１日の入院患者数）」欄（以下、「①</t>
    </r>
    <r>
      <rPr>
        <sz val="10.5"/>
        <rFont val="Century"/>
        <family val="1"/>
      </rPr>
      <t xml:space="preserve"> </t>
    </r>
    <r>
      <rPr>
        <sz val="10.5"/>
        <rFont val="ＭＳ 明朝"/>
        <family val="1"/>
        <charset val="128"/>
      </rPr>
      <t>入院患者数」とする）について</t>
    </r>
    <phoneticPr fontId="1"/>
  </si>
  <si>
    <t>（１）「１．一般病棟入院基本料等」及び「２．療養病棟入院基本料」欄は、届出入院基本料ごとに令和７年７月１日現在の総入院患者数を記載すること。</t>
    <phoneticPr fontId="1"/>
  </si>
  <si>
    <t>（２）「３．１及び２以外を算定する病棟等」欄は、「１．一般病棟入院基本料等」と「２．療養病棟入院基本料」の入院患者数を除いた令和７年７月１日現在の総入院患者数を記載すること。</t>
    <phoneticPr fontId="1"/>
  </si>
  <si>
    <t>（３）該当がない場合は「０」と記載すること（当該日の入院又は入院予定患者は含めないが、当該日の退院または退院予定患者は含めること）。</t>
    <rPh sb="28" eb="29">
      <t>マタ</t>
    </rPh>
    <phoneticPr fontId="1"/>
  </si>
  <si>
    <t xml:space="preserve">28．
</t>
    <phoneticPr fontId="1"/>
  </si>
  <si>
    <r>
      <t>「② ①のうち、ｄ１以上の褥瘡を有していた患者数（褥瘡保有者数）」欄（以下、「②</t>
    </r>
    <r>
      <rPr>
        <sz val="10.5"/>
        <rFont val="Century"/>
        <family val="1"/>
      </rPr>
      <t xml:space="preserve"> </t>
    </r>
    <r>
      <rPr>
        <sz val="10.5"/>
        <rFont val="ＭＳ 明朝"/>
        <family val="1"/>
        <charset val="128"/>
      </rPr>
      <t>褥瘡保有者数」とする）は、「①</t>
    </r>
    <r>
      <rPr>
        <sz val="10.5"/>
        <rFont val="Century"/>
        <family val="1"/>
      </rPr>
      <t xml:space="preserve"> </t>
    </r>
    <r>
      <rPr>
        <sz val="10.5"/>
        <rFont val="ＭＳ 明朝"/>
        <family val="1"/>
        <charset val="128"/>
      </rPr>
      <t>入院患者数」のうち、令和７年７月１日時点において、DESIGN-R 2020分類ｄ１以上の褥瘡を有する患者数を記載すること（１名の患者が複数の褥瘡を有していても、患者数１名として数えること）。</t>
    </r>
    <rPh sb="140" eb="141">
      <t>スウ</t>
    </rPh>
    <phoneticPr fontId="1"/>
  </si>
  <si>
    <t xml:space="preserve">29．
</t>
    <phoneticPr fontId="1"/>
  </si>
  <si>
    <r>
      <t>「③ ②のうち、入院時に既に褥瘡を有していた患者数（入院時褥瘡保有者数）」欄（以下、「③ 入院時褥瘡保有者数」とする）は、「②</t>
    </r>
    <r>
      <rPr>
        <sz val="10.5"/>
        <rFont val="Century"/>
        <family val="1"/>
      </rPr>
      <t xml:space="preserve"> </t>
    </r>
    <r>
      <rPr>
        <sz val="10.5"/>
        <rFont val="ＭＳ 明朝"/>
        <family val="1"/>
        <charset val="128"/>
      </rPr>
      <t>褥瘡保有者数」のうち、入院時に、既にDESIGN-R 2020分類ｄ１以上の褥瘡を有していた患者数を記載すること（１名の患者が複数の褥瘡を有していても、患者数１名として数えること）。</t>
    </r>
    <phoneticPr fontId="1"/>
  </si>
  <si>
    <t xml:space="preserve">30．
</t>
    <phoneticPr fontId="1"/>
  </si>
  <si>
    <r>
      <t>「④ ②のうち、入院中に新たに褥瘡が発生した患者数（※②－③の患者数）」欄（以下、「④ ②－③の患者数」とする）は、「②</t>
    </r>
    <r>
      <rPr>
        <sz val="10.5"/>
        <color theme="1"/>
        <rFont val="Century"/>
        <family val="1"/>
      </rPr>
      <t xml:space="preserve"> </t>
    </r>
    <r>
      <rPr>
        <sz val="10.5"/>
        <color theme="1"/>
        <rFont val="ＭＳ 明朝"/>
        <family val="1"/>
        <charset val="128"/>
      </rPr>
      <t>褥瘡保有者数」から「③ 入院時褥瘡保有者数」を減じた数を記載すること。④がゼロの場合は「０」を必ず記載すること。</t>
    </r>
    <phoneticPr fontId="1"/>
  </si>
  <si>
    <t xml:space="preserve">31．
</t>
    <phoneticPr fontId="1"/>
  </si>
  <si>
    <t>「⑤ 体圧分散マットレス等に関する体制の整備状況」欄は、必ず記載すること。
・体圧分散マットレスやエアマットレス等をレンタルしている場合は、「その他（自由記載）」にチェックし［　　］内にその旨を記載すること。
・自由記載については文章での簡潔な回答を記載すること。</t>
    <rPh sb="29" eb="31">
      <t>タイアツ</t>
    </rPh>
    <rPh sb="31" eb="33">
      <t>ブンサン</t>
    </rPh>
    <rPh sb="40" eb="41">
      <t>トウ</t>
    </rPh>
    <rPh sb="58" eb="60">
      <t>バアイ</t>
    </rPh>
    <rPh sb="63" eb="65">
      <t>ホユウ</t>
    </rPh>
    <rPh sb="75" eb="77">
      <t>ジユウ</t>
    </rPh>
    <rPh sb="77" eb="79">
      <t>キサイ</t>
    </rPh>
    <rPh sb="81" eb="83">
      <t>キサイ</t>
    </rPh>
    <rPh sb="86" eb="87">
      <t>ムネ</t>
    </rPh>
    <rPh sb="91" eb="92">
      <t>ナイ</t>
    </rPh>
    <rPh sb="96" eb="98">
      <t>ジユウ</t>
    </rPh>
    <rPh sb="98" eb="100">
      <t>キサイ</t>
    </rPh>
    <rPh sb="107" eb="109">
      <t>ブンショウ</t>
    </rPh>
    <rPh sb="111" eb="113">
      <t>カンケツ</t>
    </rPh>
    <rPh sb="114" eb="116">
      <t>カイトウ</t>
    </rPh>
    <rPh sb="117" eb="119">
      <t>キサイ</t>
    </rPh>
    <phoneticPr fontId="1"/>
  </si>
  <si>
    <t xml:space="preserve">32．
</t>
    <phoneticPr fontId="1"/>
  </si>
  <si>
    <t>「⑥ 褥瘡の重症度」欄は、「③ 入院時褥瘡保有者数」の入院時の褥瘡の重症度、「④ ②－③の患者数」の発見時の重症度を、それぞれ記載すること。</t>
    <rPh sb="21" eb="23">
      <t>ホユウ</t>
    </rPh>
    <phoneticPr fontId="1"/>
  </si>
  <si>
    <t xml:space="preserve">33．
</t>
    <phoneticPr fontId="1"/>
  </si>
  <si>
    <t>１名の患者が複数褥瘡を有していても、患者１名として数えること。また、１名の患者が複数の褥瘡を有している場合の重症度については、重症度の高い褥瘡について記載すること。</t>
    <phoneticPr fontId="1"/>
  </si>
  <si>
    <t xml:space="preserve">34．
</t>
  </si>
  <si>
    <t>④が②－③と一致しているか、⑥がそれぞれ③の合計、④の合計と一致しているか、確認すること。（エクセル上で入力した場合は、「自動チェック」が「○」となっていることを確認。）</t>
    <phoneticPr fontId="1"/>
  </si>
  <si>
    <t>（令和７年８月１日）</t>
    <phoneticPr fontId="5"/>
  </si>
  <si>
    <t>※　①と②の診療件数の合計が２の「情報通信機器を用いた診療の算定件数」の「初診料」と「再診料等」の合計と一致する必要があります。</t>
    <rPh sb="6" eb="8">
      <t>シンリョウ</t>
    </rPh>
    <rPh sb="8" eb="10">
      <t>ケンスウ</t>
    </rPh>
    <rPh sb="11" eb="13">
      <t>ゴウケイ</t>
    </rPh>
    <rPh sb="37" eb="40">
      <t>ショシンリョウ</t>
    </rPh>
    <rPh sb="43" eb="46">
      <t>サイシンリョウ</t>
    </rPh>
    <rPh sb="46" eb="47">
      <t>トウ</t>
    </rPh>
    <rPh sb="49" eb="51">
      <t>ゴウケイ</t>
    </rPh>
    <rPh sb="52" eb="54">
      <t>イッチ</t>
    </rPh>
    <rPh sb="56" eb="58">
      <t>ヒツヨウ</t>
    </rPh>
    <phoneticPr fontId="20"/>
  </si>
  <si>
    <t>患者の所在が、上記医療機関の所在市区町村と異なる市町村又は特別区である場合（②）</t>
    <phoneticPr fontId="5"/>
  </si>
  <si>
    <t>全診療件数のうち、患者の所在が、上記医療機関の所在市区町村と異なる市町村又は特別区である場合の割合（②／①＋②）</t>
    <phoneticPr fontId="5"/>
  </si>
  <si>
    <t>２）患者の所在が、上記医療機関の所在市区町村と異なる市町村又は特別区である場合の直接の対面診療を行える体制の整備状況（具体的な医療機関名、紹介・連絡・情報提供の方法、事前合意の有無など）</t>
    <phoneticPr fontId="5"/>
  </si>
  <si>
    <t>診療録等、過去の患者の状態を把握する体制</t>
    <phoneticPr fontId="20"/>
  </si>
  <si>
    <t>　医師の自宅等
　当該医師が所有・所属
　する他の医療機関
　その他（　　　　　　）</t>
    <rPh sb="1" eb="3">
      <t>イシ</t>
    </rPh>
    <rPh sb="4" eb="6">
      <t>ジタク</t>
    </rPh>
    <rPh sb="6" eb="7">
      <t>ナド</t>
    </rPh>
    <rPh sb="33" eb="34">
      <t>タ</t>
    </rPh>
    <phoneticPr fontId="5"/>
  </si>
  <si>
    <t>　医師の自宅等
　当該医師が所有・所属
　する他の医療機関
　その他（　　　　　　）</t>
    <phoneticPr fontId="5"/>
  </si>
  <si>
    <t>２　診療の件数</t>
    <phoneticPr fontId="5"/>
  </si>
  <si>
    <t>情報通信機器を用いた診療の算定件数
※「初診料」と「再診料等」の合計は１の「１）患者の
所在毎の情報通信機器を用いた診療実施状況」の
診療件数①と②の合計と一致する必要があります。</t>
    <rPh sb="21" eb="24">
      <t>ショシンリョウ</t>
    </rPh>
    <rPh sb="27" eb="30">
      <t>サイシンリョウ</t>
    </rPh>
    <rPh sb="30" eb="31">
      <t>トウ</t>
    </rPh>
    <rPh sb="33" eb="35">
      <t>ゴウケイ</t>
    </rPh>
    <rPh sb="68" eb="70">
      <t>シンリョウ</t>
    </rPh>
    <rPh sb="70" eb="72">
      <t>ケンスウ</t>
    </rPh>
    <rPh sb="76" eb="78">
      <t>ゴウケイ</t>
    </rPh>
    <rPh sb="79" eb="81">
      <t>イッチ</t>
    </rPh>
    <rPh sb="83" eb="85">
      <t>ヒツヨウ</t>
    </rPh>
    <phoneticPr fontId="5"/>
  </si>
  <si>
    <t>１　本報告については、前年８月１日あるいは「情報通信機器を用いた診療」に係る届出を行った以後から当年７月３１日の診療実施状況を記載すること。
　なお、診療した実績がない場合は報告の必要はない。 
２　「１　２）患者の所在が、上記医療機関の所在市区町村と異なる市町村又は特別区である場合の直接の対面診療を行える体制の整備状況」については、全診療件数のうち、患者の所在が、上記医療機関の所在市区町村と異なる市町村又は特別区である場合の割合が２割を超える場合に記載すること。なお、市町村及び特別区については診療件数の多い10箇所 について記載すること。
３　「１　３）医師が上記医療機関外で情報通信機器を用いた診療を実施した場合」については、該当する全ての医師について記載すること。なお、医師が５名を超える場合は適宜行を追加して記載すること。
４　「２　診療の件数」のうち「対面診療で実施した診療の算定件数」については、情報通信機器を用いた診療を実施していない患者を含む全ての患者を対象として報告すること。</t>
    <rPh sb="11" eb="13">
      <t>ゼンネン</t>
    </rPh>
    <rPh sb="14" eb="15">
      <t>ガツ</t>
    </rPh>
    <rPh sb="16" eb="17">
      <t>ニチ</t>
    </rPh>
    <phoneticPr fontId="5"/>
  </si>
  <si>
    <t>精神科救急急性期医療入院料に関する実施状況報告書（令和７年８月１日現在）</t>
    <phoneticPr fontId="5"/>
  </si>
  <si>
    <t>精神科救急医療体制加算に関する実施状況報告書（令和７年８月１日現在）</t>
    <phoneticPr fontId="5"/>
  </si>
  <si>
    <r>
      <rPr>
        <sz val="12"/>
        <color rgb="FF00B050"/>
        <rFont val="ＭＳ ゴシック"/>
        <family val="3"/>
        <charset val="128"/>
      </rPr>
      <t>（２）</t>
    </r>
    <r>
      <rPr>
        <strike/>
        <sz val="12"/>
        <color rgb="FF00B050"/>
        <rFont val="ＭＳ ゴシック"/>
        <family val="3"/>
        <charset val="128"/>
      </rPr>
      <t>３</t>
    </r>
    <r>
      <rPr>
        <sz val="12"/>
        <color rgb="FF000000"/>
        <rFont val="ＭＳ ゴシック"/>
        <family val="3"/>
        <charset val="128"/>
      </rPr>
      <t>　精神科救急医療体制の整備等に係る実績</t>
    </r>
    <phoneticPr fontId="20"/>
  </si>
  <si>
    <t>当該病院の精神疾患に係る時間外・休日・深夜の入院件数又は当該圏域における人口1万人当たりの時間外・休日・深夜の入院件数</t>
    <phoneticPr fontId="20"/>
  </si>
  <si>
    <t>（３）　当該病棟における新規入院患者の自宅等への移行について</t>
    <phoneticPr fontId="20"/>
  </si>
  <si>
    <t>３　施設類型に係る事項</t>
    <phoneticPr fontId="20"/>
  </si>
  <si>
    <t>３　「２（３）」の「自宅等へ移行」とは、患家、介護老人保健施設、介護医療院又は精神障害者施設へ移行することである。</t>
    <phoneticPr fontId="20"/>
  </si>
  <si>
    <t>（令和７年８月１日）</t>
    <rPh sb="1" eb="3">
      <t>レイワ</t>
    </rPh>
    <rPh sb="4" eb="5">
      <t>ネン</t>
    </rPh>
    <rPh sb="6" eb="7">
      <t>ガツ</t>
    </rPh>
    <rPh sb="8" eb="9">
      <t>ニチ</t>
    </rPh>
    <phoneticPr fontId="117"/>
  </si>
  <si>
    <r>
      <t>医療機関コード</t>
    </r>
    <r>
      <rPr>
        <sz val="8"/>
        <rFont val="ＭＳ ゴシック"/>
        <family val="3"/>
        <charset val="128"/>
      </rPr>
      <t>（レセプトに記載する７桁の数字を記載）</t>
    </r>
    <rPh sb="0" eb="2">
      <t>イリョウ</t>
    </rPh>
    <phoneticPr fontId="117"/>
  </si>
  <si>
    <r>
      <t>時間外、休日又は深夜における外来対応施設（自治体等の夜間・休日急患センター等を含む。）での外来診療又は救急医療機関への診療協力（外来、当直又は対診</t>
    </r>
    <r>
      <rPr>
        <strike/>
        <sz val="12"/>
        <rFont val="ＭＳ ゴシック"/>
        <family val="3"/>
        <charset val="128"/>
      </rPr>
      <t>等</t>
    </r>
    <r>
      <rPr>
        <sz val="12"/>
        <rFont val="ＭＳ ゴシック"/>
        <family val="3"/>
        <charset val="128"/>
      </rPr>
      <t>）を年６回以上行っていること（いずれも精神科医療を必要とする患者の診療を行うこと。）。</t>
    </r>
    <phoneticPr fontId="117"/>
  </si>
  <si>
    <t>患者の所在が、上記医療機関の所在市区町村と異なる市町村又は特別区である場合（②）</t>
    <phoneticPr fontId="117"/>
  </si>
  <si>
    <r>
      <t xml:space="preserve">全診療件数のうち、患者の所在が、上記医療機関の所在市区町村と異なる市町村又は特別区である場合の割合
</t>
    </r>
    <r>
      <rPr>
        <sz val="11"/>
        <rFont val="ＭＳ ゴシック"/>
        <family val="3"/>
        <charset val="128"/>
      </rPr>
      <t>（②/(①＋②)）</t>
    </r>
    <phoneticPr fontId="117"/>
  </si>
  <si>
    <t>患者の所在が、上記医療機関の所在市区町村と異なる市町村又は特別区である場合の直接の対面診療を行える体制の整備状況（具体的な医療機関名、紹介・連絡・情報提供の方法、事前合意の有無など）</t>
    <phoneticPr fontId="117"/>
  </si>
  <si>
    <t>医療機関コード</t>
    <rPh sb="0" eb="2">
      <t>イリョウ</t>
    </rPh>
    <rPh sb="2" eb="4">
      <t>キカン</t>
    </rPh>
    <phoneticPr fontId="117"/>
  </si>
  <si>
    <t>３　精神療法の件数</t>
    <phoneticPr fontId="117"/>
  </si>
  <si>
    <t>本報告については、「２の(３)」以外は前年８月１日（前年８月１日以降に「情報通信機器を用いた精神療法」に係る届出を行った場合は当該届出日）から当年７月31日の診療実施状況を、「２の(３)」は当年５月１日（当年５月１日以降に「情報通信機器を用いた精神療法」に係る届出を行った場合は当該届出日）から７月31日の診療実施状況を、それぞれ記載すること。なお、診療した実績がない場合は報告の必要はない。</t>
    <phoneticPr fontId="117"/>
  </si>
  <si>
    <t>「２の(２)」の「患者の所在が、上記医療機関の所在市区町村と異なる市町村又は特別区である場合の直接の対面診療を行える体制の整備状況」については、全診療件数のうち、患者の所在が、上記医療機関の所在市区町村と異なる市町村又は特別区である場合の割合が２割を超える場合に記載すること。なお、市町村及び特別区については診療件数の多い10箇所について記載すること。</t>
    <phoneticPr fontId="117"/>
  </si>
  <si>
    <t>「２の(３)」については、当年５月１日から７月31日に情報通信機器を用いた精神療法を実施した患者に対して抗不安薬、睡眠薬、抗うつ薬、抗精神病薬を処方した件数を、抗不安薬、睡眠薬、抗うつ薬及び抗精神病薬の種類数毎に記載すること。例えば、情報通信機器を用いた精神療法を行った患者に対して、１種類の抗不安薬及び２種類の睡眠薬を処方した場合は、「１種類の抗不安薬を処方した件数」及び「２種類の睡眠薬を処方した件数」にそれぞれ１を計上する。</t>
    <phoneticPr fontId="117"/>
  </si>
  <si>
    <t>「３」の「精神療法の件数」のうち、「対面診療で実施した精神療法の算定件数」については、情報通信機器を用いた精神療法を実施していない患者を含む全ての患者を対象として報告すること。</t>
    <phoneticPr fontId="117"/>
  </si>
  <si>
    <t>（令和７年８月１日現在）</t>
    <phoneticPr fontId="19"/>
  </si>
  <si>
    <r>
      <t>４．初診等に係る特別の料金を徴収しなかった患者（３の④）の内訳について
　（注）
　　</t>
    </r>
    <r>
      <rPr>
        <sz val="11"/>
        <color rgb="FF00B0F0"/>
        <rFont val="ＭＳ Ｐゴシック"/>
        <family val="3"/>
        <charset val="128"/>
      </rPr>
      <t>・</t>
    </r>
    <r>
      <rPr>
        <sz val="11"/>
        <color theme="1"/>
        <rFont val="ＭＳ Ｐゴシック"/>
        <family val="3"/>
        <charset val="128"/>
      </rPr>
      <t>患者が(1)及び(2)に該当する場合は(1)に記載してください。
　</t>
    </r>
    <r>
      <rPr>
        <sz val="11"/>
        <color rgb="FF00B0F0"/>
        <rFont val="ＭＳ Ｐゴシック"/>
        <family val="3"/>
        <charset val="128"/>
      </rPr>
      <t>　・</t>
    </r>
    <r>
      <rPr>
        <sz val="11"/>
        <color theme="1"/>
        <rFont val="ＭＳ Ｐゴシック"/>
        <family val="3"/>
        <charset val="128"/>
      </rPr>
      <t>　(1）①～⑤、(2)①～⑩については、それぞれに該当した人数を記載してください（複数回答可）。
　　</t>
    </r>
    <r>
      <rPr>
        <sz val="11"/>
        <color rgb="FF00B0F0"/>
        <rFont val="ＭＳ Ｐゴシック"/>
        <family val="3"/>
        <charset val="128"/>
      </rPr>
      <t xml:space="preserve">・ </t>
    </r>
    <r>
      <rPr>
        <sz val="11"/>
        <color theme="1"/>
        <rFont val="ＭＳ Ｐゴシック"/>
        <family val="3"/>
        <charset val="128"/>
      </rPr>
      <t>（2）（3）を記載する場合、特定機能病院、地域医療支援病院及び紹介受診重点医療機関については、 （1）（2）（3）の
　　　合計が3.④の数と等しくなるよう、ご注意ください。</t>
    </r>
    <rPh sb="2" eb="4">
      <t>ショシン</t>
    </rPh>
    <rPh sb="4" eb="5">
      <t>トウ</t>
    </rPh>
    <rPh sb="6" eb="7">
      <t>カカ</t>
    </rPh>
    <rPh sb="14" eb="16">
      <t>チョウシュウ</t>
    </rPh>
    <rPh sb="21" eb="23">
      <t>カンジャ</t>
    </rPh>
    <rPh sb="29" eb="31">
      <t>ウチワケ</t>
    </rPh>
    <rPh sb="41" eb="43">
      <t>カンジャ</t>
    </rPh>
    <rPh sb="47" eb="48">
      <t>オヨ</t>
    </rPh>
    <rPh sb="53" eb="55">
      <t>ガイトウ</t>
    </rPh>
    <rPh sb="57" eb="59">
      <t>バアイ</t>
    </rPh>
    <rPh sb="64" eb="66">
      <t>キサイ</t>
    </rPh>
    <rPh sb="102" eb="104">
      <t>ガイトウ</t>
    </rPh>
    <rPh sb="106" eb="108">
      <t>ニンズウ</t>
    </rPh>
    <rPh sb="109" eb="111">
      <t>キサイ</t>
    </rPh>
    <rPh sb="118" eb="120">
      <t>フクスウ</t>
    </rPh>
    <rPh sb="120" eb="122">
      <t>カイトウ</t>
    </rPh>
    <rPh sb="122" eb="123">
      <t>カ</t>
    </rPh>
    <rPh sb="137" eb="139">
      <t>キサイ</t>
    </rPh>
    <rPh sb="141" eb="143">
      <t>バアイ</t>
    </rPh>
    <rPh sb="210" eb="212">
      <t>チュウイ</t>
    </rPh>
    <phoneticPr fontId="19"/>
  </si>
  <si>
    <t>自施設の他の診療科から院内紹介されて受診する患者</t>
    <rPh sb="11" eb="13">
      <t>インナイ</t>
    </rPh>
    <rPh sb="13" eb="15">
      <t>ショウカイ</t>
    </rPh>
    <phoneticPr fontId="19"/>
  </si>
  <si>
    <t>３から４については、前年度（令和６年４月１日～令和７年３月31日）の実施状況を記載すること。</t>
    <rPh sb="10" eb="11">
      <t>ゼン</t>
    </rPh>
    <rPh sb="11" eb="13">
      <t>ネンド</t>
    </rPh>
    <rPh sb="14" eb="16">
      <t>レイワ</t>
    </rPh>
    <rPh sb="17" eb="18">
      <t>ネン</t>
    </rPh>
    <rPh sb="23" eb="25">
      <t>レイワ</t>
    </rPh>
    <rPh sb="26" eb="27">
      <t>ネン</t>
    </rPh>
    <phoneticPr fontId="19"/>
  </si>
  <si>
    <r>
      <t>特定機能病院、地域医療支援病院及び紹介受診重点医療機関以外の病院については、可能な範囲で</t>
    </r>
    <r>
      <rPr>
        <sz val="11"/>
        <color theme="1"/>
        <rFont val="游ゴシック"/>
        <family val="2"/>
        <charset val="128"/>
        <scheme val="minor"/>
      </rPr>
      <t>４の（２）～（４）
を記載すること。</t>
    </r>
    <rPh sb="15" eb="16">
      <t>オヨ</t>
    </rPh>
    <rPh sb="17" eb="19">
      <t>ショウカイ</t>
    </rPh>
    <rPh sb="19" eb="21">
      <t>ジュシン</t>
    </rPh>
    <rPh sb="21" eb="23">
      <t>ジュウテン</t>
    </rPh>
    <rPh sb="23" eb="25">
      <t>イリョウ</t>
    </rPh>
    <rPh sb="25" eb="27">
      <t>キカン</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</si>
</sst>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411]ggge&quot;年&quot;m&quot;月&quot;d&quot;日&quot;;@"/>
    <numFmt numFmtId="177" formatCode="#,##0_);[Red]\(#,##0\)"/>
    <numFmt numFmtId="178" formatCode="[$-409]yyyy/m/d\ h:mm\ AM/PM;@"/>
    <numFmt numFmtId="179" formatCode="0_);[Red]\(0\)"/>
    <numFmt numFmtId="180" formatCode="#"/>
    <numFmt numFmtId="181" formatCode="0.0"/>
    <numFmt numFmtId="182" formatCode="0.0_ "/>
    <numFmt numFmtId="183" formatCode="0_ "/>
    <numFmt numFmtId="184" formatCode="0.0_);[Red]\(0.0\)"/>
    <numFmt numFmtId="185" formatCode="[$]ggge&quot;年&quot;m&quot;月&quot;d&quot;日&quot;;@" x16r2:formatCode16="[$-ja-JP-x-gannen]ggge&quot;年&quot;m&quot;月&quot;d&quot;日&quot;;@"/>
    <numFmt numFmtId="186" formatCode="0.0%"/>
    <numFmt numFmtId="187" formatCode="#&quot;件&quot;"/>
    <numFmt numFmtId="188" formatCode="#,##0.0;[Red]\-#,##0.0"/>
    <numFmt numFmtId="189" formatCode="0;[Red]0"/>
    <numFmt numFmtId="190" formatCode="h"/>
  </numFmts>
  <fonts count="167">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8"/>
      <color theme="1"/>
      <name val="ＭＳ Ｐゴシック"/>
      <family val="3"/>
      <charset val="128"/>
    </font>
    <font>
      <sz val="12"/>
      <color theme="1"/>
      <name val="ＭＳ ゴシック"/>
      <family val="3"/>
      <charset val="128"/>
    </font>
    <font>
      <sz val="6"/>
      <name val="游ゴシック"/>
      <family val="3"/>
      <charset val="128"/>
    </font>
    <font>
      <sz val="11"/>
      <color theme="1"/>
      <name val="游ゴシック"/>
      <family val="3"/>
      <charset val="128"/>
      <scheme val="minor"/>
    </font>
    <font>
      <sz val="10"/>
      <color theme="1"/>
      <name val="ＭＳ ゴシック"/>
      <family val="3"/>
      <charset val="128"/>
    </font>
    <font>
      <sz val="9"/>
      <color theme="1"/>
      <name val="ＭＳ ゴシック"/>
      <family val="3"/>
      <charset val="128"/>
    </font>
    <font>
      <sz val="10.5"/>
      <color theme="1"/>
      <name val="ＭＳ ゴシック"/>
      <family val="3"/>
      <charset val="128"/>
    </font>
    <font>
      <sz val="8"/>
      <color theme="1"/>
      <name val="ＭＳ ゴシック"/>
      <family val="3"/>
      <charset val="128"/>
    </font>
    <font>
      <sz val="11"/>
      <name val="ＭＳ Ｐ明朝"/>
      <family val="1"/>
      <charset val="128"/>
    </font>
    <font>
      <sz val="11"/>
      <name val="ＭＳ Ｐゴシック"/>
      <family val="3"/>
      <charset val="128"/>
    </font>
    <font>
      <sz val="6"/>
      <name val="ＭＳ Ｐ明朝"/>
      <family val="1"/>
      <charset val="128"/>
    </font>
    <font>
      <sz val="14"/>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sz val="11"/>
      <color theme="1"/>
      <name val="ＭＳ ゴシック"/>
      <family val="3"/>
      <charset val="128"/>
    </font>
    <font>
      <sz val="6"/>
      <name val="ＭＳ Ｐゴシック"/>
      <family val="3"/>
      <charset val="128"/>
    </font>
    <font>
      <sz val="6"/>
      <name val="游ゴシック"/>
      <family val="3"/>
      <charset val="128"/>
      <scheme val="minor"/>
    </font>
    <font>
      <u/>
      <sz val="11"/>
      <color theme="1"/>
      <name val="ＭＳ ゴシック"/>
      <family val="3"/>
      <charset val="128"/>
    </font>
    <font>
      <u/>
      <sz val="9"/>
      <color theme="1"/>
      <name val="ＭＳ ゴシック"/>
      <family val="3"/>
      <charset val="128"/>
    </font>
    <font>
      <sz val="10"/>
      <color indexed="8"/>
      <name val="ＭＳ Ｐゴシック"/>
      <family val="3"/>
      <charset val="128"/>
    </font>
    <font>
      <sz val="12"/>
      <color theme="1"/>
      <name val="ＭＳ Ｐゴシック"/>
      <family val="3"/>
      <charset val="128"/>
    </font>
    <font>
      <sz val="10"/>
      <color theme="1"/>
      <name val="ＭＳ Ｐゴシック"/>
      <family val="3"/>
      <charset val="128"/>
    </font>
    <font>
      <sz val="11"/>
      <color indexed="8"/>
      <name val="ＭＳ Ｐゴシック"/>
      <family val="3"/>
      <charset val="128"/>
    </font>
    <font>
      <sz val="9"/>
      <color theme="1"/>
      <name val="ＭＳ Ｐゴシック"/>
      <family val="3"/>
      <charset val="128"/>
    </font>
    <font>
      <sz val="14"/>
      <color theme="1"/>
      <name val="ＭＳ Ｐゴシック"/>
      <family val="3"/>
      <charset val="128"/>
    </font>
    <font>
      <sz val="11"/>
      <color rgb="FF000000"/>
      <name val="ＭＳ ゴシック"/>
      <family val="3"/>
      <charset val="128"/>
    </font>
    <font>
      <sz val="10"/>
      <color theme="1"/>
      <name val="ＭＳ 明朝"/>
      <family val="1"/>
      <charset val="128"/>
    </font>
    <font>
      <b/>
      <sz val="12"/>
      <color indexed="8"/>
      <name val="ＭＳ Ｐゴシック"/>
      <family val="3"/>
      <charset val="128"/>
    </font>
    <font>
      <sz val="12"/>
      <color indexed="8"/>
      <name val="ＭＳ Ｐゴシック"/>
      <family val="3"/>
      <charset val="128"/>
    </font>
    <font>
      <sz val="14"/>
      <color indexed="8"/>
      <name val="ＭＳ Ｐゴシック"/>
      <family val="3"/>
      <charset val="128"/>
    </font>
    <font>
      <sz val="8"/>
      <color indexed="8"/>
      <name val="ＭＳ Ｐゴシック"/>
      <family val="3"/>
      <charset val="128"/>
    </font>
    <font>
      <sz val="12"/>
      <color theme="1"/>
      <name val="ＭＳ 明朝"/>
      <family val="1"/>
      <charset val="128"/>
    </font>
    <font>
      <sz val="11"/>
      <color theme="1"/>
      <name val="ＭＳ 明朝"/>
      <family val="1"/>
      <charset val="128"/>
    </font>
    <font>
      <sz val="14"/>
      <color theme="1"/>
      <name val="ＭＳ Ｐ明朝"/>
      <family val="1"/>
      <charset val="128"/>
    </font>
    <font>
      <b/>
      <sz val="16"/>
      <color theme="1"/>
      <name val="ＭＳ Ｐ明朝"/>
      <family val="1"/>
      <charset val="128"/>
    </font>
    <font>
      <b/>
      <sz val="14"/>
      <color theme="1"/>
      <name val="ＭＳ Ｐ明朝"/>
      <family val="1"/>
      <charset val="128"/>
    </font>
    <font>
      <b/>
      <sz val="9"/>
      <color theme="1"/>
      <name val="ＭＳ Ｐ明朝"/>
      <family val="1"/>
      <charset val="128"/>
    </font>
    <font>
      <sz val="9"/>
      <color theme="1"/>
      <name val="ＭＳ Ｐ明朝"/>
      <family val="1"/>
      <charset val="128"/>
    </font>
    <font>
      <sz val="11"/>
      <color theme="1"/>
      <name val="ＭＳ Ｐ明朝"/>
      <family val="1"/>
      <charset val="128"/>
    </font>
    <font>
      <sz val="12"/>
      <color theme="1"/>
      <name val="ＭＳ Ｐ明朝"/>
      <family val="1"/>
      <charset val="128"/>
    </font>
    <font>
      <sz val="8"/>
      <color theme="1"/>
      <name val="ＭＳ Ｐ明朝"/>
      <family val="1"/>
      <charset val="128"/>
    </font>
    <font>
      <sz val="10"/>
      <color theme="1"/>
      <name val="ＭＳ Ｐ明朝"/>
      <family val="1"/>
      <charset val="128"/>
    </font>
    <font>
      <u/>
      <sz val="9"/>
      <color theme="1"/>
      <name val="ＭＳ Ｐ明朝"/>
      <family val="1"/>
      <charset val="128"/>
    </font>
    <font>
      <b/>
      <u/>
      <sz val="9"/>
      <color theme="1"/>
      <name val="ＭＳ Ｐ明朝"/>
      <family val="1"/>
      <charset val="128"/>
    </font>
    <font>
      <b/>
      <sz val="12"/>
      <color theme="1"/>
      <name val="ＭＳ Ｐ明朝"/>
      <family val="1"/>
      <charset val="128"/>
    </font>
    <font>
      <sz val="11"/>
      <color theme="1"/>
      <name val="游ゴシック"/>
      <family val="2"/>
      <charset val="128"/>
      <scheme val="minor"/>
    </font>
    <font>
      <sz val="14"/>
      <color theme="1"/>
      <name val="ＭＳ ゴシック"/>
      <family val="3"/>
      <charset val="128"/>
    </font>
    <font>
      <sz val="10.5"/>
      <color theme="1"/>
      <name val="ＭＳ Ｐゴシック"/>
      <family val="3"/>
      <charset val="128"/>
    </font>
    <font>
      <sz val="11"/>
      <name val="游ゴシック"/>
      <family val="2"/>
      <charset val="128"/>
      <scheme val="minor"/>
    </font>
    <font>
      <sz val="11"/>
      <name val="游ゴシック"/>
      <family val="3"/>
      <charset val="128"/>
      <scheme val="minor"/>
    </font>
    <font>
      <sz val="12"/>
      <color theme="1"/>
      <name val="游ゴシック"/>
      <family val="3"/>
      <charset val="128"/>
      <scheme val="minor"/>
    </font>
    <font>
      <sz val="11"/>
      <color rgb="FF000000"/>
      <name val="游ゴシック"/>
      <family val="3"/>
      <charset val="128"/>
      <scheme val="minor"/>
    </font>
    <font>
      <u/>
      <sz val="12"/>
      <color theme="1"/>
      <name val="ＭＳ ゴシック"/>
      <family val="3"/>
      <charset val="128"/>
    </font>
    <font>
      <sz val="11"/>
      <color theme="1"/>
      <name val="游ゴシック"/>
      <family val="2"/>
      <scheme val="minor"/>
    </font>
    <font>
      <sz val="10"/>
      <color theme="1"/>
      <name val="游ゴシック"/>
      <family val="3"/>
      <charset val="128"/>
      <scheme val="minor"/>
    </font>
    <font>
      <sz val="12"/>
      <color rgb="FF000000"/>
      <name val="ＭＳ ゴシック"/>
      <family val="3"/>
      <charset val="128"/>
    </font>
    <font>
      <sz val="8"/>
      <color rgb="FF000000"/>
      <name val="ＭＳ ゴシック"/>
      <family val="3"/>
      <charset val="128"/>
    </font>
    <font>
      <sz val="10"/>
      <color rgb="FF000000"/>
      <name val="ＭＳ ゴシック"/>
      <family val="3"/>
      <charset val="128"/>
    </font>
    <font>
      <sz val="10.5"/>
      <color rgb="FF000000"/>
      <name val="ＭＳ ゴシック"/>
      <family val="3"/>
      <charset val="128"/>
    </font>
    <font>
      <sz val="9"/>
      <color rgb="FF000000"/>
      <name val="ＭＳ ゴシック"/>
      <family val="3"/>
      <charset val="128"/>
    </font>
    <font>
      <b/>
      <sz val="11"/>
      <color theme="1"/>
      <name val="ＭＳ ゴシック"/>
      <family val="3"/>
      <charset val="128"/>
    </font>
    <font>
      <sz val="10.5"/>
      <color theme="1"/>
      <name val="ＭＳ 明朝"/>
      <family val="1"/>
      <charset val="128"/>
    </font>
    <font>
      <b/>
      <sz val="12"/>
      <color theme="1"/>
      <name val="游ゴシック"/>
      <family val="3"/>
      <charset val="128"/>
      <scheme val="minor"/>
    </font>
    <font>
      <b/>
      <sz val="11"/>
      <color theme="1"/>
      <name val="游ゴシック"/>
      <family val="3"/>
      <charset val="128"/>
      <scheme val="minor"/>
    </font>
    <font>
      <b/>
      <sz val="11"/>
      <color theme="1"/>
      <name val="ＭＳ Ｐ明朝"/>
      <family val="1"/>
      <charset val="128"/>
    </font>
    <font>
      <sz val="8"/>
      <color theme="1"/>
      <name val="ＭＳ 明朝"/>
      <family val="1"/>
      <charset val="128"/>
    </font>
    <font>
      <b/>
      <sz val="10"/>
      <color theme="1"/>
      <name val="ＭＳ Ｐ明朝"/>
      <family val="1"/>
      <charset val="128"/>
    </font>
    <font>
      <b/>
      <u/>
      <sz val="10"/>
      <color theme="1"/>
      <name val="ＭＳ Ｐ明朝"/>
      <family val="1"/>
      <charset val="128"/>
    </font>
    <font>
      <sz val="11"/>
      <color theme="1"/>
      <name val="Century"/>
      <family val="1"/>
    </font>
    <font>
      <sz val="7.5"/>
      <color theme="1"/>
      <name val="ＭＳ Ｐゴシック"/>
      <family val="3"/>
      <charset val="128"/>
    </font>
    <font>
      <b/>
      <sz val="9"/>
      <color theme="1"/>
      <name val="ＭＳ Ｐゴシック"/>
      <family val="3"/>
      <charset val="128"/>
    </font>
    <font>
      <sz val="11"/>
      <color theme="0"/>
      <name val="ＭＳ Ｐ明朝"/>
      <family val="1"/>
      <charset val="128"/>
    </font>
    <font>
      <b/>
      <sz val="10"/>
      <color theme="1"/>
      <name val="ＭＳ Ｐゴシック"/>
      <family val="3"/>
      <charset val="128"/>
    </font>
    <font>
      <sz val="7"/>
      <color theme="1"/>
      <name val="Times New Roman"/>
      <family val="1"/>
    </font>
    <font>
      <b/>
      <u/>
      <sz val="10.5"/>
      <color theme="1"/>
      <name val="ＭＳ 明朝"/>
      <family val="1"/>
      <charset val="128"/>
    </font>
    <font>
      <b/>
      <sz val="10.5"/>
      <color theme="1"/>
      <name val="ＭＳ 明朝"/>
      <family val="1"/>
      <charset val="128"/>
    </font>
    <font>
      <sz val="10.5"/>
      <color theme="1"/>
      <name val="Century"/>
      <family val="1"/>
    </font>
    <font>
      <sz val="10.5"/>
      <color theme="1"/>
      <name val="Wingdings"/>
      <charset val="2"/>
    </font>
    <font>
      <b/>
      <u/>
      <sz val="10"/>
      <color theme="1"/>
      <name val="ＭＳ ゴシック"/>
      <family val="3"/>
      <charset val="128"/>
    </font>
    <font>
      <u/>
      <sz val="8"/>
      <color theme="1"/>
      <name val="ＭＳ ゴシック"/>
      <family val="3"/>
      <charset val="128"/>
    </font>
    <font>
      <sz val="10.5"/>
      <name val="ＭＳ Ｐゴシック"/>
      <family val="3"/>
      <charset val="128"/>
    </font>
    <font>
      <sz val="10"/>
      <name val="ＭＳ ゴシック"/>
      <family val="3"/>
      <charset val="128"/>
    </font>
    <font>
      <sz val="10"/>
      <name val="Arial"/>
      <family val="2"/>
    </font>
    <font>
      <sz val="11"/>
      <name val="ＭＳ ゴシック"/>
      <family val="3"/>
      <charset val="128"/>
    </font>
    <font>
      <sz val="12"/>
      <name val="ＭＳ ゴシック"/>
      <family val="3"/>
      <charset val="128"/>
    </font>
    <font>
      <sz val="16"/>
      <name val="ＭＳ ゴシック"/>
      <family val="3"/>
      <charset val="128"/>
    </font>
    <font>
      <sz val="9"/>
      <name val="ＭＳ ゴシック"/>
      <family val="3"/>
      <charset val="128"/>
    </font>
    <font>
      <sz val="10.5"/>
      <name val="ＭＳ ゴシック"/>
      <family val="3"/>
      <charset val="128"/>
    </font>
    <font>
      <u/>
      <sz val="11"/>
      <name val="游ゴシック"/>
      <family val="3"/>
      <charset val="128"/>
      <scheme val="minor"/>
    </font>
    <font>
      <sz val="8"/>
      <name val="ＭＳ ゴシック"/>
      <family val="3"/>
      <charset val="128"/>
    </font>
    <font>
      <sz val="6"/>
      <name val="ＭＳ ゴシック"/>
      <family val="3"/>
      <charset val="128"/>
    </font>
    <font>
      <sz val="11"/>
      <color rgb="FFFF0000"/>
      <name val="游ゴシック"/>
      <family val="2"/>
      <charset val="128"/>
      <scheme val="minor"/>
    </font>
    <font>
      <b/>
      <sz val="18"/>
      <color theme="1"/>
      <name val="游ゴシック"/>
      <family val="3"/>
      <charset val="128"/>
      <scheme val="minor"/>
    </font>
    <font>
      <b/>
      <sz val="16"/>
      <color theme="1"/>
      <name val="游ゴシック"/>
      <family val="3"/>
      <charset val="128"/>
      <scheme val="minor"/>
    </font>
    <font>
      <b/>
      <sz val="11"/>
      <color rgb="FFFF0000"/>
      <name val="游ゴシック"/>
      <family val="3"/>
      <charset val="128"/>
      <scheme val="minor"/>
    </font>
    <font>
      <u/>
      <sz val="11"/>
      <color theme="1"/>
      <name val="游ゴシック"/>
      <family val="3"/>
      <charset val="128"/>
      <scheme val="minor"/>
    </font>
    <font>
      <b/>
      <u/>
      <sz val="11"/>
      <color theme="1"/>
      <name val="游ゴシック"/>
      <family val="3"/>
      <charset val="128"/>
      <scheme val="minor"/>
    </font>
    <font>
      <b/>
      <sz val="11"/>
      <name val="游ゴシック"/>
      <family val="2"/>
      <charset val="128"/>
      <scheme val="minor"/>
    </font>
    <font>
      <b/>
      <sz val="11"/>
      <name val="游ゴシック"/>
      <family val="3"/>
      <charset val="128"/>
      <scheme val="minor"/>
    </font>
    <font>
      <sz val="11"/>
      <color rgb="FFFF0000"/>
      <name val="游ゴシック"/>
      <family val="3"/>
      <charset val="128"/>
      <scheme val="minor"/>
    </font>
    <font>
      <sz val="11"/>
      <color rgb="FF0070C0"/>
      <name val="游ゴシック"/>
      <family val="2"/>
      <charset val="128"/>
      <scheme val="minor"/>
    </font>
    <font>
      <sz val="11"/>
      <color rgb="FFFF0000"/>
      <name val="ＭＳ Ｐ明朝"/>
      <family val="1"/>
      <charset val="128"/>
    </font>
    <font>
      <sz val="10"/>
      <name val="ＭＳ Ｐ明朝"/>
      <family val="1"/>
      <charset val="128"/>
    </font>
    <font>
      <strike/>
      <sz val="11"/>
      <color rgb="FFFF0000"/>
      <name val="游ゴシック"/>
      <family val="2"/>
      <charset val="128"/>
      <scheme val="minor"/>
    </font>
    <font>
      <sz val="10.5"/>
      <color theme="1"/>
      <name val="Centaur"/>
      <family val="1"/>
    </font>
    <font>
      <strike/>
      <sz val="10.5"/>
      <color rgb="FFFF0000"/>
      <name val="ＭＳ 明朝"/>
      <family val="1"/>
      <charset val="128"/>
    </font>
    <font>
      <sz val="10.5"/>
      <color rgb="FFFF0000"/>
      <name val="ＭＳ 明朝"/>
      <family val="1"/>
      <charset val="128"/>
    </font>
    <font>
      <sz val="10.5"/>
      <name val="ＭＳ 明朝"/>
      <family val="1"/>
      <charset val="128"/>
    </font>
    <font>
      <sz val="12"/>
      <name val="ＭＳ 明朝"/>
      <family val="1"/>
      <charset val="128"/>
    </font>
    <font>
      <sz val="14"/>
      <name val="ＭＳ ゴシック"/>
      <family val="3"/>
      <charset val="128"/>
    </font>
    <font>
      <sz val="11"/>
      <color rgb="FFFF0000"/>
      <name val="ＭＳ ゴシック"/>
      <family val="3"/>
      <charset val="128"/>
    </font>
    <font>
      <sz val="12"/>
      <color rgb="FFFF0000"/>
      <name val="ＭＳ ゴシック"/>
      <family val="3"/>
      <charset val="128"/>
    </font>
    <font>
      <sz val="11"/>
      <color theme="1"/>
      <name val="メイリオ"/>
      <family val="2"/>
      <charset val="128"/>
    </font>
    <font>
      <sz val="6"/>
      <name val="メイリオ"/>
      <family val="2"/>
      <charset val="128"/>
    </font>
    <font>
      <sz val="10"/>
      <name val="ＭＳ 明朝"/>
      <family val="1"/>
      <charset val="128"/>
    </font>
    <font>
      <sz val="9"/>
      <color rgb="FF000000"/>
      <name val="MS UI Gothic"/>
      <family val="3"/>
      <charset val="128"/>
    </font>
    <font>
      <sz val="14"/>
      <name val="ＭＳ Ｐ明朝"/>
      <family val="1"/>
      <charset val="128"/>
    </font>
    <font>
      <b/>
      <sz val="16"/>
      <name val="ＭＳ Ｐ明朝"/>
      <family val="1"/>
      <charset val="128"/>
    </font>
    <font>
      <b/>
      <sz val="24"/>
      <name val="ＭＳ Ｐ明朝"/>
      <family val="1"/>
      <charset val="128"/>
    </font>
    <font>
      <b/>
      <u val="double"/>
      <sz val="12"/>
      <color theme="1"/>
      <name val="ＭＳ Ｐ明朝"/>
      <family val="1"/>
      <charset val="128"/>
    </font>
    <font>
      <sz val="20"/>
      <color theme="0" tint="-0.249977111117893"/>
      <name val="ＭＳ 明朝"/>
      <family val="1"/>
      <charset val="128"/>
    </font>
    <font>
      <b/>
      <sz val="14"/>
      <name val="ＭＳ Ｐ明朝"/>
      <family val="1"/>
      <charset val="128"/>
    </font>
    <font>
      <b/>
      <sz val="18"/>
      <color theme="1"/>
      <name val="ＭＳ Ｐ明朝"/>
      <family val="1"/>
      <charset val="128"/>
    </font>
    <font>
      <sz val="20"/>
      <color theme="1"/>
      <name val="ＭＳ Ｐ明朝"/>
      <family val="1"/>
      <charset val="128"/>
    </font>
    <font>
      <sz val="8"/>
      <name val="ＭＳ Ｐ明朝"/>
      <family val="1"/>
      <charset val="128"/>
    </font>
    <font>
      <sz val="16"/>
      <color theme="1"/>
      <name val="ＭＳ Ｐ明朝"/>
      <family val="1"/>
      <charset val="128"/>
    </font>
    <font>
      <sz val="18"/>
      <color theme="1"/>
      <name val="ＭＳ Ｐ明朝"/>
      <family val="1"/>
      <charset val="128"/>
    </font>
    <font>
      <b/>
      <sz val="24"/>
      <color theme="1"/>
      <name val="ＭＳ Ｐ明朝"/>
      <family val="1"/>
      <charset val="128"/>
    </font>
    <font>
      <sz val="14"/>
      <color theme="1"/>
      <name val="ＭＳ Ｐ明朝"/>
      <family val="1"/>
    </font>
    <font>
      <sz val="16"/>
      <name val="ＭＳ Ｐ明朝"/>
      <family val="1"/>
      <charset val="128"/>
    </font>
    <font>
      <b/>
      <u val="double"/>
      <sz val="14"/>
      <color theme="1"/>
      <name val="ＭＳ Ｐ明朝"/>
      <family val="1"/>
      <charset val="128"/>
    </font>
    <font>
      <b/>
      <sz val="14"/>
      <color theme="0" tint="-0.249977111117893"/>
      <name val="ＭＳ 明朝"/>
      <family val="1"/>
      <charset val="128"/>
    </font>
    <font>
      <b/>
      <sz val="12"/>
      <color theme="0" tint="-0.34998626667073579"/>
      <name val="ＭＳ 明朝"/>
      <family val="1"/>
      <charset val="128"/>
    </font>
    <font>
      <b/>
      <sz val="12"/>
      <name val="ＭＳ Ｐ明朝"/>
      <family val="1"/>
      <charset val="128"/>
    </font>
    <font>
      <b/>
      <sz val="8.5"/>
      <color theme="1"/>
      <name val="ＭＳ Ｐ明朝"/>
      <family val="1"/>
      <charset val="128"/>
    </font>
    <font>
      <sz val="12"/>
      <color theme="1"/>
      <name val="Century"/>
      <family val="1"/>
    </font>
    <font>
      <sz val="12"/>
      <color theme="1"/>
      <name val="Times New Roman"/>
      <family val="1"/>
    </font>
    <font>
      <sz val="12"/>
      <name val="ＭＳ Ｐ明朝"/>
      <family val="1"/>
      <charset val="128"/>
    </font>
    <font>
      <b/>
      <sz val="14"/>
      <color theme="1"/>
      <name val="ＭＳ 明朝"/>
      <family val="1"/>
      <charset val="128"/>
    </font>
    <font>
      <b/>
      <sz val="12"/>
      <color theme="1"/>
      <name val="ＭＳ 明朝"/>
      <family val="1"/>
      <charset val="128"/>
    </font>
    <font>
      <sz val="16"/>
      <color theme="1"/>
      <name val="游ゴシック"/>
      <family val="2"/>
      <charset val="128"/>
      <scheme val="minor"/>
    </font>
    <font>
      <b/>
      <sz val="13"/>
      <color theme="1"/>
      <name val="ＭＳ 明朝"/>
      <family val="1"/>
      <charset val="128"/>
    </font>
    <font>
      <sz val="7"/>
      <name val="ＭＳ 明朝"/>
      <family val="1"/>
      <charset val="128"/>
    </font>
    <font>
      <sz val="7"/>
      <name val="Times New Roman"/>
      <family val="1"/>
    </font>
    <font>
      <sz val="10.5"/>
      <color rgb="FFFF0000"/>
      <name val="ＭＳ ゴシック"/>
      <family val="3"/>
      <charset val="128"/>
    </font>
    <font>
      <b/>
      <sz val="14"/>
      <color theme="1"/>
      <name val="ＭＳ ゴシック"/>
      <family val="3"/>
      <charset val="128"/>
    </font>
    <font>
      <sz val="10.5"/>
      <color rgb="FFFF0000"/>
      <name val="游ゴシック"/>
      <family val="2"/>
      <charset val="128"/>
      <scheme val="minor"/>
    </font>
    <font>
      <sz val="10.5"/>
      <name val="游ゴシック"/>
      <family val="2"/>
      <charset val="128"/>
      <scheme val="minor"/>
    </font>
    <font>
      <sz val="10.5"/>
      <color theme="1"/>
      <name val="游ゴシック"/>
      <family val="2"/>
      <charset val="128"/>
      <scheme val="minor"/>
    </font>
    <font>
      <b/>
      <sz val="14"/>
      <color theme="1"/>
      <name val="游ゴシック"/>
      <family val="2"/>
      <charset val="128"/>
      <scheme val="minor"/>
    </font>
    <font>
      <sz val="10.5"/>
      <color rgb="FF0070C0"/>
      <name val="ＭＳ 明朝"/>
      <family val="1"/>
      <charset val="128"/>
    </font>
    <font>
      <sz val="10.5"/>
      <name val="Wingdings"/>
      <charset val="2"/>
    </font>
    <font>
      <b/>
      <u/>
      <sz val="11"/>
      <color theme="1"/>
      <name val="游ゴシック"/>
      <family val="2"/>
      <charset val="128"/>
      <scheme val="minor"/>
    </font>
    <font>
      <b/>
      <u/>
      <sz val="10.5"/>
      <name val="ＭＳ 明朝"/>
      <family val="1"/>
      <charset val="128"/>
    </font>
    <font>
      <strike/>
      <sz val="10.5"/>
      <color rgb="FFFF0000"/>
      <name val="游ゴシック"/>
      <family val="2"/>
      <charset val="128"/>
      <scheme val="minor"/>
    </font>
    <font>
      <strike/>
      <sz val="10.5"/>
      <name val="ＭＳ 明朝"/>
      <family val="1"/>
      <charset val="128"/>
    </font>
    <font>
      <sz val="10.5"/>
      <name val="Century"/>
      <family val="1"/>
    </font>
    <font>
      <sz val="12"/>
      <color rgb="FF00B050"/>
      <name val="ＭＳ ゴシック"/>
      <family val="3"/>
      <charset val="128"/>
    </font>
    <font>
      <strike/>
      <sz val="12"/>
      <color rgb="FF00B050"/>
      <name val="ＭＳ ゴシック"/>
      <family val="3"/>
      <charset val="128"/>
    </font>
    <font>
      <strike/>
      <sz val="12"/>
      <name val="ＭＳ ゴシック"/>
      <family val="3"/>
      <charset val="128"/>
    </font>
    <font>
      <sz val="11"/>
      <color rgb="FF00B0F0"/>
      <name val="ＭＳ Ｐゴシック"/>
      <family val="3"/>
      <charset val="128"/>
    </font>
    <font>
      <sz val="10"/>
      <color rgb="FF0070C0"/>
      <name val="ＭＳ Ｐゴシック"/>
      <family val="3"/>
      <charset val="128"/>
    </font>
    <font>
      <sz val="12"/>
      <color rgb="FF00B0F0"/>
      <name val="ＭＳ Ｐゴシック"/>
      <family val="3"/>
      <charset val="128"/>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gray0625">
        <fgColor theme="0" tint="-0.24994659260841701"/>
        <bgColor theme="0" tint="-4.9989318521683403E-2"/>
      </patternFill>
    </fill>
    <fill>
      <patternFill patternType="solid">
        <fgColor theme="7" tint="0.79998168889431442"/>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theme="4" tint="0.59996337778862885"/>
        <bgColor indexed="64"/>
      </patternFill>
    </fill>
    <fill>
      <patternFill patternType="solid">
        <fgColor theme="9" tint="0.59999389629810485"/>
        <bgColor indexed="64"/>
      </patternFill>
    </fill>
    <fill>
      <patternFill patternType="solid">
        <fgColor theme="2"/>
        <bgColor indexed="64"/>
      </patternFill>
    </fill>
  </fills>
  <borders count="1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style="hair">
        <color auto="1"/>
      </right>
      <top/>
      <bottom style="thin">
        <color auto="1"/>
      </bottom>
      <diagonal/>
    </border>
    <border>
      <left/>
      <right/>
      <top style="thin">
        <color indexed="64"/>
      </top>
      <bottom/>
      <diagonal/>
    </border>
    <border>
      <left/>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hair">
        <color indexed="64"/>
      </bottom>
      <diagonal/>
    </border>
    <border>
      <left/>
      <right/>
      <top style="dashed">
        <color indexed="64"/>
      </top>
      <bottom/>
      <diagonal/>
    </border>
    <border>
      <left style="medium">
        <color indexed="64"/>
      </left>
      <right style="medium">
        <color indexed="64"/>
      </right>
      <top style="medium">
        <color indexed="64"/>
      </top>
      <bottom/>
      <diagonal/>
    </border>
    <border>
      <left/>
      <right style="thick">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left style="medium">
        <color indexed="64"/>
      </left>
      <right/>
      <top style="thin">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theme="1"/>
      </diagonal>
    </border>
    <border diagonalUp="1">
      <left style="medium">
        <color indexed="64"/>
      </left>
      <right style="medium">
        <color indexed="64"/>
      </right>
      <top style="medium">
        <color indexed="64"/>
      </top>
      <bottom style="thin">
        <color indexed="64"/>
      </bottom>
      <diagonal style="thin">
        <color indexed="64"/>
      </diagonal>
    </border>
    <border diagonalUp="1">
      <left style="medium">
        <color indexed="64"/>
      </left>
      <right/>
      <top style="medium">
        <color indexed="64"/>
      </top>
      <bottom style="thin">
        <color indexed="64"/>
      </bottom>
      <diagonal style="thin">
        <color indexed="64"/>
      </diagonal>
    </border>
    <border diagonalUp="1">
      <left style="medium">
        <color indexed="64"/>
      </left>
      <right/>
      <top style="medium">
        <color indexed="64"/>
      </top>
      <bottom/>
      <diagonal style="thin">
        <color theme="1"/>
      </diagonal>
    </border>
    <border diagonalUp="1">
      <left style="medium">
        <color indexed="64"/>
      </left>
      <right style="medium">
        <color indexed="64"/>
      </right>
      <top style="medium">
        <color indexed="64"/>
      </top>
      <bottom/>
      <diagonal style="thin">
        <color theme="1"/>
      </diagonal>
    </border>
    <border>
      <left style="medium">
        <color indexed="64"/>
      </left>
      <right/>
      <top/>
      <bottom style="thin">
        <color indexed="64"/>
      </bottom>
      <diagonal/>
    </border>
    <border>
      <left/>
      <right style="medium">
        <color indexed="64"/>
      </right>
      <top/>
      <bottom style="thin">
        <color indexed="64"/>
      </bottom>
      <diagonal/>
    </border>
    <border diagonalUp="1">
      <left style="medium">
        <color indexed="64"/>
      </left>
      <right style="medium">
        <color indexed="64"/>
      </right>
      <top style="thin">
        <color indexed="64"/>
      </top>
      <bottom style="thin">
        <color indexed="64"/>
      </bottom>
      <diagonal style="thin">
        <color indexed="64"/>
      </diagonal>
    </border>
    <border>
      <left style="medium">
        <color indexed="64"/>
      </left>
      <right style="medium">
        <color indexed="64"/>
      </right>
      <top/>
      <bottom style="thin">
        <color indexed="64"/>
      </bottom>
      <diagonal/>
    </border>
    <border diagonalUp="1">
      <left style="medium">
        <color indexed="64"/>
      </left>
      <right/>
      <top style="thin">
        <color indexed="64"/>
      </top>
      <bottom style="thin">
        <color indexed="64"/>
      </bottom>
      <diagonal style="thin">
        <color indexed="64"/>
      </diagonal>
    </border>
    <border diagonalUp="1">
      <left style="medium">
        <color indexed="64"/>
      </left>
      <right style="medium">
        <color indexed="64"/>
      </right>
      <top style="thin">
        <color indexed="64"/>
      </top>
      <bottom style="thin">
        <color indexed="64"/>
      </bottom>
      <diagonal style="thin">
        <color theme="1"/>
      </diagonal>
    </border>
    <border diagonalUp="1">
      <left style="medium">
        <color indexed="64"/>
      </left>
      <right style="medium">
        <color indexed="64"/>
      </right>
      <top/>
      <bottom style="medium">
        <color indexed="64"/>
      </bottom>
      <diagonal style="thin">
        <color indexed="64"/>
      </diagonal>
    </border>
    <border diagonalUp="1">
      <left style="medium">
        <color indexed="64"/>
      </left>
      <right style="medium">
        <color indexed="64"/>
      </right>
      <top style="medium">
        <color indexed="64"/>
      </top>
      <bottom/>
      <diagonal style="thin">
        <color indexed="64"/>
      </diagonal>
    </border>
    <border diagonalUp="1">
      <left style="medium">
        <color indexed="64"/>
      </left>
      <right/>
      <top style="thin">
        <color indexed="64"/>
      </top>
      <bottom style="medium">
        <color indexed="64"/>
      </bottom>
      <diagonal style="thin">
        <color theme="1"/>
      </diagonal>
    </border>
    <border>
      <left style="medium">
        <color indexed="64"/>
      </left>
      <right style="medium">
        <color indexed="64"/>
      </right>
      <top style="thin">
        <color indexed="64"/>
      </top>
      <bottom style="medium">
        <color indexed="64"/>
      </bottom>
      <diagonal/>
    </border>
    <border>
      <left/>
      <right style="thick">
        <color indexed="64"/>
      </right>
      <top style="medium">
        <color indexed="64"/>
      </top>
      <bottom/>
      <diagonal/>
    </border>
    <border diagonalUp="1">
      <left style="medium">
        <color indexed="64"/>
      </left>
      <right style="medium">
        <color indexed="64"/>
      </right>
      <top style="medium">
        <color indexed="64"/>
      </top>
      <bottom style="medium">
        <color indexed="64"/>
      </bottom>
      <diagonal style="thin">
        <color indexed="64"/>
      </diagonal>
    </border>
    <border>
      <left style="thick">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hair">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top style="hair">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ck">
        <color indexed="64"/>
      </bottom>
      <diagonal/>
    </border>
    <border diagonalUp="1">
      <left style="medium">
        <color indexed="64"/>
      </left>
      <right style="medium">
        <color theme="1"/>
      </right>
      <top style="medium">
        <color indexed="64"/>
      </top>
      <bottom style="thin">
        <color indexed="64"/>
      </bottom>
      <diagonal style="thin">
        <color theme="1"/>
      </diagonal>
    </border>
    <border diagonalUp="1">
      <left/>
      <right/>
      <top style="medium">
        <color indexed="64"/>
      </top>
      <bottom/>
      <diagonal style="thin">
        <color theme="1"/>
      </diagonal>
    </border>
    <border>
      <left style="thin">
        <color indexed="64"/>
      </left>
      <right style="dotted">
        <color indexed="64"/>
      </right>
      <top style="thin">
        <color indexed="64"/>
      </top>
      <bottom style="thin">
        <color indexed="64"/>
      </bottom>
      <diagonal/>
    </border>
    <border>
      <left style="dotted">
        <color indexed="64"/>
      </left>
      <right/>
      <top style="hair">
        <color indexed="64"/>
      </top>
      <bottom style="thin">
        <color indexed="64"/>
      </bottom>
      <diagonal/>
    </border>
    <border diagonalUp="1">
      <left/>
      <right/>
      <top style="thin">
        <color indexed="64"/>
      </top>
      <bottom style="thin">
        <color indexed="64"/>
      </bottom>
      <diagonal style="thin">
        <color indexed="64"/>
      </diagonal>
    </border>
    <border>
      <left style="thin">
        <color indexed="64"/>
      </left>
      <right style="dotted">
        <color indexed="64"/>
      </right>
      <top/>
      <bottom style="thin">
        <color indexed="64"/>
      </bottom>
      <diagonal/>
    </border>
    <border>
      <left style="thick">
        <color theme="1"/>
      </left>
      <right/>
      <top style="thick">
        <color theme="1"/>
      </top>
      <bottom/>
      <diagonal/>
    </border>
    <border>
      <left/>
      <right style="thick">
        <color indexed="64"/>
      </right>
      <top style="thick">
        <color theme="1"/>
      </top>
      <bottom/>
      <diagonal/>
    </border>
    <border>
      <left style="thick">
        <color indexed="64"/>
      </left>
      <right/>
      <top style="thick">
        <color theme="1"/>
      </top>
      <bottom/>
      <diagonal/>
    </border>
    <border>
      <left/>
      <right/>
      <top style="thick">
        <color theme="1"/>
      </top>
      <bottom/>
      <diagonal/>
    </border>
    <border>
      <left/>
      <right style="thick">
        <color theme="1"/>
      </right>
      <top style="thick">
        <color theme="1"/>
      </top>
      <bottom/>
      <diagonal/>
    </border>
    <border>
      <left style="thick">
        <color theme="1"/>
      </left>
      <right/>
      <top/>
      <bottom style="thick">
        <color theme="1"/>
      </bottom>
      <diagonal/>
    </border>
    <border>
      <left/>
      <right style="thick">
        <color indexed="64"/>
      </right>
      <top/>
      <bottom style="thick">
        <color theme="1"/>
      </bottom>
      <diagonal/>
    </border>
    <border>
      <left style="thick">
        <color indexed="64"/>
      </left>
      <right/>
      <top/>
      <bottom style="thick">
        <color theme="1"/>
      </bottom>
      <diagonal/>
    </border>
    <border>
      <left/>
      <right/>
      <top/>
      <bottom style="thick">
        <color theme="1"/>
      </bottom>
      <diagonal/>
    </border>
    <border>
      <left/>
      <right style="thick">
        <color theme="1"/>
      </right>
      <top/>
      <bottom style="thick">
        <color theme="1"/>
      </bottom>
      <diagonal/>
    </border>
    <border diagonalUp="1">
      <left/>
      <right style="medium">
        <color indexed="64"/>
      </right>
      <top style="thin">
        <color indexed="64"/>
      </top>
      <bottom style="thin">
        <color indexed="64"/>
      </bottom>
      <diagonal style="thin">
        <color theme="1"/>
      </diagonal>
    </border>
    <border diagonalUp="1">
      <left style="medium">
        <color indexed="64"/>
      </left>
      <right style="medium">
        <color indexed="64"/>
      </right>
      <top/>
      <bottom/>
      <diagonal style="thin">
        <color theme="1"/>
      </diagonal>
    </border>
  </borders>
  <cellStyleXfs count="56">
    <xf numFmtId="0" fontId="0" fillId="0" borderId="0">
      <alignment vertical="center"/>
    </xf>
    <xf numFmtId="0" fontId="11" fillId="0" borderId="0"/>
    <xf numFmtId="0" fontId="6" fillId="0" borderId="0">
      <alignment vertical="center"/>
    </xf>
    <xf numFmtId="0" fontId="12" fillId="0" borderId="0">
      <alignment vertical="center"/>
    </xf>
    <xf numFmtId="0" fontId="12"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12" fillId="0" borderId="0" applyFont="0" applyFill="0" applyBorder="0" applyAlignment="0" applyProtection="0">
      <alignment vertical="center"/>
    </xf>
    <xf numFmtId="0" fontId="26"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55" fillId="0" borderId="0">
      <alignment vertical="center"/>
    </xf>
    <xf numFmtId="38" fontId="57" fillId="0" borderId="0" applyFont="0" applyFill="0" applyBorder="0" applyAlignment="0" applyProtection="0">
      <alignment vertical="center"/>
    </xf>
    <xf numFmtId="0" fontId="55" fillId="0" borderId="0">
      <alignment vertical="center"/>
    </xf>
    <xf numFmtId="0" fontId="49" fillId="0" borderId="0">
      <alignment vertical="center"/>
    </xf>
    <xf numFmtId="0" fontId="49" fillId="0" borderId="0">
      <alignment vertical="center"/>
    </xf>
    <xf numFmtId="0" fontId="55" fillId="0" borderId="0">
      <alignment vertical="center"/>
    </xf>
    <xf numFmtId="0" fontId="6" fillId="0" borderId="0">
      <alignment vertical="center"/>
    </xf>
    <xf numFmtId="9" fontId="55" fillId="0" borderId="0" applyFont="0" applyFill="0" applyBorder="0" applyAlignment="0" applyProtection="0">
      <alignment vertical="center"/>
    </xf>
    <xf numFmtId="0" fontId="12" fillId="0" borderId="0">
      <alignment vertical="center"/>
    </xf>
    <xf numFmtId="0" fontId="49" fillId="0" borderId="0">
      <alignment vertical="center"/>
    </xf>
    <xf numFmtId="0" fontId="49" fillId="0" borderId="0">
      <alignment vertical="center"/>
    </xf>
    <xf numFmtId="0" fontId="88" fillId="0" borderId="0">
      <alignment vertical="center"/>
    </xf>
    <xf numFmtId="0" fontId="86" fillId="0" borderId="0"/>
    <xf numFmtId="0" fontId="57" fillId="0" borderId="0">
      <alignment vertical="center"/>
    </xf>
    <xf numFmtId="0" fontId="12" fillId="0" borderId="0"/>
    <xf numFmtId="0" fontId="49"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xf numFmtId="0" fontId="6" fillId="0" borderId="0">
      <alignment vertical="center"/>
    </xf>
    <xf numFmtId="0" fontId="12" fillId="0" borderId="0"/>
    <xf numFmtId="0" fontId="55" fillId="0" borderId="0">
      <alignment vertical="center"/>
    </xf>
    <xf numFmtId="38" fontId="57" fillId="0" borderId="0" applyFont="0" applyFill="0" applyBorder="0" applyAlignment="0" applyProtection="0">
      <alignment vertical="center"/>
    </xf>
    <xf numFmtId="38" fontId="55" fillId="0" borderId="0" applyFont="0" applyFill="0" applyBorder="0" applyAlignment="0" applyProtection="0">
      <alignment vertical="center"/>
    </xf>
    <xf numFmtId="0" fontId="116" fillId="0" borderId="0">
      <alignment vertical="center"/>
    </xf>
    <xf numFmtId="38" fontId="49" fillId="0" borderId="0" applyFont="0" applyFill="0" applyBorder="0" applyAlignment="0" applyProtection="0">
      <alignment vertical="center"/>
    </xf>
    <xf numFmtId="0" fontId="12" fillId="0" borderId="0">
      <alignment vertical="center"/>
    </xf>
    <xf numFmtId="38" fontId="116" fillId="0" borderId="0" applyFont="0" applyFill="0" applyBorder="0" applyAlignment="0" applyProtection="0">
      <alignment vertical="center"/>
    </xf>
    <xf numFmtId="0" fontId="57" fillId="0" borderId="0"/>
    <xf numFmtId="0" fontId="49" fillId="0" borderId="0">
      <alignment vertical="center"/>
    </xf>
    <xf numFmtId="0" fontId="49" fillId="0" borderId="0">
      <alignment vertical="center"/>
    </xf>
    <xf numFmtId="0" fontId="49" fillId="0" borderId="0">
      <alignment vertical="center"/>
    </xf>
    <xf numFmtId="0" fontId="6" fillId="0" borderId="0">
      <alignment vertical="center"/>
    </xf>
    <xf numFmtId="38" fontId="49" fillId="0" borderId="0" applyFont="0" applyFill="0" applyBorder="0" applyAlignment="0" applyProtection="0">
      <alignment vertical="center"/>
    </xf>
    <xf numFmtId="0" fontId="49" fillId="0" borderId="0">
      <alignment vertical="center"/>
    </xf>
    <xf numFmtId="0" fontId="12"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cellStyleXfs>
  <cellXfs count="1473">
    <xf numFmtId="0" fontId="0" fillId="0" borderId="0" xfId="0">
      <alignment vertical="center"/>
    </xf>
    <xf numFmtId="0" fontId="12" fillId="0" borderId="0" xfId="1" applyFont="1" applyAlignment="1">
      <alignment horizontal="center" vertical="center"/>
    </xf>
    <xf numFmtId="0" fontId="14" fillId="0" borderId="0" xfId="1" applyFont="1" applyAlignment="1">
      <alignment vertical="center"/>
    </xf>
    <xf numFmtId="0" fontId="16" fillId="0" borderId="0" xfId="1" applyFont="1" applyAlignment="1">
      <alignment horizontal="left" vertical="top" shrinkToFit="1"/>
    </xf>
    <xf numFmtId="0" fontId="12" fillId="0" borderId="18" xfId="1" applyFont="1" applyBorder="1" applyAlignment="1">
      <alignment horizontal="left" vertical="center"/>
    </xf>
    <xf numFmtId="0" fontId="15" fillId="0" borderId="1" xfId="1" applyFont="1" applyBorder="1" applyAlignment="1">
      <alignment horizontal="center" vertical="center" wrapText="1"/>
    </xf>
    <xf numFmtId="0" fontId="26" fillId="0" borderId="0" xfId="2" applyFont="1">
      <alignment vertical="center"/>
    </xf>
    <xf numFmtId="0" fontId="26" fillId="0" borderId="0" xfId="2" applyFont="1" applyAlignment="1">
      <alignment vertical="center" shrinkToFit="1"/>
    </xf>
    <xf numFmtId="0" fontId="31" fillId="0" borderId="0" xfId="2" applyFont="1" applyAlignment="1">
      <alignment horizontal="right" vertical="center" shrinkToFit="1"/>
    </xf>
    <xf numFmtId="0" fontId="26" fillId="0" borderId="0" xfId="2" applyFont="1" applyAlignment="1">
      <alignment horizontal="left" vertical="center" indent="1" shrinkToFit="1"/>
    </xf>
    <xf numFmtId="0" fontId="26" fillId="0" borderId="0" xfId="2" applyFont="1" applyAlignment="1">
      <alignment horizontal="left" vertical="center" indent="1"/>
    </xf>
    <xf numFmtId="0" fontId="32" fillId="0" borderId="0" xfId="2" applyFont="1" applyAlignment="1">
      <alignment horizontal="left" vertical="center" indent="1"/>
    </xf>
    <xf numFmtId="0" fontId="32" fillId="0" borderId="0" xfId="2" applyFont="1">
      <alignment vertical="center"/>
    </xf>
    <xf numFmtId="0" fontId="26" fillId="0" borderId="0" xfId="2" applyFont="1" applyAlignment="1">
      <alignment horizontal="left" vertical="center" indent="6"/>
    </xf>
    <xf numFmtId="0" fontId="32" fillId="0" borderId="0" xfId="2" applyFont="1" applyAlignment="1">
      <alignment horizontal="left" vertical="center" indent="6"/>
    </xf>
    <xf numFmtId="0" fontId="32" fillId="0" borderId="0" xfId="2" applyFont="1" applyAlignment="1">
      <alignment horizontal="left"/>
    </xf>
    <xf numFmtId="0" fontId="32" fillId="0" borderId="37" xfId="2" applyFont="1" applyBorder="1" applyAlignment="1">
      <alignment horizontal="left" vertical="center" wrapText="1" indent="1"/>
    </xf>
    <xf numFmtId="0" fontId="32" fillId="0" borderId="22" xfId="2" applyFont="1" applyBorder="1" applyAlignment="1">
      <alignment horizontal="left" vertical="center" wrapText="1" indent="1"/>
    </xf>
    <xf numFmtId="0" fontId="32" fillId="0" borderId="37" xfId="2" applyFont="1" applyBorder="1" applyAlignment="1">
      <alignment horizontal="left" vertical="center" indent="1" shrinkToFit="1"/>
    </xf>
    <xf numFmtId="0" fontId="26" fillId="0" borderId="22" xfId="2" applyFont="1" applyBorder="1" applyAlignment="1">
      <alignment horizontal="distributed" vertical="center" indent="1"/>
    </xf>
    <xf numFmtId="49" fontId="33" fillId="0" borderId="22" xfId="2" applyNumberFormat="1" applyFont="1" applyBorder="1" applyAlignment="1">
      <alignment horizontal="left" vertical="center" indent="1" shrinkToFit="1"/>
    </xf>
    <xf numFmtId="0" fontId="12" fillId="0" borderId="2" xfId="1" applyFont="1" applyBorder="1" applyAlignment="1">
      <alignment horizontal="center" vertical="center" wrapText="1"/>
    </xf>
    <xf numFmtId="178" fontId="16" fillId="0" borderId="0" xfId="1" applyNumberFormat="1" applyFont="1" applyAlignment="1">
      <alignment horizontal="center" vertical="center" wrapText="1"/>
    </xf>
    <xf numFmtId="0" fontId="12" fillId="0" borderId="0" xfId="1" applyFont="1" applyAlignment="1">
      <alignment horizontal="left" vertical="center" shrinkToFit="1"/>
    </xf>
    <xf numFmtId="49" fontId="12" fillId="0" borderId="0" xfId="1" applyNumberFormat="1" applyFont="1" applyAlignment="1">
      <alignment horizontal="left" vertical="center" wrapText="1"/>
    </xf>
    <xf numFmtId="0" fontId="12" fillId="0" borderId="18" xfId="1" applyFont="1" applyBorder="1" applyAlignment="1">
      <alignment horizontal="right" vertical="center"/>
    </xf>
    <xf numFmtId="176" fontId="12" fillId="0" borderId="18" xfId="1" applyNumberFormat="1" applyFont="1" applyBorder="1" applyAlignment="1">
      <alignment horizontal="right" vertical="center"/>
    </xf>
    <xf numFmtId="176" fontId="16" fillId="0" borderId="10" xfId="1" applyNumberFormat="1" applyFont="1" applyBorder="1" applyAlignment="1">
      <alignment vertical="center" wrapText="1"/>
    </xf>
    <xf numFmtId="0" fontId="32" fillId="0" borderId="0" xfId="2" applyFont="1" applyAlignment="1">
      <alignment horizontal="left" vertical="center" indent="1" shrinkToFit="1"/>
    </xf>
    <xf numFmtId="0" fontId="34" fillId="0" borderId="0" xfId="2" applyFont="1" applyAlignment="1">
      <alignment horizontal="distributed" vertical="center" indent="1"/>
    </xf>
    <xf numFmtId="49" fontId="32" fillId="0" borderId="0" xfId="2" applyNumberFormat="1" applyFont="1" applyAlignment="1">
      <alignment horizontal="left" vertical="center" indent="1" shrinkToFit="1"/>
    </xf>
    <xf numFmtId="0" fontId="96" fillId="0" borderId="0" xfId="24" applyFont="1">
      <alignment vertical="center"/>
    </xf>
    <xf numFmtId="0" fontId="96" fillId="0" borderId="0" xfId="24" applyFont="1" applyAlignment="1">
      <alignment vertical="center" wrapText="1"/>
    </xf>
    <xf numFmtId="0" fontId="49" fillId="0" borderId="0" xfId="24">
      <alignment vertical="center"/>
    </xf>
    <xf numFmtId="0" fontId="49" fillId="0" borderId="0" xfId="25">
      <alignment vertical="center"/>
    </xf>
    <xf numFmtId="0" fontId="97" fillId="0" borderId="0" xfId="24" applyFont="1" applyAlignment="1">
      <alignment horizontal="center" vertical="center" wrapText="1"/>
    </xf>
    <xf numFmtId="0" fontId="98" fillId="0" borderId="0" xfId="24" applyFont="1" applyAlignment="1">
      <alignment horizontal="left" wrapText="1"/>
    </xf>
    <xf numFmtId="49" fontId="97" fillId="7" borderId="1" xfId="24" applyNumberFormat="1" applyFont="1" applyFill="1" applyBorder="1" applyAlignment="1" applyProtection="1">
      <alignment horizontal="center" vertical="center" wrapText="1"/>
      <protection locked="0"/>
    </xf>
    <xf numFmtId="0" fontId="66" fillId="0" borderId="1" xfId="24" applyFont="1" applyBorder="1" applyAlignment="1">
      <alignment horizontal="center" vertical="center" wrapText="1"/>
    </xf>
    <xf numFmtId="0" fontId="99" fillId="0" borderId="0" xfId="24" applyFont="1">
      <alignment vertical="center"/>
    </xf>
    <xf numFmtId="0" fontId="100" fillId="0" borderId="0" xfId="24" applyFont="1" applyAlignment="1">
      <alignment vertical="center" wrapText="1"/>
    </xf>
    <xf numFmtId="0" fontId="99" fillId="0" borderId="0" xfId="24" applyFont="1" applyAlignment="1">
      <alignment vertical="center" wrapText="1"/>
    </xf>
    <xf numFmtId="0" fontId="6" fillId="0" borderId="0" xfId="24" applyFont="1" applyAlignment="1">
      <alignment horizontal="left" vertical="center"/>
    </xf>
    <xf numFmtId="0" fontId="100" fillId="0" borderId="0" xfId="24" applyFont="1" applyAlignment="1">
      <alignment horizontal="left" vertical="center" wrapText="1"/>
    </xf>
    <xf numFmtId="0" fontId="99" fillId="0" borderId="0" xfId="24" applyFont="1" applyAlignment="1">
      <alignment horizontal="left" vertical="center" wrapText="1"/>
    </xf>
    <xf numFmtId="0" fontId="99" fillId="0" borderId="0" xfId="24" applyFont="1" applyAlignment="1">
      <alignment horizontal="left" vertical="center"/>
    </xf>
    <xf numFmtId="0" fontId="49" fillId="0" borderId="0" xfId="24" applyAlignment="1">
      <alignment vertical="center" wrapText="1"/>
    </xf>
    <xf numFmtId="0" fontId="67" fillId="0" borderId="0" xfId="24" applyFont="1" applyAlignment="1">
      <alignment horizontal="center" vertical="center" wrapText="1"/>
    </xf>
    <xf numFmtId="0" fontId="52" fillId="0" borderId="0" xfId="24" applyFont="1" applyAlignment="1">
      <alignment vertical="center" wrapText="1"/>
    </xf>
    <xf numFmtId="0" fontId="87" fillId="8" borderId="1" xfId="26" applyFont="1" applyFill="1" applyBorder="1" applyAlignment="1">
      <alignment horizontal="center" vertical="center" wrapText="1"/>
    </xf>
    <xf numFmtId="0" fontId="67" fillId="8" borderId="1" xfId="24" applyFont="1" applyFill="1" applyBorder="1" applyAlignment="1">
      <alignment horizontal="center" vertical="center" wrapText="1"/>
    </xf>
    <xf numFmtId="0" fontId="101" fillId="9" borderId="1" xfId="24" applyFont="1" applyFill="1" applyBorder="1" applyAlignment="1">
      <alignment vertical="center" wrapText="1"/>
    </xf>
    <xf numFmtId="0" fontId="49" fillId="0" borderId="1" xfId="25" applyBorder="1" applyAlignment="1">
      <alignment horizontal="center" vertical="center"/>
    </xf>
    <xf numFmtId="0" fontId="67" fillId="0" borderId="1" xfId="24" applyFont="1" applyBorder="1" applyAlignment="1">
      <alignment horizontal="center" vertical="center" wrapText="1"/>
    </xf>
    <xf numFmtId="0" fontId="53" fillId="0" borderId="1" xfId="24" applyFont="1" applyBorder="1" applyAlignment="1">
      <alignment vertical="center" wrapText="1"/>
    </xf>
    <xf numFmtId="0" fontId="101" fillId="8" borderId="1" xfId="25" applyFont="1" applyFill="1" applyBorder="1" applyAlignment="1">
      <alignment vertical="center" wrapText="1"/>
    </xf>
    <xf numFmtId="0" fontId="6" fillId="0" borderId="10" xfId="24" applyFont="1" applyBorder="1" applyAlignment="1">
      <alignment horizontal="center" vertical="center" wrapText="1"/>
    </xf>
    <xf numFmtId="0" fontId="67" fillId="0" borderId="10" xfId="24" applyFont="1" applyBorder="1" applyAlignment="1">
      <alignment horizontal="center" vertical="center" wrapText="1"/>
    </xf>
    <xf numFmtId="0" fontId="53" fillId="0" borderId="10" xfId="24" applyFont="1" applyBorder="1" applyAlignment="1">
      <alignment horizontal="left" vertical="center" wrapText="1"/>
    </xf>
    <xf numFmtId="0" fontId="49" fillId="10" borderId="0" xfId="24" applyFill="1">
      <alignment vertical="center"/>
    </xf>
    <xf numFmtId="0" fontId="49" fillId="0" borderId="10" xfId="24" applyBorder="1" applyAlignment="1">
      <alignment horizontal="center" vertical="center" wrapText="1"/>
    </xf>
    <xf numFmtId="0" fontId="6" fillId="0" borderId="1" xfId="24" applyFont="1" applyBorder="1" applyAlignment="1">
      <alignment vertical="center" wrapText="1"/>
    </xf>
    <xf numFmtId="0" fontId="6" fillId="0" borderId="0" xfId="24" applyFont="1">
      <alignment vertical="center"/>
    </xf>
    <xf numFmtId="0" fontId="49" fillId="0" borderId="1" xfId="25" applyBorder="1">
      <alignment vertical="center"/>
    </xf>
    <xf numFmtId="0" fontId="49" fillId="0" borderId="1" xfId="24" applyBorder="1" applyAlignment="1">
      <alignment horizontal="center" vertical="center" wrapText="1"/>
    </xf>
    <xf numFmtId="0" fontId="95" fillId="0" borderId="1" xfId="25" applyFont="1" applyBorder="1">
      <alignment vertical="center"/>
    </xf>
    <xf numFmtId="0" fontId="49" fillId="0" borderId="1" xfId="24" applyBorder="1" applyAlignment="1">
      <alignment horizontal="center" vertical="center" shrinkToFit="1"/>
    </xf>
    <xf numFmtId="0" fontId="102" fillId="0" borderId="1" xfId="24" applyFont="1" applyBorder="1" applyAlignment="1">
      <alignment horizontal="center" vertical="center" wrapText="1"/>
    </xf>
    <xf numFmtId="0" fontId="2" fillId="0" borderId="10" xfId="24" applyFont="1" applyBorder="1" applyAlignment="1">
      <alignment vertical="center" wrapText="1"/>
    </xf>
    <xf numFmtId="0" fontId="53" fillId="0" borderId="0" xfId="24" applyFont="1">
      <alignment vertical="center"/>
    </xf>
    <xf numFmtId="0" fontId="6" fillId="0" borderId="1" xfId="24" applyFont="1" applyBorder="1" applyAlignment="1">
      <alignment vertical="center" wrapText="1" shrinkToFit="1"/>
    </xf>
    <xf numFmtId="0" fontId="6" fillId="0" borderId="10" xfId="24" applyFont="1" applyBorder="1" applyAlignment="1">
      <alignment horizontal="left" vertical="center" wrapText="1"/>
    </xf>
    <xf numFmtId="0" fontId="53" fillId="0" borderId="0" xfId="25" applyFont="1">
      <alignment vertical="center"/>
    </xf>
    <xf numFmtId="0" fontId="49" fillId="0" borderId="15" xfId="25" applyBorder="1">
      <alignment vertical="center"/>
    </xf>
    <xf numFmtId="0" fontId="2" fillId="0" borderId="1" xfId="24" applyFont="1" applyBorder="1" applyAlignment="1">
      <alignment vertical="center" wrapText="1"/>
    </xf>
    <xf numFmtId="0" fontId="67" fillId="0" borderId="2" xfId="24" applyFont="1" applyBorder="1" applyAlignment="1">
      <alignment horizontal="center" vertical="center" wrapText="1"/>
    </xf>
    <xf numFmtId="0" fontId="103" fillId="0" borderId="0" xfId="24" applyFont="1">
      <alignment vertical="center"/>
    </xf>
    <xf numFmtId="0" fontId="95" fillId="0" borderId="0" xfId="24" applyFont="1">
      <alignment vertical="center"/>
    </xf>
    <xf numFmtId="0" fontId="53" fillId="0" borderId="1" xfId="24" applyFont="1" applyBorder="1" applyAlignment="1">
      <alignment vertical="center" shrinkToFit="1"/>
    </xf>
    <xf numFmtId="0" fontId="12" fillId="0" borderId="1" xfId="24" applyFont="1" applyBorder="1" applyAlignment="1">
      <alignment vertical="center" shrinkToFit="1"/>
    </xf>
    <xf numFmtId="0" fontId="85" fillId="0" borderId="0" xfId="26" applyFont="1">
      <alignment vertical="center"/>
    </xf>
    <xf numFmtId="0" fontId="88" fillId="0" borderId="0" xfId="26" applyAlignment="1">
      <alignment horizontal="left" vertical="center"/>
    </xf>
    <xf numFmtId="0" fontId="49" fillId="0" borderId="0" xfId="25" applyAlignment="1">
      <alignment horizontal="left" vertical="center"/>
    </xf>
    <xf numFmtId="0" fontId="53" fillId="0" borderId="1" xfId="24" applyFont="1" applyBorder="1" applyAlignment="1">
      <alignment vertical="center" wrapText="1" shrinkToFit="1"/>
    </xf>
    <xf numFmtId="0" fontId="49" fillId="10" borderId="0" xfId="25" applyFill="1">
      <alignment vertical="center"/>
    </xf>
    <xf numFmtId="0" fontId="104" fillId="0" borderId="1" xfId="25" applyFont="1" applyBorder="1">
      <alignment vertical="center"/>
    </xf>
    <xf numFmtId="0" fontId="53" fillId="0" borderId="1" xfId="24" applyFont="1" applyBorder="1" applyAlignment="1">
      <alignment horizontal="center" vertical="center" wrapText="1"/>
    </xf>
    <xf numFmtId="0" fontId="53" fillId="0" borderId="1" xfId="24" applyFont="1" applyBorder="1" applyAlignment="1">
      <alignment horizontal="left" vertical="center" wrapText="1"/>
    </xf>
    <xf numFmtId="0" fontId="53" fillId="0" borderId="10" xfId="24" applyFont="1" applyBorder="1" applyAlignment="1">
      <alignment horizontal="left" vertical="center" wrapText="1" shrinkToFit="1"/>
    </xf>
    <xf numFmtId="0" fontId="53" fillId="0" borderId="10" xfId="24" applyFont="1" applyBorder="1" applyAlignment="1">
      <alignment vertical="center" wrapText="1" shrinkToFit="1"/>
    </xf>
    <xf numFmtId="0" fontId="6" fillId="0" borderId="1" xfId="24" applyFont="1" applyBorder="1" applyAlignment="1">
      <alignment vertical="center" shrinkToFit="1"/>
    </xf>
    <xf numFmtId="0" fontId="12" fillId="0" borderId="0" xfId="1" applyFont="1" applyAlignment="1">
      <alignment horizontal="center" vertical="center" shrinkToFit="1"/>
    </xf>
    <xf numFmtId="0" fontId="17" fillId="0" borderId="0" xfId="1" applyFont="1" applyAlignment="1">
      <alignment horizontal="center" vertical="top"/>
    </xf>
    <xf numFmtId="0" fontId="14" fillId="0" borderId="0" xfId="1" applyFont="1" applyAlignment="1">
      <alignment horizontal="center" vertical="center" wrapText="1"/>
    </xf>
    <xf numFmtId="0" fontId="12" fillId="0" borderId="0" xfId="1" applyFont="1" applyAlignment="1">
      <alignment horizontal="left" vertical="center"/>
    </xf>
    <xf numFmtId="0" fontId="39" fillId="0" borderId="0" xfId="29" applyFont="1" applyAlignment="1">
      <alignment vertical="center"/>
    </xf>
    <xf numFmtId="0" fontId="41" fillId="0" borderId="0" xfId="29" applyFont="1" applyAlignment="1">
      <alignment vertical="center"/>
    </xf>
    <xf numFmtId="0" fontId="2" fillId="0" borderId="0" xfId="29" applyFont="1"/>
    <xf numFmtId="0" fontId="48" fillId="0" borderId="0" xfId="29" applyFont="1" applyAlignment="1">
      <alignment vertical="center"/>
    </xf>
    <xf numFmtId="0" fontId="42" fillId="0" borderId="0" xfId="29" applyFont="1"/>
    <xf numFmtId="0" fontId="42" fillId="0" borderId="0" xfId="29" applyFont="1" applyAlignment="1">
      <alignment vertical="center"/>
    </xf>
    <xf numFmtId="0" fontId="68" fillId="0" borderId="0" xfId="29" applyFont="1"/>
    <xf numFmtId="0" fontId="68" fillId="0" borderId="0" xfId="29" applyFont="1" applyAlignment="1">
      <alignment wrapText="1"/>
    </xf>
    <xf numFmtId="0" fontId="70" fillId="0" borderId="0" xfId="29" applyFont="1" applyAlignment="1">
      <alignment vertical="center"/>
    </xf>
    <xf numFmtId="0" fontId="71" fillId="0" borderId="0" xfId="29" applyFont="1"/>
    <xf numFmtId="0" fontId="42" fillId="0" borderId="17" xfId="29" applyFont="1" applyBorder="1" applyAlignment="1">
      <alignment horizontal="center" vertical="center" wrapText="1"/>
    </xf>
    <xf numFmtId="0" fontId="42" fillId="0" borderId="15" xfId="29" applyFont="1" applyBorder="1" applyAlignment="1">
      <alignment horizontal="center" vertical="center" wrapText="1"/>
    </xf>
    <xf numFmtId="0" fontId="2" fillId="0" borderId="0" xfId="29" applyFont="1" applyAlignment="1">
      <alignment vertical="center"/>
    </xf>
    <xf numFmtId="0" fontId="73" fillId="0" borderId="0" xfId="29" applyFont="1" applyAlignment="1">
      <alignment horizontal="right" vertical="center"/>
    </xf>
    <xf numFmtId="0" fontId="3" fillId="0" borderId="0" xfId="29" applyFont="1" applyAlignment="1">
      <alignment horizontal="center" vertical="center"/>
    </xf>
    <xf numFmtId="0" fontId="72" fillId="3" borderId="1" xfId="29" applyFont="1" applyFill="1" applyBorder="1" applyAlignment="1">
      <alignment horizontal="left" vertical="center" wrapText="1"/>
    </xf>
    <xf numFmtId="0" fontId="41" fillId="0" borderId="0" xfId="29" applyFont="1"/>
    <xf numFmtId="0" fontId="41" fillId="0" borderId="0" xfId="29" applyFont="1" applyAlignment="1">
      <alignment vertical="top" wrapText="1"/>
    </xf>
    <xf numFmtId="0" fontId="18" fillId="0" borderId="0" xfId="34" applyFont="1">
      <alignment vertical="center"/>
    </xf>
    <xf numFmtId="0" fontId="4" fillId="0" borderId="0" xfId="34" applyFont="1">
      <alignment vertical="center"/>
    </xf>
    <xf numFmtId="0" fontId="4" fillId="0" borderId="0" xfId="34" applyFont="1" applyAlignment="1">
      <alignment horizontal="center" vertical="center"/>
    </xf>
    <xf numFmtId="0" fontId="87" fillId="0" borderId="0" xfId="34" applyFont="1" applyAlignment="1">
      <alignment horizontal="right" vertical="center"/>
    </xf>
    <xf numFmtId="0" fontId="4" fillId="0" borderId="0" xfId="34" applyFont="1" applyAlignment="1">
      <alignment horizontal="left" vertical="center"/>
    </xf>
    <xf numFmtId="0" fontId="18" fillId="0" borderId="18" xfId="34" applyFont="1" applyBorder="1" applyAlignment="1">
      <alignment horizontal="center" vertical="center"/>
    </xf>
    <xf numFmtId="0" fontId="18" fillId="3" borderId="1" xfId="34" applyFont="1" applyFill="1" applyBorder="1" applyAlignment="1">
      <alignment horizontal="center" vertical="center" wrapText="1" shrinkToFit="1"/>
    </xf>
    <xf numFmtId="0" fontId="18" fillId="3" borderId="1" xfId="34" applyFont="1" applyFill="1" applyBorder="1" applyAlignment="1">
      <alignment horizontal="center" vertical="center" wrapText="1"/>
    </xf>
    <xf numFmtId="0" fontId="18" fillId="3" borderId="2" xfId="34" applyFont="1" applyFill="1" applyBorder="1" applyAlignment="1">
      <alignment horizontal="center" vertical="center" wrapText="1"/>
    </xf>
    <xf numFmtId="0" fontId="87" fillId="0" borderId="4" xfId="34" applyFont="1" applyBorder="1">
      <alignment vertical="center"/>
    </xf>
    <xf numFmtId="0" fontId="18" fillId="0" borderId="4" xfId="34" applyFont="1" applyBorder="1">
      <alignment vertical="center"/>
    </xf>
    <xf numFmtId="181" fontId="4" fillId="4" borderId="1" xfId="39" applyNumberFormat="1" applyFont="1" applyFill="1" applyBorder="1" applyAlignment="1">
      <alignment horizontal="center" vertical="center"/>
    </xf>
    <xf numFmtId="0" fontId="32" fillId="0" borderId="0" xfId="2" applyFont="1" applyAlignment="1">
      <alignment horizontal="distributed" vertical="center" indent="1"/>
    </xf>
    <xf numFmtId="0" fontId="32" fillId="0" borderId="37" xfId="2" applyFont="1" applyBorder="1" applyAlignment="1">
      <alignment horizontal="distributed" vertical="center" indent="1"/>
    </xf>
    <xf numFmtId="0" fontId="32" fillId="0" borderId="0" xfId="2" applyFont="1" applyAlignment="1">
      <alignment horizontal="left" vertical="center" indent="3"/>
    </xf>
    <xf numFmtId="0" fontId="26" fillId="0" borderId="0" xfId="2" applyFont="1" applyAlignment="1">
      <alignment horizontal="left" vertical="center" indent="3"/>
    </xf>
    <xf numFmtId="0" fontId="33" fillId="0" borderId="0" xfId="2" applyFont="1" applyAlignment="1">
      <alignment horizontal="center" vertical="center" shrinkToFit="1"/>
    </xf>
    <xf numFmtId="0" fontId="32" fillId="0" borderId="0" xfId="2" applyFont="1" applyAlignment="1">
      <alignment horizontal="left" vertical="center" indent="2"/>
    </xf>
    <xf numFmtId="0" fontId="26" fillId="0" borderId="0" xfId="2" applyFont="1" applyAlignment="1">
      <alignment horizontal="left" vertical="center" indent="2"/>
    </xf>
    <xf numFmtId="0" fontId="120" fillId="0" borderId="0" xfId="29" applyFont="1" applyAlignment="1" applyProtection="1">
      <alignment vertical="center"/>
      <protection locked="0"/>
    </xf>
    <xf numFmtId="0" fontId="121" fillId="0" borderId="0" xfId="29" applyFont="1" applyAlignment="1" applyProtection="1">
      <alignment horizontal="center" vertical="center"/>
      <protection locked="0"/>
    </xf>
    <xf numFmtId="0" fontId="122" fillId="0" borderId="0" xfId="29" applyFont="1" applyAlignment="1" applyProtection="1">
      <alignment horizontal="left" vertical="center"/>
      <protection locked="0"/>
    </xf>
    <xf numFmtId="0" fontId="125" fillId="0" borderId="0" xfId="29" applyFont="1" applyAlignment="1" applyProtection="1">
      <alignment vertical="center"/>
      <protection locked="0"/>
    </xf>
    <xf numFmtId="0" fontId="68" fillId="0" borderId="0" xfId="29" applyFont="1" applyAlignment="1" applyProtection="1">
      <alignment vertical="center" wrapText="1"/>
      <protection locked="0"/>
    </xf>
    <xf numFmtId="0" fontId="48" fillId="0" borderId="0" xfId="29" applyFont="1" applyAlignment="1" applyProtection="1">
      <alignment vertical="center" wrapText="1"/>
      <protection locked="0"/>
    </xf>
    <xf numFmtId="0" fontId="41" fillId="0" borderId="0" xfId="29" applyFont="1" applyAlignment="1" applyProtection="1">
      <alignment vertical="center"/>
      <protection locked="0"/>
    </xf>
    <xf numFmtId="0" fontId="39" fillId="0" borderId="0" xfId="29" applyFont="1" applyAlignment="1" applyProtection="1">
      <alignment horizontal="left" vertical="center" wrapText="1"/>
      <protection locked="0"/>
    </xf>
    <xf numFmtId="0" fontId="123" fillId="0" borderId="0" xfId="29" applyFont="1" applyAlignment="1" applyProtection="1">
      <alignment horizontal="center" vertical="center"/>
      <protection locked="0"/>
    </xf>
    <xf numFmtId="0" fontId="69" fillId="0" borderId="0" xfId="29" applyFont="1" applyAlignment="1" applyProtection="1">
      <alignment horizontal="center" vertical="center"/>
      <protection locked="0"/>
    </xf>
    <xf numFmtId="0" fontId="41" fillId="0" borderId="0" xfId="29" applyFont="1" applyAlignment="1" applyProtection="1">
      <alignment vertical="center" wrapText="1"/>
      <protection locked="0"/>
    </xf>
    <xf numFmtId="0" fontId="126" fillId="0" borderId="0" xfId="29" applyFont="1" applyAlignment="1" applyProtection="1">
      <alignment vertical="center"/>
      <protection locked="0"/>
    </xf>
    <xf numFmtId="0" fontId="38" fillId="0" borderId="0" xfId="29" applyFont="1" applyAlignment="1" applyProtection="1">
      <alignment vertical="center"/>
      <protection locked="0"/>
    </xf>
    <xf numFmtId="0" fontId="2" fillId="0" borderId="0" xfId="29" applyFont="1" applyProtection="1">
      <protection locked="0"/>
    </xf>
    <xf numFmtId="0" fontId="127" fillId="2" borderId="41" xfId="29" applyFont="1" applyFill="1" applyBorder="1" applyAlignment="1" applyProtection="1">
      <alignment horizontal="center" vertical="center"/>
      <protection locked="0"/>
    </xf>
    <xf numFmtId="0" fontId="127" fillId="2" borderId="39" xfId="29" applyFont="1" applyFill="1" applyBorder="1" applyAlignment="1" applyProtection="1">
      <alignment horizontal="center" vertical="center"/>
      <protection locked="0"/>
    </xf>
    <xf numFmtId="0" fontId="127" fillId="2" borderId="31" xfId="29" applyFont="1" applyFill="1" applyBorder="1" applyAlignment="1" applyProtection="1">
      <alignment horizontal="center" vertical="center"/>
      <protection locked="0"/>
    </xf>
    <xf numFmtId="0" fontId="127" fillId="2" borderId="25" xfId="29" applyFont="1" applyFill="1" applyBorder="1" applyAlignment="1" applyProtection="1">
      <alignment horizontal="center" vertical="center"/>
      <protection locked="0"/>
    </xf>
    <xf numFmtId="0" fontId="127" fillId="2" borderId="26" xfId="29" applyFont="1" applyFill="1" applyBorder="1" applyAlignment="1" applyProtection="1">
      <alignment horizontal="center" vertical="center"/>
      <protection locked="0"/>
    </xf>
    <xf numFmtId="0" fontId="45" fillId="0" borderId="0" xfId="29" applyFont="1" applyAlignment="1" applyProtection="1">
      <alignment vertical="center" wrapText="1"/>
      <protection locked="0"/>
    </xf>
    <xf numFmtId="0" fontId="42" fillId="3" borderId="35" xfId="29" applyFont="1" applyFill="1" applyBorder="1" applyAlignment="1" applyProtection="1">
      <alignment vertical="center" textRotation="255" wrapText="1"/>
      <protection locked="0"/>
    </xf>
    <xf numFmtId="0" fontId="42" fillId="3" borderId="39" xfId="29" applyFont="1" applyFill="1" applyBorder="1" applyAlignment="1" applyProtection="1">
      <alignment vertical="center" textRotation="255" wrapText="1"/>
      <protection locked="0"/>
    </xf>
    <xf numFmtId="0" fontId="11" fillId="3" borderId="35" xfId="29" applyFont="1" applyFill="1" applyBorder="1" applyAlignment="1" applyProtection="1">
      <alignment horizontal="center" vertical="center" textRotation="255" wrapText="1"/>
      <protection locked="0"/>
    </xf>
    <xf numFmtId="0" fontId="11" fillId="3" borderId="39" xfId="29" applyFont="1" applyFill="1" applyBorder="1" applyAlignment="1" applyProtection="1">
      <alignment horizontal="center" vertical="center" textRotation="255" wrapText="1"/>
      <protection locked="0"/>
    </xf>
    <xf numFmtId="0" fontId="42" fillId="3" borderId="31" xfId="29" applyFont="1" applyFill="1" applyBorder="1" applyAlignment="1" applyProtection="1">
      <alignment vertical="center" textRotation="255" wrapText="1"/>
      <protection locked="0"/>
    </xf>
    <xf numFmtId="0" fontId="45" fillId="0" borderId="0" xfId="29" applyFont="1" applyAlignment="1" applyProtection="1">
      <alignment vertical="center"/>
      <protection locked="0"/>
    </xf>
    <xf numFmtId="0" fontId="44" fillId="3" borderId="5" xfId="29" applyFont="1" applyFill="1" applyBorder="1" applyAlignment="1" applyProtection="1">
      <alignment horizontal="center" vertical="center" wrapText="1"/>
      <protection locked="0"/>
    </xf>
    <xf numFmtId="0" fontId="128" fillId="3" borderId="28" xfId="29" applyFont="1" applyFill="1" applyBorder="1" applyAlignment="1" applyProtection="1">
      <alignment horizontal="center" vertical="center" wrapText="1"/>
      <protection locked="0"/>
    </xf>
    <xf numFmtId="0" fontId="128" fillId="3" borderId="5" xfId="29" applyFont="1" applyFill="1" applyBorder="1" applyAlignment="1" applyProtection="1">
      <alignment horizontal="center" vertical="center" wrapText="1"/>
      <protection locked="0"/>
    </xf>
    <xf numFmtId="0" fontId="128" fillId="3" borderId="36" xfId="29" applyFont="1" applyFill="1" applyBorder="1" applyAlignment="1" applyProtection="1">
      <alignment horizontal="center" vertical="center" wrapText="1"/>
      <protection locked="0"/>
    </xf>
    <xf numFmtId="0" fontId="44" fillId="0" borderId="0" xfId="29" applyFont="1" applyAlignment="1" applyProtection="1">
      <alignment vertical="center"/>
      <protection locked="0"/>
    </xf>
    <xf numFmtId="0" fontId="43" fillId="3" borderId="44" xfId="29" applyFont="1" applyFill="1" applyBorder="1" applyAlignment="1" applyProtection="1">
      <alignment horizontal="center" vertical="center"/>
      <protection locked="0"/>
    </xf>
    <xf numFmtId="0" fontId="43" fillId="0" borderId="42" xfId="29" applyFont="1" applyBorder="1" applyAlignment="1" applyProtection="1">
      <alignment horizontal="center" vertical="center"/>
      <protection locked="0"/>
    </xf>
    <xf numFmtId="179" fontId="43" fillId="0" borderId="44" xfId="29" applyNumberFormat="1" applyFont="1" applyBorder="1" applyAlignment="1" applyProtection="1">
      <alignment horizontal="center" vertical="center"/>
      <protection locked="0"/>
    </xf>
    <xf numFmtId="184" fontId="43" fillId="0" borderId="44" xfId="29" applyNumberFormat="1" applyFont="1" applyBorder="1" applyAlignment="1" applyProtection="1">
      <alignment horizontal="center" vertical="center"/>
      <protection locked="0"/>
    </xf>
    <xf numFmtId="179" fontId="43" fillId="0" borderId="42" xfId="29" applyNumberFormat="1" applyFont="1" applyBorder="1" applyAlignment="1" applyProtection="1">
      <alignment horizontal="center" vertical="center"/>
      <protection locked="0"/>
    </xf>
    <xf numFmtId="179" fontId="43" fillId="0" borderId="42" xfId="29" applyNumberFormat="1" applyFont="1" applyBorder="1" applyAlignment="1" applyProtection="1">
      <alignment horizontal="center" vertical="center" wrapText="1"/>
      <protection locked="0"/>
    </xf>
    <xf numFmtId="184" fontId="43" fillId="0" borderId="42" xfId="29" applyNumberFormat="1" applyFont="1" applyBorder="1" applyAlignment="1" applyProtection="1">
      <alignment horizontal="center" vertical="center"/>
      <protection locked="0"/>
    </xf>
    <xf numFmtId="181" fontId="45" fillId="0" borderId="42" xfId="29" applyNumberFormat="1" applyFont="1" applyBorder="1" applyAlignment="1" applyProtection="1">
      <alignment horizontal="center" vertical="center"/>
      <protection locked="0"/>
    </xf>
    <xf numFmtId="183" fontId="43" fillId="0" borderId="42" xfId="29" applyNumberFormat="1" applyFont="1" applyBorder="1" applyAlignment="1" applyProtection="1">
      <alignment horizontal="center" vertical="center"/>
      <protection locked="0"/>
    </xf>
    <xf numFmtId="0" fontId="43" fillId="0" borderId="44" xfId="29" applyFont="1" applyBorder="1" applyAlignment="1" applyProtection="1">
      <alignment horizontal="center" vertical="center"/>
      <protection locked="0"/>
    </xf>
    <xf numFmtId="0" fontId="37" fillId="0" borderId="44" xfId="29" applyFont="1" applyBorder="1" applyAlignment="1" applyProtection="1">
      <alignment horizontal="center" vertical="center"/>
      <protection locked="0"/>
    </xf>
    <xf numFmtId="179" fontId="45" fillId="0" borderId="39" xfId="29" applyNumberFormat="1" applyFont="1" applyBorder="1" applyAlignment="1" applyProtection="1">
      <alignment vertical="center"/>
      <protection locked="0"/>
    </xf>
    <xf numFmtId="0" fontId="43" fillId="3" borderId="47" xfId="29" applyFont="1" applyFill="1" applyBorder="1" applyAlignment="1" applyProtection="1">
      <alignment horizontal="center" vertical="center"/>
      <protection locked="0"/>
    </xf>
    <xf numFmtId="0" fontId="43" fillId="0" borderId="45" xfId="29" applyFont="1" applyBorder="1" applyAlignment="1" applyProtection="1">
      <alignment horizontal="center" vertical="center"/>
      <protection locked="0"/>
    </xf>
    <xf numFmtId="179" fontId="43" fillId="0" borderId="47" xfId="29" applyNumberFormat="1" applyFont="1" applyBorder="1" applyAlignment="1" applyProtection="1">
      <alignment horizontal="center" vertical="center"/>
      <protection locked="0"/>
    </xf>
    <xf numFmtId="184" fontId="43" fillId="0" borderId="47" xfId="29" applyNumberFormat="1" applyFont="1" applyBorder="1" applyAlignment="1" applyProtection="1">
      <alignment horizontal="center" vertical="center"/>
      <protection locked="0"/>
    </xf>
    <xf numFmtId="179" fontId="43" fillId="0" borderId="45" xfId="29" applyNumberFormat="1" applyFont="1" applyBorder="1" applyAlignment="1" applyProtection="1">
      <alignment horizontal="center" vertical="center"/>
      <protection locked="0"/>
    </xf>
    <xf numFmtId="184" fontId="43" fillId="0" borderId="45" xfId="29" applyNumberFormat="1" applyFont="1" applyBorder="1" applyAlignment="1" applyProtection="1">
      <alignment horizontal="center" vertical="center"/>
      <protection locked="0"/>
    </xf>
    <xf numFmtId="181" fontId="45" fillId="0" borderId="45" xfId="29" applyNumberFormat="1" applyFont="1" applyBorder="1" applyAlignment="1" applyProtection="1">
      <alignment horizontal="center" vertical="center"/>
      <protection locked="0"/>
    </xf>
    <xf numFmtId="183" fontId="43" fillId="0" borderId="45" xfId="29" applyNumberFormat="1" applyFont="1" applyBorder="1" applyAlignment="1" applyProtection="1">
      <alignment horizontal="center" vertical="center"/>
      <protection locked="0"/>
    </xf>
    <xf numFmtId="0" fontId="43" fillId="0" borderId="47" xfId="29" applyFont="1" applyBorder="1" applyAlignment="1" applyProtection="1">
      <alignment horizontal="center" vertical="center"/>
      <protection locked="0"/>
    </xf>
    <xf numFmtId="0" fontId="37" fillId="0" borderId="47" xfId="29" applyFont="1" applyBorder="1" applyAlignment="1" applyProtection="1">
      <alignment horizontal="center" vertical="center"/>
      <protection locked="0"/>
    </xf>
    <xf numFmtId="179" fontId="45" fillId="0" borderId="47" xfId="29" applyNumberFormat="1" applyFont="1" applyBorder="1" applyAlignment="1" applyProtection="1">
      <alignment vertical="center"/>
      <protection locked="0"/>
    </xf>
    <xf numFmtId="0" fontId="43" fillId="3" borderId="62" xfId="29" applyFont="1" applyFill="1" applyBorder="1" applyAlignment="1" applyProtection="1">
      <alignment horizontal="center" vertical="center"/>
      <protection locked="0"/>
    </xf>
    <xf numFmtId="0" fontId="43" fillId="0" borderId="48" xfId="29" applyFont="1" applyBorder="1" applyAlignment="1" applyProtection="1">
      <alignment horizontal="center" vertical="center"/>
      <protection locked="0"/>
    </xf>
    <xf numFmtId="179" fontId="43" fillId="0" borderId="49" xfId="29" applyNumberFormat="1" applyFont="1" applyBorder="1" applyAlignment="1" applyProtection="1">
      <alignment horizontal="center" vertical="center"/>
      <protection locked="0"/>
    </xf>
    <xf numFmtId="184" fontId="43" fillId="0" borderId="49" xfId="29" applyNumberFormat="1" applyFont="1" applyBorder="1" applyAlignment="1" applyProtection="1">
      <alignment horizontal="center" vertical="center"/>
      <protection locked="0"/>
    </xf>
    <xf numFmtId="184" fontId="43" fillId="0" borderId="48" xfId="29" applyNumberFormat="1" applyFont="1" applyBorder="1" applyAlignment="1" applyProtection="1">
      <alignment horizontal="center" vertical="center"/>
      <protection locked="0"/>
    </xf>
    <xf numFmtId="181" fontId="45" fillId="0" borderId="48" xfId="29" applyNumberFormat="1" applyFont="1" applyBorder="1" applyAlignment="1" applyProtection="1">
      <alignment horizontal="center" vertical="center"/>
      <protection locked="0"/>
    </xf>
    <xf numFmtId="183" fontId="43" fillId="0" borderId="48" xfId="29" applyNumberFormat="1" applyFont="1" applyBorder="1" applyAlignment="1" applyProtection="1">
      <alignment horizontal="center" vertical="center"/>
      <protection locked="0"/>
    </xf>
    <xf numFmtId="0" fontId="43" fillId="0" borderId="49" xfId="29" applyFont="1" applyBorder="1" applyAlignment="1" applyProtection="1">
      <alignment horizontal="center" vertical="center"/>
      <protection locked="0"/>
    </xf>
    <xf numFmtId="179" fontId="45" fillId="0" borderId="62" xfId="29" applyNumberFormat="1" applyFont="1" applyBorder="1" applyAlignment="1" applyProtection="1">
      <alignment vertical="center"/>
      <protection locked="0"/>
    </xf>
    <xf numFmtId="0" fontId="43" fillId="0" borderId="52" xfId="29" applyFont="1" applyBorder="1" applyAlignment="1" applyProtection="1">
      <alignment horizontal="center" vertical="center"/>
      <protection locked="0"/>
    </xf>
    <xf numFmtId="179" fontId="43" fillId="0" borderId="52" xfId="29" applyNumberFormat="1" applyFont="1" applyBorder="1" applyAlignment="1" applyProtection="1">
      <alignment horizontal="center" vertical="center"/>
      <protection locked="0"/>
    </xf>
    <xf numFmtId="184" fontId="43" fillId="0" borderId="53" xfId="29" applyNumberFormat="1" applyFont="1" applyBorder="1" applyAlignment="1" applyProtection="1">
      <alignment horizontal="center" vertical="center"/>
      <protection locked="0"/>
    </xf>
    <xf numFmtId="179" fontId="43" fillId="0" borderId="36" xfId="29" applyNumberFormat="1" applyFont="1" applyBorder="1" applyAlignment="1" applyProtection="1">
      <alignment horizontal="center" vertical="center"/>
      <protection locked="0"/>
    </xf>
    <xf numFmtId="179" fontId="43" fillId="0" borderId="53" xfId="29" applyNumberFormat="1" applyFont="1" applyBorder="1" applyAlignment="1" applyProtection="1">
      <alignment horizontal="center" vertical="center"/>
      <protection locked="0"/>
    </xf>
    <xf numFmtId="184" fontId="43" fillId="0" borderId="52" xfId="29" applyNumberFormat="1" applyFont="1" applyBorder="1" applyAlignment="1" applyProtection="1">
      <alignment horizontal="center" vertical="center"/>
      <protection locked="0"/>
    </xf>
    <xf numFmtId="181" fontId="45" fillId="0" borderId="53" xfId="29" applyNumberFormat="1" applyFont="1" applyBorder="1" applyAlignment="1" applyProtection="1">
      <alignment horizontal="center" vertical="center"/>
      <protection locked="0"/>
    </xf>
    <xf numFmtId="183" fontId="43" fillId="0" borderId="52" xfId="29" applyNumberFormat="1" applyFont="1" applyBorder="1" applyAlignment="1" applyProtection="1">
      <alignment horizontal="center" vertical="center"/>
      <protection locked="0"/>
    </xf>
    <xf numFmtId="0" fontId="43" fillId="0" borderId="53" xfId="29" applyFont="1" applyBorder="1" applyAlignment="1" applyProtection="1">
      <alignment horizontal="center" vertical="center"/>
      <protection locked="0"/>
    </xf>
    <xf numFmtId="0" fontId="43" fillId="0" borderId="54" xfId="29" applyFont="1" applyBorder="1" applyAlignment="1" applyProtection="1">
      <alignment horizontal="center" vertical="center"/>
      <protection locked="0"/>
    </xf>
    <xf numFmtId="0" fontId="45" fillId="0" borderId="54" xfId="29" applyFont="1" applyBorder="1" applyAlignment="1" applyProtection="1">
      <alignment horizontal="center" vertical="center"/>
      <protection locked="0"/>
    </xf>
    <xf numFmtId="179" fontId="45" fillId="0" borderId="53" xfId="29" applyNumberFormat="1" applyFont="1" applyBorder="1" applyAlignment="1" applyProtection="1">
      <alignment vertical="center"/>
      <protection locked="0"/>
    </xf>
    <xf numFmtId="0" fontId="43" fillId="3" borderId="39" xfId="29" applyFont="1" applyFill="1" applyBorder="1" applyAlignment="1" applyProtection="1">
      <alignment horizontal="center" vertical="center"/>
      <protection locked="0"/>
    </xf>
    <xf numFmtId="184" fontId="43" fillId="0" borderId="55" xfId="29" applyNumberFormat="1" applyFont="1" applyBorder="1" applyAlignment="1" applyProtection="1">
      <alignment horizontal="center" vertical="center"/>
      <protection locked="0"/>
    </xf>
    <xf numFmtId="181" fontId="45" fillId="0" borderId="18" xfId="29" applyNumberFormat="1" applyFont="1" applyBorder="1" applyAlignment="1" applyProtection="1">
      <alignment horizontal="center" vertical="center"/>
      <protection locked="0"/>
    </xf>
    <xf numFmtId="183" fontId="43" fillId="0" borderId="55" xfId="29" applyNumberFormat="1" applyFont="1" applyBorder="1" applyAlignment="1" applyProtection="1">
      <alignment horizontal="center" vertical="center"/>
      <protection locked="0"/>
    </xf>
    <xf numFmtId="0" fontId="43" fillId="0" borderId="55" xfId="29" applyFont="1" applyBorder="1" applyAlignment="1" applyProtection="1">
      <alignment horizontal="center" vertical="center"/>
      <protection locked="0"/>
    </xf>
    <xf numFmtId="0" fontId="43" fillId="0" borderId="56" xfId="29" applyFont="1" applyBorder="1" applyAlignment="1" applyProtection="1">
      <alignment horizontal="center" vertical="center"/>
      <protection locked="0"/>
    </xf>
    <xf numFmtId="0" fontId="43" fillId="0" borderId="57" xfId="29" applyFont="1" applyBorder="1" applyAlignment="1" applyProtection="1">
      <alignment horizontal="center" vertical="center"/>
      <protection locked="0"/>
    </xf>
    <xf numFmtId="0" fontId="43" fillId="0" borderId="100" xfId="29" applyFont="1" applyBorder="1" applyAlignment="1" applyProtection="1">
      <alignment horizontal="center" vertical="center"/>
      <protection locked="0"/>
    </xf>
    <xf numFmtId="0" fontId="43" fillId="0" borderId="101" xfId="29" applyFont="1" applyBorder="1" applyAlignment="1" applyProtection="1">
      <alignment horizontal="center" vertical="center"/>
      <protection locked="0"/>
    </xf>
    <xf numFmtId="0" fontId="37" fillId="0" borderId="58" xfId="29" applyFont="1" applyBorder="1" applyAlignment="1" applyProtection="1">
      <alignment horizontal="center" vertical="center"/>
      <protection locked="0"/>
    </xf>
    <xf numFmtId="179" fontId="45" fillId="0" borderId="44" xfId="29" applyNumberFormat="1" applyFont="1" applyBorder="1" applyAlignment="1" applyProtection="1">
      <alignment vertical="center"/>
      <protection locked="0"/>
    </xf>
    <xf numFmtId="184" fontId="43" fillId="0" borderId="66" xfId="29" applyNumberFormat="1" applyFont="1" applyBorder="1" applyAlignment="1" applyProtection="1">
      <alignment horizontal="center" vertical="center"/>
      <protection locked="0"/>
    </xf>
    <xf numFmtId="0" fontId="43" fillId="0" borderId="39" xfId="29" applyFont="1" applyBorder="1" applyAlignment="1" applyProtection="1">
      <alignment horizontal="center" vertical="center"/>
      <protection locked="0"/>
    </xf>
    <xf numFmtId="0" fontId="43" fillId="0" borderId="63" xfId="29" applyFont="1" applyBorder="1" applyAlignment="1" applyProtection="1">
      <alignment horizontal="center" vertical="center"/>
      <protection locked="0"/>
    </xf>
    <xf numFmtId="179" fontId="43" fillId="0" borderId="61" xfId="29" applyNumberFormat="1" applyFont="1" applyBorder="1" applyAlignment="1" applyProtection="1">
      <alignment horizontal="center" vertical="center"/>
      <protection locked="0"/>
    </xf>
    <xf numFmtId="184" fontId="43" fillId="0" borderId="61" xfId="29" applyNumberFormat="1" applyFont="1" applyBorder="1" applyAlignment="1" applyProtection="1">
      <alignment horizontal="center" vertical="center"/>
      <protection locked="0"/>
    </xf>
    <xf numFmtId="49" fontId="43" fillId="0" borderId="45" xfId="29" applyNumberFormat="1" applyFont="1" applyBorder="1" applyAlignment="1" applyProtection="1">
      <alignment horizontal="center" vertical="center"/>
      <protection locked="0"/>
    </xf>
    <xf numFmtId="184" fontId="43" fillId="0" borderId="63" xfId="29" applyNumberFormat="1" applyFont="1" applyBorder="1" applyAlignment="1" applyProtection="1">
      <alignment horizontal="center" vertical="center"/>
      <protection locked="0"/>
    </xf>
    <xf numFmtId="181" fontId="45" fillId="0" borderId="63" xfId="29" applyNumberFormat="1" applyFont="1" applyBorder="1" applyAlignment="1" applyProtection="1">
      <alignment horizontal="center" vertical="center"/>
      <protection locked="0"/>
    </xf>
    <xf numFmtId="183" fontId="43" fillId="0" borderId="61" xfId="29" applyNumberFormat="1" applyFont="1" applyBorder="1" applyAlignment="1" applyProtection="1">
      <alignment horizontal="center" vertical="center"/>
      <protection locked="0"/>
    </xf>
    <xf numFmtId="0" fontId="43" fillId="0" borderId="61" xfId="29" applyFont="1" applyBorder="1" applyAlignment="1" applyProtection="1">
      <alignment horizontal="center" vertical="center"/>
      <protection locked="0"/>
    </xf>
    <xf numFmtId="0" fontId="43" fillId="0" borderId="64" xfId="29" applyFont="1" applyBorder="1" applyAlignment="1" applyProtection="1">
      <alignment horizontal="center" vertical="center"/>
      <protection locked="0"/>
    </xf>
    <xf numFmtId="0" fontId="43" fillId="0" borderId="116" xfId="29" applyFont="1" applyBorder="1" applyAlignment="1" applyProtection="1">
      <alignment horizontal="center" vertical="center"/>
      <protection locked="0"/>
    </xf>
    <xf numFmtId="0" fontId="129" fillId="0" borderId="116" xfId="29" applyFont="1" applyBorder="1" applyAlignment="1" applyProtection="1">
      <alignment horizontal="center" vertical="center"/>
      <protection locked="0"/>
    </xf>
    <xf numFmtId="179" fontId="45" fillId="0" borderId="61" xfId="29" applyNumberFormat="1" applyFont="1" applyBorder="1" applyAlignment="1" applyProtection="1">
      <alignment vertical="center"/>
      <protection locked="0"/>
    </xf>
    <xf numFmtId="49" fontId="43" fillId="0" borderId="36" xfId="29" applyNumberFormat="1" applyFont="1" applyBorder="1" applyAlignment="1" applyProtection="1">
      <alignment horizontal="center" vertical="center"/>
      <protection locked="0"/>
    </xf>
    <xf numFmtId="181" fontId="45" fillId="0" borderId="52" xfId="29" applyNumberFormat="1" applyFont="1" applyBorder="1" applyAlignment="1" applyProtection="1">
      <alignment horizontal="center" vertical="center"/>
      <protection locked="0"/>
    </xf>
    <xf numFmtId="0" fontId="43" fillId="0" borderId="67" xfId="29" applyFont="1" applyBorder="1" applyAlignment="1" applyProtection="1">
      <alignment horizontal="center" vertical="center"/>
      <protection locked="0"/>
    </xf>
    <xf numFmtId="0" fontId="129" fillId="0" borderId="117" xfId="29" applyFont="1" applyBorder="1" applyAlignment="1" applyProtection="1">
      <alignment horizontal="center" vertical="center"/>
      <protection locked="0"/>
    </xf>
    <xf numFmtId="0" fontId="43" fillId="0" borderId="31" xfId="29" applyFont="1" applyBorder="1" applyAlignment="1" applyProtection="1">
      <alignment horizontal="center" vertical="center"/>
      <protection locked="0"/>
    </xf>
    <xf numFmtId="179" fontId="43" fillId="0" borderId="39" xfId="29" applyNumberFormat="1" applyFont="1" applyBorder="1" applyAlignment="1" applyProtection="1">
      <alignment horizontal="center" vertical="center"/>
      <protection locked="0"/>
    </xf>
    <xf numFmtId="179" fontId="37" fillId="0" borderId="44" xfId="29" applyNumberFormat="1" applyFont="1" applyBorder="1" applyAlignment="1" applyProtection="1">
      <alignment vertical="center"/>
      <protection locked="0"/>
    </xf>
    <xf numFmtId="49" fontId="43" fillId="0" borderId="50" xfId="29" applyNumberFormat="1" applyFont="1" applyBorder="1" applyAlignment="1" applyProtection="1">
      <alignment horizontal="center" vertical="center"/>
      <protection locked="0"/>
    </xf>
    <xf numFmtId="49" fontId="43" fillId="0" borderId="68" xfId="29" applyNumberFormat="1" applyFont="1" applyBorder="1" applyAlignment="1" applyProtection="1">
      <alignment horizontal="center" vertical="center"/>
      <protection locked="0"/>
    </xf>
    <xf numFmtId="183" fontId="43" fillId="0" borderId="53" xfId="29" applyNumberFormat="1" applyFont="1" applyBorder="1" applyAlignment="1" applyProtection="1">
      <alignment horizontal="center" vertical="center"/>
      <protection locked="0"/>
    </xf>
    <xf numFmtId="0" fontId="43" fillId="0" borderId="65" xfId="29" applyFont="1" applyBorder="1" applyAlignment="1" applyProtection="1">
      <alignment horizontal="center" vertical="center"/>
      <protection locked="0"/>
    </xf>
    <xf numFmtId="0" fontId="129" fillId="0" borderId="53" xfId="29" applyFont="1" applyBorder="1" applyAlignment="1" applyProtection="1">
      <alignment horizontal="center" vertical="center"/>
      <protection locked="0"/>
    </xf>
    <xf numFmtId="184" fontId="43" fillId="0" borderId="31" xfId="29" applyNumberFormat="1" applyFont="1" applyBorder="1" applyAlignment="1" applyProtection="1">
      <alignment horizontal="center" vertical="center"/>
      <protection locked="0"/>
    </xf>
    <xf numFmtId="181" fontId="45" fillId="0" borderId="31" xfId="29" applyNumberFormat="1" applyFont="1" applyBorder="1" applyAlignment="1" applyProtection="1">
      <alignment horizontal="center" vertical="center"/>
      <protection locked="0"/>
    </xf>
    <xf numFmtId="183" fontId="43" fillId="0" borderId="31" xfId="29" applyNumberFormat="1" applyFont="1" applyBorder="1" applyAlignment="1" applyProtection="1">
      <alignment horizontal="center" vertical="center"/>
      <protection locked="0"/>
    </xf>
    <xf numFmtId="0" fontId="37" fillId="0" borderId="39" xfId="29" applyFont="1" applyBorder="1" applyAlignment="1" applyProtection="1">
      <alignment horizontal="center" vertical="center"/>
      <protection locked="0"/>
    </xf>
    <xf numFmtId="181" fontId="43" fillId="0" borderId="52" xfId="29" applyNumberFormat="1" applyFont="1" applyBorder="1" applyAlignment="1" applyProtection="1">
      <alignment horizontal="center" vertical="center"/>
      <protection locked="0"/>
    </xf>
    <xf numFmtId="0" fontId="129" fillId="0" borderId="54" xfId="29" applyFont="1" applyBorder="1" applyAlignment="1" applyProtection="1">
      <alignment horizontal="center" vertical="center"/>
      <protection locked="0"/>
    </xf>
    <xf numFmtId="0" fontId="43" fillId="3" borderId="25" xfId="29" applyFont="1" applyFill="1" applyBorder="1" applyAlignment="1" applyProtection="1">
      <alignment horizontal="center" vertical="center"/>
      <protection locked="0"/>
    </xf>
    <xf numFmtId="0" fontId="43" fillId="0" borderId="70" xfId="29" applyFont="1" applyBorder="1" applyAlignment="1" applyProtection="1">
      <alignment vertical="center" wrapText="1"/>
      <protection locked="0"/>
    </xf>
    <xf numFmtId="0" fontId="43" fillId="0" borderId="26" xfId="29" applyFont="1" applyBorder="1" applyAlignment="1" applyProtection="1">
      <alignment vertical="center" wrapText="1"/>
      <protection locked="0"/>
    </xf>
    <xf numFmtId="184" fontId="43" fillId="0" borderId="70" xfId="29" applyNumberFormat="1" applyFont="1" applyBorder="1" applyAlignment="1" applyProtection="1">
      <alignment horizontal="center" vertical="center"/>
      <protection locked="0"/>
    </xf>
    <xf numFmtId="179" fontId="43" fillId="0" borderId="70" xfId="29" applyNumberFormat="1" applyFont="1" applyBorder="1" applyAlignment="1" applyProtection="1">
      <alignment horizontal="center" vertical="center"/>
      <protection locked="0"/>
    </xf>
    <xf numFmtId="179" fontId="43" fillId="0" borderId="25" xfId="29" applyNumberFormat="1" applyFont="1" applyBorder="1" applyAlignment="1" applyProtection="1">
      <alignment horizontal="center" vertical="center"/>
      <protection locked="0"/>
    </xf>
    <xf numFmtId="179" fontId="129" fillId="0" borderId="70" xfId="29" applyNumberFormat="1" applyFont="1" applyBorder="1" applyAlignment="1" applyProtection="1">
      <alignment horizontal="center" vertical="center"/>
      <protection locked="0"/>
    </xf>
    <xf numFmtId="0" fontId="43" fillId="0" borderId="26" xfId="29" applyFont="1" applyBorder="1" applyAlignment="1" applyProtection="1">
      <alignment horizontal="center" vertical="center" wrapText="1"/>
      <protection locked="0"/>
    </xf>
    <xf numFmtId="0" fontId="43" fillId="0" borderId="70" xfId="29" applyFont="1" applyBorder="1" applyAlignment="1" applyProtection="1">
      <alignment vertical="center"/>
      <protection locked="0"/>
    </xf>
    <xf numFmtId="0" fontId="43" fillId="0" borderId="26" xfId="29" applyFont="1" applyBorder="1" applyAlignment="1" applyProtection="1">
      <alignment vertical="center"/>
      <protection locked="0"/>
    </xf>
    <xf numFmtId="0" fontId="43" fillId="0" borderId="70" xfId="29" applyFont="1" applyBorder="1" applyAlignment="1" applyProtection="1">
      <alignment horizontal="center" vertical="center"/>
      <protection locked="0"/>
    </xf>
    <xf numFmtId="0" fontId="43" fillId="0" borderId="26" xfId="29" applyFont="1" applyBorder="1" applyAlignment="1" applyProtection="1">
      <alignment horizontal="center" vertical="center"/>
      <protection locked="0"/>
    </xf>
    <xf numFmtId="184" fontId="43" fillId="0" borderId="26" xfId="29" applyNumberFormat="1" applyFont="1" applyBorder="1" applyAlignment="1" applyProtection="1">
      <alignment horizontal="center" vertical="center"/>
      <protection locked="0"/>
    </xf>
    <xf numFmtId="184" fontId="43" fillId="0" borderId="0" xfId="29" applyNumberFormat="1" applyFont="1" applyAlignment="1" applyProtection="1">
      <alignment vertical="center"/>
      <protection locked="0"/>
    </xf>
    <xf numFmtId="184" fontId="43" fillId="0" borderId="25" xfId="29" applyNumberFormat="1" applyFont="1" applyBorder="1" applyAlignment="1" applyProtection="1">
      <alignment horizontal="center" vertical="center"/>
      <protection locked="0"/>
    </xf>
    <xf numFmtId="0" fontId="43" fillId="0" borderId="70" xfId="29" applyFont="1" applyBorder="1" applyAlignment="1" applyProtection="1">
      <alignment horizontal="left" vertical="center"/>
      <protection locked="0"/>
    </xf>
    <xf numFmtId="0" fontId="43" fillId="0" borderId="26" xfId="29" applyFont="1" applyBorder="1" applyAlignment="1" applyProtection="1">
      <alignment horizontal="left" vertical="center"/>
      <protection locked="0"/>
    </xf>
    <xf numFmtId="179" fontId="45" fillId="0" borderId="25" xfId="29" applyNumberFormat="1" applyFont="1" applyBorder="1" applyAlignment="1" applyProtection="1">
      <alignment vertical="center"/>
      <protection locked="0"/>
    </xf>
    <xf numFmtId="0" fontId="45" fillId="0" borderId="0" xfId="29" applyFont="1" applyAlignment="1" applyProtection="1">
      <alignment horizontal="center" vertical="center" textRotation="255" wrapText="1"/>
      <protection locked="0"/>
    </xf>
    <xf numFmtId="0" fontId="37" fillId="0" borderId="0" xfId="29" applyFont="1" applyAlignment="1" applyProtection="1">
      <alignment vertical="center"/>
      <protection locked="0"/>
    </xf>
    <xf numFmtId="0" fontId="38" fillId="0" borderId="0" xfId="29" applyFont="1" applyAlignment="1" applyProtection="1">
      <alignment horizontal="center" vertical="center"/>
      <protection locked="0"/>
    </xf>
    <xf numFmtId="0" fontId="39" fillId="0" borderId="0" xfId="29" applyFont="1" applyAlignment="1" applyProtection="1">
      <alignment vertical="center"/>
      <protection locked="0"/>
    </xf>
    <xf numFmtId="0" fontId="40" fillId="0" borderId="0" xfId="29" applyFont="1" applyAlignment="1" applyProtection="1">
      <alignment vertical="center" wrapText="1"/>
      <protection locked="0"/>
    </xf>
    <xf numFmtId="0" fontId="46" fillId="0" borderId="0" xfId="29" applyFont="1" applyAlignment="1" applyProtection="1">
      <alignment vertical="center"/>
      <protection locked="0"/>
    </xf>
    <xf numFmtId="0" fontId="127" fillId="0" borderId="41" xfId="29" applyFont="1" applyBorder="1" applyAlignment="1">
      <alignment horizontal="center" vertical="center"/>
    </xf>
    <xf numFmtId="0" fontId="127" fillId="0" borderId="35" xfId="29" applyFont="1" applyBorder="1" applyAlignment="1">
      <alignment horizontal="center" vertical="center"/>
    </xf>
    <xf numFmtId="0" fontId="127" fillId="0" borderId="39" xfId="29" applyFont="1" applyBorder="1" applyAlignment="1">
      <alignment horizontal="center" vertical="center"/>
    </xf>
    <xf numFmtId="0" fontId="44" fillId="3" borderId="29" xfId="29" applyFont="1" applyFill="1" applyBorder="1" applyAlignment="1" applyProtection="1">
      <alignment horizontal="center" vertical="center" wrapText="1"/>
      <protection locked="0"/>
    </xf>
    <xf numFmtId="0" fontId="44" fillId="3" borderId="36" xfId="29" applyFont="1" applyFill="1" applyBorder="1" applyAlignment="1" applyProtection="1">
      <alignment horizontal="center" vertical="center" wrapText="1"/>
      <protection locked="0"/>
    </xf>
    <xf numFmtId="0" fontId="44" fillId="3" borderId="28" xfId="29" applyFont="1" applyFill="1" applyBorder="1" applyAlignment="1" applyProtection="1">
      <alignment horizontal="center" vertical="center" wrapText="1"/>
      <protection locked="0"/>
    </xf>
    <xf numFmtId="0" fontId="43" fillId="3" borderId="30" xfId="29" applyFont="1" applyFill="1" applyBorder="1" applyAlignment="1" applyProtection="1">
      <alignment horizontal="center" vertical="center"/>
      <protection locked="0"/>
    </xf>
    <xf numFmtId="0" fontId="43" fillId="0" borderId="39" xfId="29" applyFont="1" applyBorder="1" applyAlignment="1" applyProtection="1">
      <alignment vertical="center" textRotation="255" wrapText="1"/>
      <protection locked="0"/>
    </xf>
    <xf numFmtId="0" fontId="43" fillId="0" borderId="25" xfId="29" applyFont="1" applyBorder="1" applyAlignment="1" applyProtection="1">
      <alignment vertical="center" wrapText="1"/>
      <protection locked="0"/>
    </xf>
    <xf numFmtId="182" fontId="43" fillId="0" borderId="25" xfId="29" applyNumberFormat="1" applyFont="1" applyBorder="1" applyAlignment="1" applyProtection="1">
      <alignment vertical="center" wrapText="1"/>
      <protection locked="0"/>
    </xf>
    <xf numFmtId="1" fontId="43" fillId="0" borderId="26" xfId="29" applyNumberFormat="1" applyFont="1" applyBorder="1" applyAlignment="1" applyProtection="1">
      <alignment vertical="center" wrapText="1"/>
      <protection locked="0"/>
    </xf>
    <xf numFmtId="184" fontId="45" fillId="0" borderId="25" xfId="29" applyNumberFormat="1" applyFont="1" applyBorder="1" applyAlignment="1" applyProtection="1">
      <alignment horizontal="center" vertical="center"/>
      <protection locked="0"/>
    </xf>
    <xf numFmtId="0" fontId="43" fillId="0" borderId="25" xfId="29" applyFont="1" applyBorder="1" applyAlignment="1" applyProtection="1">
      <alignment vertical="center"/>
      <protection locked="0"/>
    </xf>
    <xf numFmtId="179" fontId="42" fillId="0" borderId="25" xfId="29" applyNumberFormat="1" applyFont="1" applyBorder="1" applyAlignment="1" applyProtection="1">
      <alignment horizontal="center" vertical="center"/>
      <protection locked="0"/>
    </xf>
    <xf numFmtId="182" fontId="43" fillId="0" borderId="25" xfId="29" applyNumberFormat="1" applyFont="1" applyBorder="1" applyAlignment="1" applyProtection="1">
      <alignment vertical="center"/>
      <protection locked="0"/>
    </xf>
    <xf numFmtId="0" fontId="43" fillId="0" borderId="25" xfId="29" applyFont="1" applyBorder="1" applyAlignment="1" applyProtection="1">
      <alignment horizontal="center" vertical="center"/>
      <protection locked="0"/>
    </xf>
    <xf numFmtId="0" fontId="43" fillId="0" borderId="25" xfId="29" applyFont="1" applyBorder="1" applyAlignment="1" applyProtection="1">
      <alignment vertical="center" textRotation="255" wrapText="1"/>
      <protection locked="0"/>
    </xf>
    <xf numFmtId="0" fontId="43" fillId="0" borderId="39" xfId="29" applyFont="1" applyBorder="1" applyAlignment="1" applyProtection="1">
      <alignment horizontal="center" vertical="center" textRotation="255" wrapText="1"/>
      <protection locked="0"/>
    </xf>
    <xf numFmtId="0" fontId="41" fillId="0" borderId="0" xfId="29" applyFont="1" applyAlignment="1" applyProtection="1">
      <alignment vertical="center" textRotation="255"/>
      <protection locked="0"/>
    </xf>
    <xf numFmtId="0" fontId="42" fillId="0" borderId="0" xfId="29" applyFont="1" applyAlignment="1" applyProtection="1">
      <alignment vertical="center"/>
      <protection locked="0"/>
    </xf>
    <xf numFmtId="179" fontId="42" fillId="0" borderId="0" xfId="29" applyNumberFormat="1" applyFont="1" applyAlignment="1" applyProtection="1">
      <alignment horizontal="center" vertical="center"/>
      <protection locked="0"/>
    </xf>
    <xf numFmtId="0" fontId="40" fillId="0" borderId="0" xfId="29" applyFont="1" applyAlignment="1" applyProtection="1">
      <alignment vertical="center"/>
      <protection locked="0"/>
    </xf>
    <xf numFmtId="0" fontId="47" fillId="0" borderId="0" xfId="29" applyFont="1" applyAlignment="1" applyProtection="1">
      <alignment vertical="center"/>
      <protection locked="0"/>
    </xf>
    <xf numFmtId="0" fontId="132" fillId="0" borderId="41" xfId="29" applyFont="1" applyBorder="1" applyAlignment="1">
      <alignment horizontal="center" vertical="center"/>
    </xf>
    <xf numFmtId="0" fontId="132" fillId="0" borderId="71" xfId="29" applyFont="1" applyBorder="1" applyAlignment="1">
      <alignment horizontal="center" vertical="center"/>
    </xf>
    <xf numFmtId="0" fontId="132" fillId="0" borderId="25" xfId="29" applyFont="1" applyBorder="1" applyAlignment="1">
      <alignment horizontal="center" vertical="center"/>
    </xf>
    <xf numFmtId="0" fontId="131" fillId="0" borderId="0" xfId="29" applyFont="1" applyAlignment="1">
      <alignment horizontal="center" vertical="center"/>
    </xf>
    <xf numFmtId="0" fontId="123" fillId="0" borderId="0" xfId="29" applyFont="1" applyAlignment="1">
      <alignment horizontal="center" vertical="center"/>
    </xf>
    <xf numFmtId="0" fontId="136" fillId="0" borderId="0" xfId="29" applyFont="1" applyAlignment="1">
      <alignment horizontal="center" vertical="center"/>
    </xf>
    <xf numFmtId="0" fontId="126" fillId="0" borderId="0" xfId="29" applyFont="1"/>
    <xf numFmtId="0" fontId="112" fillId="3" borderId="9" xfId="29" applyFont="1" applyFill="1" applyBorder="1" applyAlignment="1">
      <alignment vertical="center"/>
    </xf>
    <xf numFmtId="0" fontId="35" fillId="3" borderId="9" xfId="29" applyFont="1" applyFill="1" applyBorder="1" applyAlignment="1">
      <alignment vertical="center"/>
    </xf>
    <xf numFmtId="0" fontId="37" fillId="0" borderId="16" xfId="29" applyFont="1" applyBorder="1" applyAlignment="1" applyProtection="1">
      <alignment horizontal="center" vertical="center" wrapText="1"/>
      <protection locked="0"/>
    </xf>
    <xf numFmtId="0" fontId="43" fillId="3" borderId="7" xfId="29" applyFont="1" applyFill="1" applyBorder="1" applyAlignment="1">
      <alignment horizontal="right" vertical="center"/>
    </xf>
    <xf numFmtId="0" fontId="139" fillId="3" borderId="9" xfId="29" applyFont="1" applyFill="1" applyBorder="1" applyAlignment="1">
      <alignment vertical="center"/>
    </xf>
    <xf numFmtId="0" fontId="37" fillId="0" borderId="7" xfId="29" applyFont="1" applyBorder="1" applyAlignment="1" applyProtection="1">
      <alignment horizontal="center" vertical="center" wrapText="1"/>
      <protection locked="0"/>
    </xf>
    <xf numFmtId="189" fontId="37" fillId="0" borderId="7" xfId="29" applyNumberFormat="1" applyFont="1" applyBorder="1" applyAlignment="1">
      <alignment horizontal="center" vertical="center"/>
    </xf>
    <xf numFmtId="0" fontId="43" fillId="3" borderId="0" xfId="29" applyFont="1" applyFill="1" applyAlignment="1">
      <alignment horizontal="right" vertical="center"/>
    </xf>
    <xf numFmtId="0" fontId="35" fillId="3" borderId="0" xfId="29" applyFont="1" applyFill="1" applyAlignment="1">
      <alignment vertical="center"/>
    </xf>
    <xf numFmtId="189" fontId="37" fillId="0" borderId="0" xfId="29" applyNumberFormat="1" applyFont="1" applyAlignment="1">
      <alignment horizontal="center" vertical="center"/>
    </xf>
    <xf numFmtId="0" fontId="42" fillId="0" borderId="0" xfId="29" applyFont="1" applyAlignment="1">
      <alignment horizontal="center" vertical="center" wrapText="1"/>
    </xf>
    <xf numFmtId="0" fontId="27" fillId="0" borderId="0" xfId="29" applyFont="1" applyAlignment="1">
      <alignment horizontal="right" vertical="center"/>
    </xf>
    <xf numFmtId="0" fontId="74" fillId="5" borderId="25" xfId="29" quotePrefix="1" applyFont="1" applyFill="1" applyBorder="1" applyAlignment="1">
      <alignment horizontal="center" vertical="center"/>
    </xf>
    <xf numFmtId="0" fontId="43" fillId="3" borderId="4" xfId="29" applyFont="1" applyFill="1" applyBorder="1" applyAlignment="1" applyProtection="1">
      <alignment wrapText="1"/>
      <protection locked="0"/>
    </xf>
    <xf numFmtId="0" fontId="118" fillId="0" borderId="4" xfId="29" applyFont="1" applyBorder="1" applyAlignment="1" applyProtection="1">
      <alignment horizontal="center" vertical="center" wrapText="1"/>
      <protection locked="0"/>
    </xf>
    <xf numFmtId="0" fontId="118" fillId="0" borderId="12" xfId="29" applyFont="1" applyBorder="1" applyAlignment="1" applyProtection="1">
      <alignment horizontal="left" vertical="center" wrapText="1"/>
      <protection locked="0"/>
    </xf>
    <xf numFmtId="0" fontId="75" fillId="0" borderId="0" xfId="29" applyFont="1" applyProtection="1">
      <protection locked="0"/>
    </xf>
    <xf numFmtId="0" fontId="43" fillId="3" borderId="0" xfId="29" applyFont="1" applyFill="1" applyAlignment="1" applyProtection="1">
      <alignment wrapText="1"/>
      <protection locked="0"/>
    </xf>
    <xf numFmtId="0" fontId="42" fillId="0" borderId="14" xfId="29" applyFont="1" applyBorder="1" applyProtection="1">
      <protection locked="0"/>
    </xf>
    <xf numFmtId="0" fontId="118" fillId="0" borderId="0" xfId="29" applyFont="1" applyAlignment="1" applyProtection="1">
      <alignment horizontal="center" vertical="center"/>
      <protection locked="0"/>
    </xf>
    <xf numFmtId="0" fontId="118" fillId="0" borderId="15" xfId="29" applyFont="1" applyBorder="1" applyAlignment="1" applyProtection="1">
      <alignment horizontal="left" vertical="center"/>
      <protection locked="0"/>
    </xf>
    <xf numFmtId="0" fontId="43" fillId="3" borderId="14" xfId="29" applyFont="1" applyFill="1" applyBorder="1" applyAlignment="1" applyProtection="1">
      <alignment horizontal="right"/>
      <protection locked="0"/>
    </xf>
    <xf numFmtId="0" fontId="42" fillId="0" borderId="14" xfId="29" applyFont="1" applyBorder="1" applyAlignment="1" applyProtection="1">
      <alignment vertical="center"/>
      <protection locked="0"/>
    </xf>
    <xf numFmtId="0" fontId="43" fillId="3" borderId="14" xfId="29" applyFont="1" applyFill="1" applyBorder="1" applyAlignment="1" applyProtection="1">
      <alignment vertical="top"/>
      <protection locked="0"/>
    </xf>
    <xf numFmtId="0" fontId="43" fillId="3" borderId="16" xfId="29" applyFont="1" applyFill="1" applyBorder="1" applyAlignment="1" applyProtection="1">
      <alignment vertical="top"/>
      <protection locked="0"/>
    </xf>
    <xf numFmtId="0" fontId="42" fillId="0" borderId="16" xfId="29" applyFont="1" applyBorder="1" applyAlignment="1" applyProtection="1">
      <alignment vertical="center"/>
      <protection locked="0"/>
    </xf>
    <xf numFmtId="190" fontId="105" fillId="0" borderId="0" xfId="29" applyNumberFormat="1" applyFont="1" applyAlignment="1">
      <alignment vertical="center" wrapText="1"/>
    </xf>
    <xf numFmtId="0" fontId="68" fillId="0" borderId="0" xfId="29" applyFont="1" applyAlignment="1">
      <alignment vertical="top" wrapText="1"/>
    </xf>
    <xf numFmtId="179" fontId="42" fillId="0" borderId="0" xfId="29" applyNumberFormat="1" applyFont="1" applyProtection="1">
      <protection locked="0"/>
    </xf>
    <xf numFmtId="0" fontId="43" fillId="3" borderId="1" xfId="29" applyFont="1" applyFill="1" applyBorder="1" applyAlignment="1">
      <alignment horizontal="center" vertical="center" wrapText="1"/>
    </xf>
    <xf numFmtId="0" fontId="43" fillId="0" borderId="8" xfId="29" applyFont="1" applyBorder="1" applyAlignment="1">
      <alignment horizontal="center" vertical="center" wrapText="1"/>
    </xf>
    <xf numFmtId="0" fontId="43" fillId="0" borderId="17" xfId="29" applyFont="1" applyBorder="1" applyAlignment="1">
      <alignment horizontal="center" vertical="center" wrapText="1"/>
    </xf>
    <xf numFmtId="0" fontId="144" fillId="0" borderId="0" xfId="0" applyFont="1">
      <alignment vertical="center"/>
    </xf>
    <xf numFmtId="0" fontId="110" fillId="0" borderId="0" xfId="0" applyFont="1" applyAlignment="1">
      <alignment horizontal="right" vertical="center"/>
    </xf>
    <xf numFmtId="0" fontId="65" fillId="0" borderId="0" xfId="0" applyFont="1" applyAlignment="1">
      <alignment horizontal="justify" vertical="center"/>
    </xf>
    <xf numFmtId="0" fontId="148" fillId="0" borderId="0" xfId="0" applyFont="1" applyAlignment="1">
      <alignment horizontal="right" vertical="center"/>
    </xf>
    <xf numFmtId="0" fontId="50" fillId="0" borderId="0" xfId="0" applyFont="1">
      <alignment vertical="center"/>
    </xf>
    <xf numFmtId="49" fontId="111" fillId="0" borderId="0" xfId="0" applyNumberFormat="1" applyFont="1" applyAlignment="1">
      <alignment horizontal="right" vertical="center" wrapText="1"/>
    </xf>
    <xf numFmtId="49" fontId="110" fillId="0" borderId="0" xfId="0" applyNumberFormat="1" applyFont="1" applyAlignment="1">
      <alignment horizontal="right" vertical="center" wrapText="1"/>
    </xf>
    <xf numFmtId="49" fontId="150" fillId="0" borderId="0" xfId="0" applyNumberFormat="1" applyFont="1" applyAlignment="1">
      <alignment horizontal="right" vertical="center"/>
    </xf>
    <xf numFmtId="49" fontId="111" fillId="0" borderId="0" xfId="0" applyNumberFormat="1" applyFont="1" applyAlignment="1">
      <alignment horizontal="right" vertical="center"/>
    </xf>
    <xf numFmtId="0" fontId="111" fillId="0" borderId="0" xfId="0" applyFont="1" applyAlignment="1">
      <alignment horizontal="justify" vertical="center"/>
    </xf>
    <xf numFmtId="0" fontId="151" fillId="0" borderId="0" xfId="0" applyFont="1" applyAlignment="1">
      <alignment horizontal="right" vertical="center"/>
    </xf>
    <xf numFmtId="49" fontId="111" fillId="0" borderId="0" xfId="0" applyNumberFormat="1" applyFont="1" applyAlignment="1">
      <alignment horizontal="right" vertical="top" wrapText="1"/>
    </xf>
    <xf numFmtId="0" fontId="152" fillId="0" borderId="0" xfId="0" applyFont="1" applyAlignment="1">
      <alignment horizontal="right" vertical="center"/>
    </xf>
    <xf numFmtId="49" fontId="110" fillId="0" borderId="0" xfId="0" applyNumberFormat="1" applyFont="1" applyAlignment="1">
      <alignment horizontal="right" vertical="center"/>
    </xf>
    <xf numFmtId="0" fontId="152" fillId="0" borderId="0" xfId="0" applyFont="1">
      <alignment vertical="center"/>
    </xf>
    <xf numFmtId="0" fontId="80" fillId="0" borderId="0" xfId="0" applyFont="1" applyAlignment="1">
      <alignment horizontal="justify" vertical="center"/>
    </xf>
    <xf numFmtId="0" fontId="65" fillId="11" borderId="10" xfId="0" applyFont="1" applyFill="1" applyBorder="1" applyAlignment="1">
      <alignment horizontal="center" vertical="center" wrapText="1"/>
    </xf>
    <xf numFmtId="0" fontId="65" fillId="0" borderId="0" xfId="0" applyFont="1" applyAlignment="1">
      <alignment horizontal="center" vertical="center" wrapText="1"/>
    </xf>
    <xf numFmtId="0" fontId="65" fillId="11" borderId="1" xfId="0" applyFont="1" applyFill="1" applyBorder="1" applyAlignment="1">
      <alignment horizontal="center" vertical="center" wrapText="1"/>
    </xf>
    <xf numFmtId="0" fontId="65" fillId="0" borderId="1" xfId="0" applyFont="1" applyBorder="1" applyAlignment="1">
      <alignment horizontal="justify" vertical="center" wrapText="1"/>
    </xf>
    <xf numFmtId="20" fontId="65" fillId="0" borderId="1" xfId="0" applyNumberFormat="1" applyFont="1" applyBorder="1" applyAlignment="1">
      <alignment horizontal="justify" vertical="center" wrapText="1"/>
    </xf>
    <xf numFmtId="0" fontId="65" fillId="0" borderId="18" xfId="0" applyFont="1" applyBorder="1" applyAlignment="1">
      <alignment vertical="center" wrapText="1"/>
    </xf>
    <xf numFmtId="0" fontId="95" fillId="0" borderId="0" xfId="0" applyFont="1">
      <alignment vertical="center"/>
    </xf>
    <xf numFmtId="49" fontId="109" fillId="0" borderId="0" xfId="0" applyNumberFormat="1" applyFont="1" applyAlignment="1">
      <alignment horizontal="right" vertical="center"/>
    </xf>
    <xf numFmtId="0" fontId="109" fillId="0" borderId="0" xfId="0" applyFont="1" applyAlignment="1">
      <alignment horizontal="justify" vertical="center"/>
    </xf>
    <xf numFmtId="0" fontId="110" fillId="0" borderId="0" xfId="0" applyFont="1" applyAlignment="1">
      <alignment horizontal="justify" vertical="center" wrapText="1"/>
    </xf>
    <xf numFmtId="49" fontId="158" fillId="0" borderId="0" xfId="0" applyNumberFormat="1" applyFont="1" applyAlignment="1">
      <alignment horizontal="right" vertical="center"/>
    </xf>
    <xf numFmtId="0" fontId="0" fillId="0" borderId="38" xfId="0" applyBorder="1">
      <alignment vertical="center"/>
    </xf>
    <xf numFmtId="0" fontId="111" fillId="0" borderId="0" xfId="0" applyFont="1" applyAlignment="1">
      <alignment horizontal="right" vertical="center" wrapText="1"/>
    </xf>
    <xf numFmtId="0" fontId="150" fillId="0" borderId="0" xfId="0" applyFont="1" applyAlignment="1">
      <alignment horizontal="right" vertical="center"/>
    </xf>
    <xf numFmtId="0" fontId="58" fillId="0" borderId="0" xfId="0" applyFont="1">
      <alignment vertical="center"/>
    </xf>
    <xf numFmtId="0" fontId="111" fillId="0" borderId="0" xfId="0" applyFont="1" applyAlignment="1">
      <alignment horizontal="right" vertical="top" wrapText="1"/>
    </xf>
    <xf numFmtId="0" fontId="110" fillId="0" borderId="0" xfId="0" applyFont="1" applyAlignment="1">
      <alignment horizontal="right" vertical="center" wrapText="1"/>
    </xf>
    <xf numFmtId="49" fontId="88" fillId="0" borderId="0" xfId="17" applyNumberFormat="1" applyFont="1" applyAlignment="1" applyProtection="1">
      <alignment horizontal="justify" vertical="center" wrapText="1"/>
      <protection locked="0"/>
    </xf>
    <xf numFmtId="49" fontId="53" fillId="0" borderId="0" xfId="17" applyNumberFormat="1" applyFont="1" applyProtection="1">
      <alignment vertical="center"/>
      <protection locked="0"/>
    </xf>
    <xf numFmtId="49" fontId="89" fillId="0" borderId="0" xfId="17" applyNumberFormat="1" applyFont="1" applyAlignment="1" applyProtection="1">
      <alignment horizontal="center" vertical="center" wrapText="1"/>
      <protection locked="0"/>
    </xf>
    <xf numFmtId="49" fontId="85" fillId="0" borderId="0" xfId="17" applyNumberFormat="1" applyFont="1" applyAlignment="1" applyProtection="1">
      <alignment horizontal="right" vertical="center" wrapText="1"/>
      <protection locked="0"/>
    </xf>
    <xf numFmtId="49" fontId="85" fillId="0" borderId="5" xfId="17" applyNumberFormat="1" applyFont="1" applyBorder="1" applyAlignment="1" applyProtection="1">
      <alignment horizontal="left" vertical="center" wrapText="1"/>
      <protection locked="0"/>
    </xf>
    <xf numFmtId="49" fontId="85" fillId="0" borderId="5" xfId="17" applyNumberFormat="1" applyFont="1" applyBorder="1" applyAlignment="1" applyProtection="1">
      <alignment horizontal="left" vertical="top" wrapText="1"/>
      <protection locked="0"/>
    </xf>
    <xf numFmtId="49" fontId="85" fillId="0" borderId="0" xfId="17" applyNumberFormat="1" applyFont="1" applyAlignment="1" applyProtection="1">
      <alignment horizontal="left" vertical="center"/>
      <protection locked="0"/>
    </xf>
    <xf numFmtId="0" fontId="85" fillId="0" borderId="1" xfId="17" applyFont="1" applyBorder="1" applyAlignment="1" applyProtection="1">
      <alignment horizontal="center" vertical="center"/>
      <protection locked="0"/>
    </xf>
    <xf numFmtId="49" fontId="87" fillId="0" borderId="1" xfId="17" applyNumberFormat="1" applyFont="1" applyBorder="1" applyAlignment="1" applyProtection="1">
      <alignment horizontal="center" vertical="center"/>
      <protection locked="0"/>
    </xf>
    <xf numFmtId="0" fontId="53" fillId="0" borderId="0" xfId="17" applyFont="1" applyProtection="1">
      <alignment vertical="center"/>
      <protection locked="0"/>
    </xf>
    <xf numFmtId="181" fontId="85" fillId="0" borderId="1" xfId="17" applyNumberFormat="1" applyFont="1" applyBorder="1" applyAlignment="1">
      <alignment horizontal="center" vertical="center"/>
    </xf>
    <xf numFmtId="49" fontId="85" fillId="0" borderId="4" xfId="17" applyNumberFormat="1" applyFont="1" applyBorder="1" applyAlignment="1" applyProtection="1">
      <alignment horizontal="left" vertical="top" wrapText="1"/>
      <protection locked="0"/>
    </xf>
    <xf numFmtId="49" fontId="85" fillId="0" borderId="0" xfId="17" applyNumberFormat="1" applyFont="1" applyAlignment="1" applyProtection="1">
      <alignment horizontal="left" vertical="top" wrapText="1"/>
      <protection locked="0"/>
    </xf>
    <xf numFmtId="181" fontId="85" fillId="0" borderId="0" xfId="17" applyNumberFormat="1" applyFont="1" applyAlignment="1" applyProtection="1">
      <alignment horizontal="center" vertical="center"/>
      <protection locked="0"/>
    </xf>
    <xf numFmtId="49" fontId="87" fillId="0" borderId="0" xfId="17" applyNumberFormat="1" applyFont="1" applyProtection="1">
      <alignment vertical="center"/>
      <protection locked="0"/>
    </xf>
    <xf numFmtId="49" fontId="87" fillId="0" borderId="0" xfId="17" applyNumberFormat="1" applyFont="1" applyAlignment="1" applyProtection="1">
      <alignment horizontal="center" vertical="center"/>
      <protection locked="0"/>
    </xf>
    <xf numFmtId="49" fontId="91" fillId="0" borderId="0" xfId="17" applyNumberFormat="1" applyFont="1" applyAlignment="1" applyProtection="1">
      <alignment horizontal="center" vertical="center" wrapText="1"/>
      <protection locked="0"/>
    </xf>
    <xf numFmtId="49" fontId="91" fillId="0" borderId="1" xfId="17" applyNumberFormat="1" applyFont="1" applyBorder="1" applyAlignment="1" applyProtection="1">
      <alignment horizontal="center" vertical="center" wrapText="1"/>
      <protection locked="0"/>
    </xf>
    <xf numFmtId="49" fontId="91" fillId="0" borderId="1" xfId="17" applyNumberFormat="1" applyFont="1" applyBorder="1" applyAlignment="1" applyProtection="1">
      <alignment vertical="center" wrapText="1"/>
      <protection locked="0"/>
    </xf>
    <xf numFmtId="49" fontId="92" fillId="0" borderId="0" xfId="17" applyNumberFormat="1" applyFont="1" applyProtection="1">
      <alignment vertical="center"/>
      <protection locked="0"/>
    </xf>
    <xf numFmtId="49" fontId="53" fillId="0" borderId="4" xfId="17" applyNumberFormat="1" applyFont="1" applyBorder="1" applyProtection="1">
      <alignment vertical="center"/>
      <protection locked="0"/>
    </xf>
    <xf numFmtId="49" fontId="85" fillId="0" borderId="5" xfId="17" applyNumberFormat="1" applyFont="1" applyBorder="1" applyAlignment="1" applyProtection="1">
      <alignment horizontal="center" vertical="center" wrapText="1"/>
      <protection locked="0"/>
    </xf>
    <xf numFmtId="179" fontId="53" fillId="0" borderId="0" xfId="17" applyNumberFormat="1" applyFont="1" applyProtection="1">
      <alignment vertical="center"/>
      <protection locked="0"/>
    </xf>
    <xf numFmtId="49" fontId="94" fillId="0" borderId="1" xfId="17" applyNumberFormat="1" applyFont="1" applyBorder="1" applyAlignment="1" applyProtection="1">
      <alignment horizontal="center" vertical="center" wrapText="1"/>
      <protection locked="0"/>
    </xf>
    <xf numFmtId="49" fontId="91" fillId="0" borderId="0" xfId="17" applyNumberFormat="1" applyFont="1" applyAlignment="1" applyProtection="1">
      <alignment horizontal="justify" vertical="center"/>
      <protection locked="0"/>
    </xf>
    <xf numFmtId="0" fontId="15" fillId="0" borderId="11" xfId="41" applyFont="1" applyBorder="1" applyProtection="1">
      <alignment vertical="center"/>
      <protection locked="0"/>
    </xf>
    <xf numFmtId="0" fontId="15" fillId="0" borderId="4" xfId="41" applyFont="1" applyBorder="1" applyProtection="1">
      <alignment vertical="center"/>
      <protection locked="0"/>
    </xf>
    <xf numFmtId="49" fontId="91" fillId="0" borderId="4" xfId="17" applyNumberFormat="1" applyFont="1" applyBorder="1" applyProtection="1">
      <alignment vertical="center"/>
      <protection locked="0"/>
    </xf>
    <xf numFmtId="49" fontId="53" fillId="0" borderId="12" xfId="17" applyNumberFormat="1" applyFont="1" applyBorder="1" applyProtection="1">
      <alignment vertical="center"/>
      <protection locked="0"/>
    </xf>
    <xf numFmtId="0" fontId="15" fillId="0" borderId="14" xfId="41" applyFont="1" applyBorder="1" applyProtection="1">
      <alignment vertical="center"/>
      <protection locked="0"/>
    </xf>
    <xf numFmtId="0" fontId="15" fillId="0" borderId="0" xfId="41" applyFont="1" applyProtection="1">
      <alignment vertical="center"/>
      <protection locked="0"/>
    </xf>
    <xf numFmtId="49" fontId="91" fillId="0" borderId="0" xfId="17" applyNumberFormat="1" applyFont="1" applyProtection="1">
      <alignment vertical="center"/>
      <protection locked="0"/>
    </xf>
    <xf numFmtId="49" fontId="53" fillId="0" borderId="15" xfId="17" applyNumberFormat="1" applyFont="1" applyBorder="1" applyProtection="1">
      <alignment vertical="center"/>
      <protection locked="0"/>
    </xf>
    <xf numFmtId="0" fontId="15" fillId="0" borderId="16" xfId="41" applyFont="1" applyBorder="1" applyProtection="1">
      <alignment vertical="center"/>
      <protection locked="0"/>
    </xf>
    <xf numFmtId="0" fontId="15" fillId="0" borderId="18" xfId="41" applyFont="1" applyBorder="1" applyProtection="1">
      <alignment vertical="center"/>
      <protection locked="0"/>
    </xf>
    <xf numFmtId="49" fontId="91" fillId="0" borderId="18" xfId="17" applyNumberFormat="1" applyFont="1" applyBorder="1" applyProtection="1">
      <alignment vertical="center"/>
      <protection locked="0"/>
    </xf>
    <xf numFmtId="49" fontId="53" fillId="0" borderId="18" xfId="17" applyNumberFormat="1" applyFont="1" applyBorder="1" applyProtection="1">
      <alignment vertical="center"/>
      <protection locked="0"/>
    </xf>
    <xf numFmtId="49" fontId="53" fillId="0" borderId="17" xfId="17" applyNumberFormat="1" applyFont="1" applyBorder="1" applyProtection="1">
      <alignment vertical="center"/>
      <protection locked="0"/>
    </xf>
    <xf numFmtId="49" fontId="91" fillId="0" borderId="0" xfId="17" applyNumberFormat="1" applyFont="1" applyAlignment="1" applyProtection="1">
      <alignment horizontal="justify" vertical="center" wrapText="1"/>
      <protection locked="0"/>
    </xf>
    <xf numFmtId="49" fontId="18" fillId="0" borderId="0" xfId="17" applyNumberFormat="1" applyFont="1" applyProtection="1">
      <alignment vertical="center"/>
      <protection locked="0"/>
    </xf>
    <xf numFmtId="49" fontId="4" fillId="0" borderId="0" xfId="17" applyNumberFormat="1" applyFont="1" applyAlignment="1" applyProtection="1">
      <alignment horizontal="justify" vertical="center" wrapText="1"/>
      <protection locked="0"/>
    </xf>
    <xf numFmtId="0" fontId="61" fillId="0" borderId="0" xfId="17" applyFont="1" applyAlignment="1" applyProtection="1">
      <alignment horizontal="left" vertical="center"/>
      <protection locked="0"/>
    </xf>
    <xf numFmtId="0" fontId="61" fillId="0" borderId="0" xfId="17" applyFont="1" applyAlignment="1" applyProtection="1">
      <alignment horizontal="right" vertical="center"/>
      <protection locked="0"/>
    </xf>
    <xf numFmtId="49" fontId="50" fillId="0" borderId="0" xfId="17" applyNumberFormat="1" applyFont="1" applyAlignment="1" applyProtection="1">
      <alignment horizontal="left" vertical="center"/>
      <protection locked="0"/>
    </xf>
    <xf numFmtId="49" fontId="50" fillId="0" borderId="0" xfId="17" applyNumberFormat="1" applyFont="1" applyProtection="1">
      <alignment vertical="center"/>
      <protection locked="0"/>
    </xf>
    <xf numFmtId="49" fontId="4" fillId="0" borderId="0" xfId="17" applyNumberFormat="1" applyFont="1" applyProtection="1">
      <alignment vertical="center"/>
      <protection locked="0"/>
    </xf>
    <xf numFmtId="49" fontId="4" fillId="4" borderId="102" xfId="17" applyNumberFormat="1" applyFont="1" applyFill="1" applyBorder="1" applyProtection="1">
      <alignment vertical="center"/>
      <protection locked="0"/>
    </xf>
    <xf numFmtId="49" fontId="115" fillId="0" borderId="0" xfId="17" applyNumberFormat="1" applyFont="1" applyProtection="1">
      <alignment vertical="center"/>
      <protection locked="0"/>
    </xf>
    <xf numFmtId="49" fontId="4" fillId="4" borderId="105" xfId="17" applyNumberFormat="1" applyFont="1" applyFill="1" applyBorder="1" applyAlignment="1" applyProtection="1">
      <alignment horizontal="center" vertical="center"/>
      <protection locked="0"/>
    </xf>
    <xf numFmtId="49" fontId="4" fillId="0" borderId="0" xfId="17" applyNumberFormat="1" applyFont="1" applyAlignment="1" applyProtection="1">
      <alignment horizontal="left" vertical="center"/>
      <protection locked="0"/>
    </xf>
    <xf numFmtId="49" fontId="114" fillId="0" borderId="0" xfId="17" applyNumberFormat="1" applyFont="1" applyProtection="1">
      <alignment vertical="center"/>
      <protection locked="0"/>
    </xf>
    <xf numFmtId="49" fontId="4" fillId="0" borderId="87" xfId="17" applyNumberFormat="1" applyFont="1" applyBorder="1" applyAlignment="1" applyProtection="1">
      <alignment horizontal="center" vertical="center"/>
      <protection locked="0"/>
    </xf>
    <xf numFmtId="0" fontId="4" fillId="6" borderId="7" xfId="17" applyFont="1" applyFill="1" applyBorder="1" applyAlignment="1">
      <alignment horizontal="center" vertical="center"/>
    </xf>
    <xf numFmtId="0" fontId="59" fillId="0" borderId="4" xfId="17" applyFont="1" applyBorder="1" applyAlignment="1" applyProtection="1">
      <alignment horizontal="left" vertical="center" wrapText="1"/>
      <protection locked="0"/>
    </xf>
    <xf numFmtId="49" fontId="4" fillId="0" borderId="4" xfId="17" applyNumberFormat="1" applyFont="1" applyBorder="1" applyProtection="1">
      <alignment vertical="center"/>
      <protection locked="0"/>
    </xf>
    <xf numFmtId="49" fontId="4" fillId="0" borderId="4" xfId="17" applyNumberFormat="1" applyFont="1" applyBorder="1" applyAlignment="1" applyProtection="1">
      <alignment horizontal="center" vertical="center"/>
      <protection locked="0"/>
    </xf>
    <xf numFmtId="49" fontId="88" fillId="0" borderId="0" xfId="17" applyNumberFormat="1" applyFont="1" applyProtection="1">
      <alignment vertical="center"/>
      <protection locked="0"/>
    </xf>
    <xf numFmtId="0" fontId="61" fillId="4" borderId="11" xfId="17" applyFont="1" applyFill="1" applyBorder="1" applyProtection="1">
      <alignment vertical="center"/>
      <protection locked="0"/>
    </xf>
    <xf numFmtId="0" fontId="61" fillId="4" borderId="16" xfId="17" applyFont="1" applyFill="1" applyBorder="1" applyProtection="1">
      <alignment vertical="center"/>
      <protection locked="0"/>
    </xf>
    <xf numFmtId="0" fontId="85" fillId="4" borderId="11" xfId="17" applyFont="1" applyFill="1" applyBorder="1" applyProtection="1">
      <alignment vertical="center"/>
      <protection locked="0"/>
    </xf>
    <xf numFmtId="0" fontId="85" fillId="4" borderId="16" xfId="17" applyFont="1" applyFill="1" applyBorder="1" applyProtection="1">
      <alignment vertical="center"/>
      <protection locked="0"/>
    </xf>
    <xf numFmtId="0" fontId="85" fillId="4" borderId="7" xfId="17" applyFont="1" applyFill="1" applyBorder="1" applyAlignment="1" applyProtection="1">
      <alignment horizontal="right" vertical="center" shrinkToFit="1"/>
      <protection locked="0"/>
    </xf>
    <xf numFmtId="187" fontId="85" fillId="0" borderId="87" xfId="17" applyNumberFormat="1" applyFont="1" applyBorder="1" applyAlignment="1" applyProtection="1">
      <alignment horizontal="center" vertical="center"/>
      <protection locked="0"/>
    </xf>
    <xf numFmtId="0" fontId="85" fillId="4" borderId="9" xfId="17" applyFont="1" applyFill="1" applyBorder="1" applyAlignment="1" applyProtection="1">
      <alignment horizontal="right" vertical="center"/>
      <protection locked="0"/>
    </xf>
    <xf numFmtId="0" fontId="59" fillId="0" borderId="0" xfId="17" applyFont="1" applyAlignment="1" applyProtection="1">
      <alignment horizontal="justify" vertical="center"/>
      <protection locked="0"/>
    </xf>
    <xf numFmtId="49" fontId="88" fillId="0" borderId="11" xfId="17" applyNumberFormat="1" applyFont="1" applyBorder="1" applyAlignment="1" applyProtection="1">
      <alignment horizontal="left" vertical="center"/>
      <protection locked="0"/>
    </xf>
    <xf numFmtId="49" fontId="88" fillId="0" borderId="4" xfId="17" applyNumberFormat="1" applyFont="1" applyBorder="1" applyAlignment="1" applyProtection="1">
      <alignment horizontal="left" vertical="center"/>
      <protection locked="0"/>
    </xf>
    <xf numFmtId="49" fontId="88" fillId="0" borderId="12" xfId="17" applyNumberFormat="1" applyFont="1" applyBorder="1" applyAlignment="1" applyProtection="1">
      <alignment horizontal="left" vertical="center"/>
      <protection locked="0"/>
    </xf>
    <xf numFmtId="49" fontId="4" fillId="0" borderId="15" xfId="17" applyNumberFormat="1" applyFont="1" applyBorder="1" applyProtection="1">
      <alignment vertical="center"/>
      <protection locked="0"/>
    </xf>
    <xf numFmtId="49" fontId="4" fillId="0" borderId="10" xfId="17" applyNumberFormat="1" applyFont="1" applyBorder="1" applyAlignment="1" applyProtection="1">
      <alignment horizontal="center" vertical="center"/>
      <protection locked="0"/>
    </xf>
    <xf numFmtId="49" fontId="4" fillId="0" borderId="18" xfId="17" applyNumberFormat="1" applyFont="1" applyBorder="1" applyProtection="1">
      <alignment vertical="center"/>
      <protection locked="0"/>
    </xf>
    <xf numFmtId="49" fontId="4" fillId="0" borderId="13" xfId="17" applyNumberFormat="1" applyFont="1" applyBorder="1" applyProtection="1">
      <alignment vertical="center"/>
      <protection locked="0"/>
    </xf>
    <xf numFmtId="49" fontId="4" fillId="0" borderId="2" xfId="17" applyNumberFormat="1" applyFont="1" applyBorder="1" applyProtection="1">
      <alignment vertical="center"/>
      <protection locked="0"/>
    </xf>
    <xf numFmtId="186" fontId="4" fillId="3" borderId="16" xfId="22" applyNumberFormat="1" applyFont="1" applyFill="1" applyBorder="1" applyAlignment="1" applyProtection="1">
      <alignment horizontal="center" vertical="center"/>
    </xf>
    <xf numFmtId="49" fontId="4" fillId="0" borderId="13" xfId="17" applyNumberFormat="1" applyFont="1" applyBorder="1" applyAlignment="1" applyProtection="1">
      <alignment horizontal="left" vertical="center"/>
      <protection locked="0"/>
    </xf>
    <xf numFmtId="49" fontId="4" fillId="0" borderId="0" xfId="17" applyNumberFormat="1" applyFont="1" applyAlignment="1" applyProtection="1">
      <alignment horizontal="center" vertical="center"/>
      <protection locked="0"/>
    </xf>
    <xf numFmtId="49" fontId="4" fillId="0" borderId="9" xfId="17" applyNumberFormat="1" applyFont="1" applyBorder="1" applyProtection="1">
      <alignment vertical="center"/>
      <protection locked="0"/>
    </xf>
    <xf numFmtId="49" fontId="4" fillId="0" borderId="17" xfId="17" applyNumberFormat="1" applyFont="1" applyBorder="1" applyAlignment="1" applyProtection="1">
      <alignment horizontal="left" vertical="center"/>
      <protection locked="0"/>
    </xf>
    <xf numFmtId="186" fontId="4" fillId="3" borderId="18" xfId="22" applyNumberFormat="1" applyFont="1" applyFill="1" applyBorder="1" applyAlignment="1" applyProtection="1">
      <alignment horizontal="center" vertical="center"/>
    </xf>
    <xf numFmtId="49" fontId="4" fillId="0" borderId="10" xfId="17" quotePrefix="1" applyNumberFormat="1" applyFont="1" applyBorder="1" applyAlignment="1" applyProtection="1">
      <alignment horizontal="center" vertical="center"/>
      <protection locked="0"/>
    </xf>
    <xf numFmtId="49" fontId="4" fillId="0" borderId="13" xfId="17" quotePrefix="1" applyNumberFormat="1" applyFont="1" applyBorder="1" applyAlignment="1" applyProtection="1">
      <alignment horizontal="center" vertical="center"/>
      <protection locked="0"/>
    </xf>
    <xf numFmtId="0" fontId="90" fillId="0" borderId="0" xfId="17" applyFont="1" applyAlignment="1" applyProtection="1">
      <alignment horizontal="left" vertical="center" indent="2"/>
      <protection locked="0"/>
    </xf>
    <xf numFmtId="49" fontId="8" fillId="0" borderId="0" xfId="17" applyNumberFormat="1" applyFont="1" applyProtection="1">
      <alignment vertical="center"/>
      <protection locked="0"/>
    </xf>
    <xf numFmtId="49" fontId="8" fillId="0" borderId="0" xfId="17" applyNumberFormat="1" applyFont="1" applyAlignment="1" applyProtection="1">
      <alignment horizontal="left" vertical="center" indent="4"/>
      <protection locked="0"/>
    </xf>
    <xf numFmtId="49" fontId="18" fillId="0" borderId="0" xfId="17" applyNumberFormat="1" applyFont="1">
      <alignment vertical="center"/>
    </xf>
    <xf numFmtId="49" fontId="4" fillId="0" borderId="0" xfId="17" applyNumberFormat="1" applyFont="1" applyAlignment="1">
      <alignment horizontal="justify" vertical="center" wrapText="1"/>
    </xf>
    <xf numFmtId="0" fontId="61" fillId="0" borderId="0" xfId="17" applyFont="1" applyAlignment="1">
      <alignment horizontal="left" vertical="center"/>
    </xf>
    <xf numFmtId="0" fontId="61" fillId="0" borderId="0" xfId="17" applyFont="1" applyAlignment="1">
      <alignment horizontal="right" vertical="center"/>
    </xf>
    <xf numFmtId="49" fontId="50" fillId="0" borderId="0" xfId="17" applyNumberFormat="1" applyFont="1" applyAlignment="1">
      <alignment horizontal="left" vertical="center"/>
    </xf>
    <xf numFmtId="49" fontId="50" fillId="0" borderId="0" xfId="17" applyNumberFormat="1" applyFont="1">
      <alignment vertical="center"/>
    </xf>
    <xf numFmtId="49" fontId="4" fillId="0" borderId="0" xfId="17" applyNumberFormat="1" applyFont="1">
      <alignment vertical="center"/>
    </xf>
    <xf numFmtId="49" fontId="4" fillId="0" borderId="0" xfId="17" applyNumberFormat="1" applyFont="1" applyAlignment="1">
      <alignment horizontal="left" vertical="center"/>
    </xf>
    <xf numFmtId="49" fontId="114" fillId="0" borderId="0" xfId="17" applyNumberFormat="1" applyFont="1">
      <alignment vertical="center"/>
    </xf>
    <xf numFmtId="0" fontId="59" fillId="0" borderId="14" xfId="17" applyFont="1" applyBorder="1">
      <alignment vertical="center"/>
    </xf>
    <xf numFmtId="0" fontId="59" fillId="0" borderId="0" xfId="17" applyFont="1">
      <alignment vertical="center"/>
    </xf>
    <xf numFmtId="0" fontId="59" fillId="0" borderId="4" xfId="17" applyFont="1" applyBorder="1" applyAlignment="1">
      <alignment horizontal="left" vertical="center" wrapText="1"/>
    </xf>
    <xf numFmtId="49" fontId="4" fillId="0" borderId="0" xfId="17" applyNumberFormat="1" applyFont="1" applyAlignment="1">
      <alignment horizontal="center" vertical="center"/>
    </xf>
    <xf numFmtId="49" fontId="88" fillId="0" borderId="0" xfId="17" applyNumberFormat="1" applyFont="1">
      <alignment vertical="center"/>
    </xf>
    <xf numFmtId="0" fontId="59" fillId="0" borderId="7" xfId="17" applyFont="1" applyBorder="1">
      <alignment vertical="center"/>
    </xf>
    <xf numFmtId="0" fontId="59" fillId="0" borderId="9" xfId="17" applyFont="1" applyBorder="1">
      <alignment vertical="center"/>
    </xf>
    <xf numFmtId="0" fontId="61" fillId="6" borderId="14" xfId="17" applyFont="1" applyFill="1" applyBorder="1" applyAlignment="1" applyProtection="1">
      <alignment horizontal="right" vertical="center" wrapText="1"/>
      <protection locked="0"/>
    </xf>
    <xf numFmtId="0" fontId="61" fillId="0" borderId="0" xfId="17" applyFont="1" applyAlignment="1">
      <alignment vertical="center" wrapText="1"/>
    </xf>
    <xf numFmtId="0" fontId="61" fillId="0" borderId="15" xfId="17" applyFont="1" applyBorder="1" applyAlignment="1">
      <alignment vertical="top" wrapText="1"/>
    </xf>
    <xf numFmtId="0" fontId="61" fillId="6" borderId="16" xfId="17" applyFont="1" applyFill="1" applyBorder="1" applyAlignment="1" applyProtection="1">
      <alignment horizontal="right" vertical="center" wrapText="1"/>
      <protection locked="0"/>
    </xf>
    <xf numFmtId="49" fontId="115" fillId="0" borderId="0" xfId="17" applyNumberFormat="1" applyFont="1">
      <alignment vertical="center"/>
    </xf>
    <xf numFmtId="187" fontId="85" fillId="0" borderId="87" xfId="17" applyNumberFormat="1" applyFont="1" applyBorder="1" applyAlignment="1">
      <alignment horizontal="center" vertical="center"/>
    </xf>
    <xf numFmtId="0" fontId="59" fillId="0" borderId="0" xfId="17" applyFont="1" applyAlignment="1">
      <alignment horizontal="justify" vertical="center"/>
    </xf>
    <xf numFmtId="0" fontId="59" fillId="4" borderId="1" xfId="17" applyFont="1" applyFill="1" applyBorder="1" applyProtection="1">
      <alignment vertical="center"/>
      <protection locked="0"/>
    </xf>
    <xf numFmtId="49" fontId="7" fillId="0" borderId="0" xfId="17" applyNumberFormat="1" applyFont="1" applyAlignment="1" applyProtection="1">
      <alignment horizontal="right" vertical="center" wrapText="1"/>
      <protection locked="0"/>
    </xf>
    <xf numFmtId="49" fontId="7" fillId="0" borderId="0" xfId="17" applyNumberFormat="1" applyFont="1" applyAlignment="1" applyProtection="1">
      <alignment horizontal="left" vertical="center"/>
      <protection locked="0"/>
    </xf>
    <xf numFmtId="49" fontId="4" fillId="0" borderId="7" xfId="17" applyNumberFormat="1" applyFont="1" applyBorder="1" applyAlignment="1" applyProtection="1">
      <alignment horizontal="left" vertical="center"/>
      <protection locked="0"/>
    </xf>
    <xf numFmtId="49" fontId="4" fillId="0" borderId="9" xfId="17" applyNumberFormat="1" applyFont="1" applyBorder="1" applyAlignment="1" applyProtection="1">
      <alignment horizontal="left" vertical="center"/>
      <protection locked="0"/>
    </xf>
    <xf numFmtId="49" fontId="4" fillId="0" borderId="8" xfId="17" applyNumberFormat="1" applyFont="1" applyBorder="1" applyProtection="1">
      <alignment vertical="center"/>
      <protection locked="0"/>
    </xf>
    <xf numFmtId="49" fontId="88" fillId="0" borderId="7" xfId="17" applyNumberFormat="1" applyFont="1" applyBorder="1" applyAlignment="1" applyProtection="1">
      <alignment horizontal="left" vertical="center"/>
      <protection locked="0"/>
    </xf>
    <xf numFmtId="49" fontId="88" fillId="0" borderId="9" xfId="17" applyNumberFormat="1" applyFont="1" applyBorder="1" applyAlignment="1" applyProtection="1">
      <alignment horizontal="left" vertical="center"/>
      <protection locked="0"/>
    </xf>
    <xf numFmtId="49" fontId="88" fillId="0" borderId="9" xfId="17" applyNumberFormat="1" applyFont="1" applyBorder="1" applyProtection="1">
      <alignment vertical="center"/>
      <protection locked="0"/>
    </xf>
    <xf numFmtId="49" fontId="88" fillId="0" borderId="8" xfId="17" applyNumberFormat="1" applyFont="1" applyBorder="1" applyProtection="1">
      <alignment vertical="center"/>
      <protection locked="0"/>
    </xf>
    <xf numFmtId="49" fontId="4" fillId="4" borderId="7" xfId="17" applyNumberFormat="1" applyFont="1" applyFill="1" applyBorder="1" applyAlignment="1" applyProtection="1">
      <alignment horizontal="center" vertical="center"/>
      <protection locked="0"/>
    </xf>
    <xf numFmtId="49" fontId="4" fillId="4" borderId="9" xfId="17" applyNumberFormat="1" applyFont="1" applyFill="1" applyBorder="1" applyAlignment="1" applyProtection="1">
      <alignment horizontal="center" vertical="center"/>
      <protection locked="0"/>
    </xf>
    <xf numFmtId="49" fontId="4" fillId="4" borderId="8" xfId="17" applyNumberFormat="1" applyFont="1" applyFill="1" applyBorder="1" applyAlignment="1" applyProtection="1">
      <alignment horizontal="center" vertical="center"/>
      <protection locked="0"/>
    </xf>
    <xf numFmtId="179" fontId="4" fillId="4" borderId="7" xfId="17" applyNumberFormat="1" applyFont="1" applyFill="1" applyBorder="1" applyProtection="1">
      <alignment vertical="center"/>
      <protection locked="0"/>
    </xf>
    <xf numFmtId="49" fontId="4" fillId="0" borderId="1" xfId="17" applyNumberFormat="1" applyFont="1" applyBorder="1" applyAlignment="1" applyProtection="1">
      <alignment horizontal="left" vertical="center"/>
      <protection locked="0"/>
    </xf>
    <xf numFmtId="49" fontId="4" fillId="0" borderId="1" xfId="17" applyNumberFormat="1" applyFont="1" applyBorder="1" applyProtection="1">
      <alignment vertical="center"/>
      <protection locked="0"/>
    </xf>
    <xf numFmtId="49" fontId="88" fillId="0" borderId="87" xfId="17" applyNumberFormat="1" applyFont="1" applyBorder="1" applyAlignment="1" applyProtection="1">
      <alignment horizontal="center" vertical="center"/>
      <protection locked="0"/>
    </xf>
    <xf numFmtId="49" fontId="4" fillId="0" borderId="86" xfId="17" applyNumberFormat="1" applyFont="1" applyBorder="1" applyAlignment="1" applyProtection="1">
      <alignment horizontal="left" vertical="center"/>
      <protection locked="0"/>
    </xf>
    <xf numFmtId="186" fontId="4" fillId="6" borderId="8" xfId="22" applyNumberFormat="1" applyFont="1" applyFill="1" applyBorder="1" applyProtection="1">
      <alignment vertical="center"/>
    </xf>
    <xf numFmtId="49" fontId="4" fillId="0" borderId="86" xfId="17" applyNumberFormat="1" applyFont="1" applyBorder="1" applyProtection="1">
      <alignment vertical="center"/>
      <protection locked="0"/>
    </xf>
    <xf numFmtId="49" fontId="88" fillId="0" borderId="1" xfId="17" applyNumberFormat="1" applyFont="1" applyBorder="1" applyAlignment="1" applyProtection="1">
      <alignment horizontal="left" vertical="center"/>
      <protection locked="0"/>
    </xf>
    <xf numFmtId="10" fontId="4" fillId="0" borderId="87" xfId="22" applyNumberFormat="1" applyFont="1" applyBorder="1" applyAlignment="1" applyProtection="1">
      <alignment horizontal="center" vertical="center"/>
      <protection locked="0"/>
    </xf>
    <xf numFmtId="0" fontId="4" fillId="0" borderId="0" xfId="39" applyFont="1" applyProtection="1">
      <alignment vertical="center"/>
      <protection locked="0"/>
    </xf>
    <xf numFmtId="0" fontId="4" fillId="0" borderId="14" xfId="39" applyFont="1" applyBorder="1" applyProtection="1">
      <alignment vertical="center"/>
      <protection locked="0"/>
    </xf>
    <xf numFmtId="0" fontId="4" fillId="0" borderId="16" xfId="39" applyFont="1" applyBorder="1" applyProtection="1">
      <alignment vertical="center"/>
      <protection locked="0"/>
    </xf>
    <xf numFmtId="0" fontId="4" fillId="0" borderId="11" xfId="39" applyFont="1" applyBorder="1" applyProtection="1">
      <alignment vertical="center"/>
      <protection locked="0"/>
    </xf>
    <xf numFmtId="0" fontId="4" fillId="0" borderId="4" xfId="39" applyFont="1" applyBorder="1" applyProtection="1">
      <alignment vertical="center"/>
      <protection locked="0"/>
    </xf>
    <xf numFmtId="0" fontId="4" fillId="4" borderId="1" xfId="39" applyFont="1" applyFill="1" applyBorder="1" applyAlignment="1" applyProtection="1">
      <alignment horizontal="center" vertical="center"/>
      <protection locked="0"/>
    </xf>
    <xf numFmtId="0" fontId="4" fillId="0" borderId="2" xfId="39" applyFont="1" applyBorder="1" applyProtection="1">
      <alignment vertical="center"/>
      <protection locked="0"/>
    </xf>
    <xf numFmtId="0" fontId="4" fillId="0" borderId="1" xfId="39" applyFont="1" applyBorder="1" applyAlignment="1" applyProtection="1">
      <alignment horizontal="center" vertical="center"/>
      <protection locked="0"/>
    </xf>
    <xf numFmtId="0" fontId="50" fillId="0" borderId="0" xfId="39" applyFont="1" applyAlignment="1" applyProtection="1">
      <alignment horizontal="center" vertical="center"/>
      <protection locked="0"/>
    </xf>
    <xf numFmtId="0" fontId="88" fillId="0" borderId="0" xfId="39" applyFont="1" applyProtection="1">
      <alignment vertical="center"/>
      <protection locked="0"/>
    </xf>
    <xf numFmtId="0" fontId="4" fillId="0" borderId="18" xfId="39" applyFont="1" applyBorder="1" applyProtection="1">
      <alignment vertical="center"/>
      <protection locked="0"/>
    </xf>
    <xf numFmtId="49" fontId="4" fillId="0" borderId="1" xfId="39" applyNumberFormat="1" applyFont="1" applyBorder="1" applyProtection="1">
      <alignment vertical="center"/>
      <protection locked="0"/>
    </xf>
    <xf numFmtId="49" fontId="4" fillId="0" borderId="10" xfId="39" applyNumberFormat="1" applyFont="1" applyBorder="1" applyProtection="1">
      <alignment vertical="center"/>
      <protection locked="0"/>
    </xf>
    <xf numFmtId="0" fontId="4" fillId="0" borderId="13" xfId="39" applyFont="1" applyBorder="1" applyProtection="1">
      <alignment vertical="center"/>
      <protection locked="0"/>
    </xf>
    <xf numFmtId="0" fontId="4" fillId="0" borderId="4" xfId="39" applyFont="1" applyBorder="1" applyAlignment="1" applyProtection="1">
      <alignment horizontal="center" vertical="center"/>
      <protection locked="0"/>
    </xf>
    <xf numFmtId="0" fontId="4" fillId="0" borderId="12" xfId="39" applyFont="1" applyBorder="1" applyProtection="1">
      <alignment vertical="center"/>
      <protection locked="0"/>
    </xf>
    <xf numFmtId="49" fontId="4" fillId="0" borderId="0" xfId="39" applyNumberFormat="1" applyFont="1" applyProtection="1">
      <alignment vertical="center"/>
      <protection locked="0"/>
    </xf>
    <xf numFmtId="0" fontId="4" fillId="0" borderId="17" xfId="39" applyFont="1" applyBorder="1" applyProtection="1">
      <alignment vertical="center"/>
      <protection locked="0"/>
    </xf>
    <xf numFmtId="2" fontId="4" fillId="0" borderId="1" xfId="39" applyNumberFormat="1" applyFont="1" applyBorder="1" applyAlignment="1" applyProtection="1">
      <alignment horizontal="center" vertical="center"/>
      <protection locked="0"/>
    </xf>
    <xf numFmtId="0" fontId="4" fillId="0" borderId="0" xfId="39" applyFont="1" applyAlignment="1" applyProtection="1">
      <alignment horizontal="left" vertical="center" wrapText="1"/>
      <protection locked="0"/>
    </xf>
    <xf numFmtId="0" fontId="8" fillId="0" borderId="0" xfId="39" applyFont="1" applyProtection="1">
      <alignment vertical="center"/>
      <protection locked="0"/>
    </xf>
    <xf numFmtId="0" fontId="8" fillId="0" borderId="1" xfId="39" applyFont="1" applyBorder="1" applyProtection="1">
      <alignment vertical="center"/>
      <protection locked="0"/>
    </xf>
    <xf numFmtId="0" fontId="8" fillId="0" borderId="9" xfId="39" applyFont="1" applyBorder="1" applyProtection="1">
      <alignment vertical="center"/>
      <protection locked="0"/>
    </xf>
    <xf numFmtId="0" fontId="8" fillId="0" borderId="8" xfId="39" applyFont="1" applyBorder="1" applyProtection="1">
      <alignment vertical="center"/>
      <protection locked="0"/>
    </xf>
    <xf numFmtId="0" fontId="4" fillId="0" borderId="12" xfId="39" applyFont="1" applyBorder="1" applyAlignment="1" applyProtection="1">
      <alignment vertical="center" wrapText="1"/>
      <protection locked="0"/>
    </xf>
    <xf numFmtId="0" fontId="4" fillId="0" borderId="17" xfId="39" applyFont="1" applyBorder="1" applyAlignment="1" applyProtection="1">
      <alignment vertical="center" wrapText="1"/>
      <protection locked="0"/>
    </xf>
    <xf numFmtId="0" fontId="4" fillId="0" borderId="9" xfId="39" applyFont="1" applyBorder="1" applyAlignment="1" applyProtection="1">
      <alignment horizontal="center" vertical="center"/>
      <protection locked="0"/>
    </xf>
    <xf numFmtId="0" fontId="4" fillId="0" borderId="8" xfId="39" applyFont="1" applyBorder="1" applyAlignment="1" applyProtection="1">
      <alignment horizontal="center" vertical="center"/>
      <protection locked="0"/>
    </xf>
    <xf numFmtId="49" fontId="9" fillId="0" borderId="0" xfId="39" applyNumberFormat="1" applyFont="1" applyAlignment="1" applyProtection="1">
      <alignment horizontal="right" vertical="top"/>
      <protection locked="0"/>
    </xf>
    <xf numFmtId="0" fontId="18" fillId="0" borderId="0" xfId="6" applyFont="1">
      <alignment vertical="center"/>
    </xf>
    <xf numFmtId="0" fontId="4" fillId="0" borderId="0" xfId="6" applyFont="1">
      <alignment vertical="center"/>
    </xf>
    <xf numFmtId="0" fontId="4" fillId="0" borderId="0" xfId="6" applyFont="1" applyAlignment="1">
      <alignment horizontal="center" vertical="center"/>
    </xf>
    <xf numFmtId="0" fontId="82" fillId="0" borderId="0" xfId="6" applyFont="1" applyAlignment="1">
      <alignment horizontal="left" vertical="center"/>
    </xf>
    <xf numFmtId="0" fontId="88" fillId="0" borderId="0" xfId="6" applyFont="1">
      <alignment vertical="center"/>
    </xf>
    <xf numFmtId="0" fontId="18" fillId="0" borderId="0" xfId="6" applyFont="1" applyAlignment="1">
      <alignment horizontal="right" vertical="center"/>
    </xf>
    <xf numFmtId="0" fontId="87" fillId="0" borderId="0" xfId="6" applyFont="1" applyAlignment="1">
      <alignment horizontal="right" vertical="center"/>
    </xf>
    <xf numFmtId="0" fontId="4" fillId="0" borderId="0" xfId="6" applyFont="1" applyAlignment="1">
      <alignment horizontal="left" vertical="center"/>
    </xf>
    <xf numFmtId="49" fontId="4" fillId="0" borderId="18" xfId="6" applyNumberFormat="1" applyFont="1" applyBorder="1" applyAlignment="1">
      <alignment horizontal="center" vertical="center"/>
    </xf>
    <xf numFmtId="0" fontId="18" fillId="0" borderId="18" xfId="6" applyFont="1" applyBorder="1">
      <alignment vertical="center"/>
    </xf>
    <xf numFmtId="0" fontId="4" fillId="0" borderId="16" xfId="6" applyFont="1" applyBorder="1">
      <alignment vertical="center"/>
    </xf>
    <xf numFmtId="0" fontId="4" fillId="0" borderId="18" xfId="6" applyFont="1" applyBorder="1">
      <alignment vertical="center"/>
    </xf>
    <xf numFmtId="0" fontId="4" fillId="0" borderId="14" xfId="6" applyFont="1" applyBorder="1" applyAlignment="1">
      <alignment horizontal="left" vertical="center"/>
    </xf>
    <xf numFmtId="0" fontId="18" fillId="0" borderId="0" xfId="6" applyFont="1" applyAlignment="1">
      <alignment horizontal="center" vertical="center"/>
    </xf>
    <xf numFmtId="0" fontId="18" fillId="0" borderId="12" xfId="6" applyFont="1" applyBorder="1">
      <alignment vertical="center"/>
    </xf>
    <xf numFmtId="0" fontId="4" fillId="0" borderId="16" xfId="6" applyFont="1" applyBorder="1" applyAlignment="1">
      <alignment horizontal="left" vertical="center"/>
    </xf>
    <xf numFmtId="0" fontId="4" fillId="0" borderId="18" xfId="6" applyFont="1" applyBorder="1" applyAlignment="1">
      <alignment horizontal="left" vertical="center"/>
    </xf>
    <xf numFmtId="0" fontId="4" fillId="0" borderId="18" xfId="6" applyFont="1" applyBorder="1" applyAlignment="1">
      <alignment horizontal="center" vertical="center"/>
    </xf>
    <xf numFmtId="0" fontId="18" fillId="0" borderId="18" xfId="6" applyFont="1" applyBorder="1" applyAlignment="1">
      <alignment horizontal="center" vertical="center"/>
    </xf>
    <xf numFmtId="0" fontId="18" fillId="0" borderId="15" xfId="6" applyFont="1" applyBorder="1">
      <alignment vertical="center"/>
    </xf>
    <xf numFmtId="0" fontId="4" fillId="0" borderId="11" xfId="6" applyFont="1" applyBorder="1" applyAlignment="1">
      <alignment horizontal="left" vertical="center"/>
    </xf>
    <xf numFmtId="0" fontId="7" fillId="0" borderId="4" xfId="6" applyFont="1" applyBorder="1" applyAlignment="1">
      <alignment horizontal="center" vertical="center"/>
    </xf>
    <xf numFmtId="0" fontId="7" fillId="0" borderId="0" xfId="6" applyFont="1" applyAlignment="1">
      <alignment horizontal="center" vertical="center"/>
    </xf>
    <xf numFmtId="49" fontId="50" fillId="0" borderId="16" xfId="6" applyNumberFormat="1" applyFont="1" applyBorder="1">
      <alignment vertical="center"/>
    </xf>
    <xf numFmtId="0" fontId="7" fillId="0" borderId="18" xfId="6" applyFont="1" applyBorder="1" applyAlignment="1">
      <alignment horizontal="center" vertical="center"/>
    </xf>
    <xf numFmtId="0" fontId="18" fillId="0" borderId="17" xfId="6" applyFont="1" applyBorder="1">
      <alignment vertical="center"/>
    </xf>
    <xf numFmtId="0" fontId="4" fillId="2" borderId="4" xfId="6" applyFont="1" applyFill="1" applyBorder="1" applyAlignment="1">
      <alignment horizontal="center" vertical="center" wrapText="1"/>
    </xf>
    <xf numFmtId="0" fontId="4" fillId="2" borderId="0" xfId="6" applyFont="1" applyFill="1" applyAlignment="1">
      <alignment horizontal="center" vertical="center" wrapText="1"/>
    </xf>
    <xf numFmtId="49" fontId="50" fillId="0" borderId="4" xfId="6" applyNumberFormat="1" applyFont="1" applyBorder="1">
      <alignment vertical="center"/>
    </xf>
    <xf numFmtId="0" fontId="4" fillId="0" borderId="4" xfId="6" applyFont="1" applyBorder="1" applyAlignment="1">
      <alignment horizontal="center" vertical="center"/>
    </xf>
    <xf numFmtId="49" fontId="50" fillId="0" borderId="0" xfId="6" applyNumberFormat="1" applyFont="1" applyAlignment="1">
      <alignment horizontal="center" vertical="center"/>
    </xf>
    <xf numFmtId="49" fontId="4" fillId="0" borderId="0" xfId="6" applyNumberFormat="1" applyFont="1" applyAlignment="1">
      <alignment horizontal="center" vertical="center"/>
    </xf>
    <xf numFmtId="0" fontId="4" fillId="2" borderId="18" xfId="6" applyFont="1" applyFill="1" applyBorder="1" applyAlignment="1">
      <alignment horizontal="left" vertical="center"/>
    </xf>
    <xf numFmtId="49" fontId="50" fillId="0" borderId="18" xfId="6" applyNumberFormat="1" applyFont="1" applyBorder="1">
      <alignment vertical="center"/>
    </xf>
    <xf numFmtId="0" fontId="4" fillId="0" borderId="4" xfId="6" applyFont="1" applyBorder="1">
      <alignment vertical="center"/>
    </xf>
    <xf numFmtId="0" fontId="8" fillId="0" borderId="4" xfId="6" applyFont="1" applyBorder="1">
      <alignment vertical="center"/>
    </xf>
    <xf numFmtId="0" fontId="21" fillId="0" borderId="12" xfId="6" applyFont="1" applyBorder="1">
      <alignment vertical="center"/>
    </xf>
    <xf numFmtId="49" fontId="10" fillId="0" borderId="18" xfId="6" applyNumberFormat="1" applyFont="1" applyBorder="1" applyAlignment="1">
      <alignment horizontal="center" vertical="center"/>
    </xf>
    <xf numFmtId="49" fontId="10" fillId="0" borderId="18" xfId="6" applyNumberFormat="1" applyFont="1" applyBorder="1">
      <alignment vertical="center"/>
    </xf>
    <xf numFmtId="0" fontId="4" fillId="0" borderId="8" xfId="6" applyFont="1" applyBorder="1" applyAlignment="1">
      <alignment horizontal="left" vertical="center"/>
    </xf>
    <xf numFmtId="0" fontId="18" fillId="0" borderId="4" xfId="6" applyFont="1" applyBorder="1">
      <alignment vertical="center"/>
    </xf>
    <xf numFmtId="0" fontId="7" fillId="0" borderId="0" xfId="6" applyFont="1">
      <alignment vertical="center"/>
    </xf>
    <xf numFmtId="179" fontId="18" fillId="0" borderId="0" xfId="6" applyNumberFormat="1" applyFont="1" applyProtection="1">
      <alignment vertical="center"/>
      <protection locked="0"/>
    </xf>
    <xf numFmtId="179" fontId="2" fillId="0" borderId="0" xfId="6" applyNumberFormat="1" applyFont="1" applyProtection="1">
      <alignment vertical="center"/>
      <protection locked="0"/>
    </xf>
    <xf numFmtId="179" fontId="2" fillId="0" borderId="0" xfId="6" applyNumberFormat="1" applyFont="1" applyAlignment="1" applyProtection="1">
      <alignment horizontal="center" vertical="center"/>
      <protection locked="0"/>
    </xf>
    <xf numFmtId="179" fontId="25" fillId="0" borderId="0" xfId="6" applyNumberFormat="1" applyFont="1" applyAlignment="1" applyProtection="1">
      <alignment horizontal="center" vertical="center"/>
      <protection locked="0"/>
    </xf>
    <xf numFmtId="179" fontId="51" fillId="0" borderId="0" xfId="6" applyNumberFormat="1" applyFont="1" applyAlignment="1" applyProtection="1">
      <alignment horizontal="left" vertical="center"/>
      <protection locked="0"/>
    </xf>
    <xf numFmtId="179" fontId="24" fillId="0" borderId="0" xfId="6" applyNumberFormat="1" applyFont="1" applyProtection="1">
      <alignment vertical="center"/>
      <protection locked="0"/>
    </xf>
    <xf numFmtId="179" fontId="24" fillId="0" borderId="0" xfId="6" applyNumberFormat="1" applyFont="1" applyAlignment="1" applyProtection="1">
      <alignment horizontal="left" vertical="center" wrapText="1"/>
      <protection locked="0"/>
    </xf>
    <xf numFmtId="179" fontId="28" fillId="0" borderId="0" xfId="6" applyNumberFormat="1" applyFont="1" applyAlignment="1" applyProtection="1">
      <alignment horizontal="right" vertical="center" wrapText="1"/>
      <protection locked="0"/>
    </xf>
    <xf numFmtId="179" fontId="25" fillId="0" borderId="0" xfId="6" applyNumberFormat="1" applyFont="1" applyProtection="1">
      <alignment vertical="center"/>
      <protection locked="0"/>
    </xf>
    <xf numFmtId="179" fontId="2" fillId="0" borderId="1" xfId="6" applyNumberFormat="1" applyFont="1" applyBorder="1">
      <alignment vertical="center"/>
    </xf>
    <xf numFmtId="179" fontId="25" fillId="0" borderId="0" xfId="6" applyNumberFormat="1" applyFont="1" applyAlignment="1" applyProtection="1">
      <alignment horizontal="left" vertical="center" wrapText="1"/>
      <protection locked="0"/>
    </xf>
    <xf numFmtId="179" fontId="16" fillId="0" borderId="2" xfId="6" applyNumberFormat="1" applyFont="1" applyBorder="1" applyAlignment="1" applyProtection="1">
      <alignment horizontal="center" vertical="center" wrapText="1"/>
      <protection locked="0"/>
    </xf>
    <xf numFmtId="179" fontId="25" fillId="0" borderId="1" xfId="6" applyNumberFormat="1" applyFont="1" applyBorder="1" applyAlignment="1">
      <alignment horizontal="center" vertical="center" wrapText="1"/>
    </xf>
    <xf numFmtId="179" fontId="25" fillId="0" borderId="10" xfId="6" applyNumberFormat="1" applyFont="1" applyBorder="1" applyAlignment="1" applyProtection="1">
      <alignment horizontal="center" vertical="center" wrapText="1"/>
      <protection locked="0"/>
    </xf>
    <xf numFmtId="179" fontId="25" fillId="0" borderId="95" xfId="6" applyNumberFormat="1" applyFont="1" applyBorder="1" applyAlignment="1" applyProtection="1">
      <alignment horizontal="center" vertical="center" wrapText="1"/>
      <protection locked="0"/>
    </xf>
    <xf numFmtId="179" fontId="25" fillId="0" borderId="96" xfId="6" applyNumberFormat="1" applyFont="1" applyBorder="1" applyAlignment="1" applyProtection="1">
      <alignment horizontal="center" vertical="center" wrapText="1"/>
      <protection locked="0"/>
    </xf>
    <xf numFmtId="179" fontId="25" fillId="0" borderId="97" xfId="6" applyNumberFormat="1" applyFont="1" applyBorder="1" applyAlignment="1" applyProtection="1">
      <alignment horizontal="center" vertical="center" wrapText="1"/>
      <protection locked="0"/>
    </xf>
    <xf numFmtId="179" fontId="25" fillId="0" borderId="98" xfId="6" applyNumberFormat="1" applyFont="1" applyBorder="1" applyAlignment="1" applyProtection="1">
      <alignment horizontal="center" vertical="center" wrapText="1"/>
      <protection locked="0"/>
    </xf>
    <xf numFmtId="179" fontId="25" fillId="0" borderId="8" xfId="6" applyNumberFormat="1" applyFont="1" applyBorder="1">
      <alignment vertical="center"/>
    </xf>
    <xf numFmtId="179" fontId="25" fillId="0" borderId="32" xfId="6" applyNumberFormat="1" applyFont="1" applyBorder="1" applyAlignment="1" applyProtection="1">
      <alignment vertical="center" wrapText="1"/>
      <protection locked="0"/>
    </xf>
    <xf numFmtId="179" fontId="25" fillId="0" borderId="16" xfId="6" applyNumberFormat="1" applyFont="1" applyBorder="1" applyAlignment="1" applyProtection="1">
      <alignment horizontal="center" vertical="center" wrapText="1"/>
      <protection locked="0"/>
    </xf>
    <xf numFmtId="179" fontId="25" fillId="0" borderId="2" xfId="6" applyNumberFormat="1" applyFont="1" applyBorder="1" applyAlignment="1" applyProtection="1">
      <alignment horizontal="center" vertical="center" wrapText="1"/>
      <protection locked="0"/>
    </xf>
    <xf numFmtId="179" fontId="25" fillId="0" borderId="79" xfId="6" applyNumberFormat="1" applyFont="1" applyBorder="1" applyAlignment="1" applyProtection="1">
      <alignment horizontal="center" vertical="center" wrapText="1"/>
      <protection locked="0"/>
    </xf>
    <xf numFmtId="179" fontId="25" fillId="0" borderId="7" xfId="6" applyNumberFormat="1" applyFont="1" applyBorder="1" applyAlignment="1" applyProtection="1">
      <alignment horizontal="center" vertical="center" wrapText="1"/>
      <protection locked="0"/>
    </xf>
    <xf numFmtId="179" fontId="25" fillId="0" borderId="73" xfId="6" applyNumberFormat="1" applyFont="1" applyBorder="1" applyAlignment="1" applyProtection="1">
      <alignment horizontal="center" vertical="center" wrapText="1"/>
      <protection locked="0"/>
    </xf>
    <xf numFmtId="179" fontId="25" fillId="0" borderId="36" xfId="6" applyNumberFormat="1" applyFont="1" applyBorder="1" applyAlignment="1" applyProtection="1">
      <alignment vertical="center" wrapText="1"/>
      <protection locked="0"/>
    </xf>
    <xf numFmtId="179" fontId="25" fillId="0" borderId="74" xfId="6" applyNumberFormat="1" applyFont="1" applyBorder="1" applyAlignment="1" applyProtection="1">
      <alignment horizontal="center" vertical="center" wrapText="1"/>
      <protection locked="0"/>
    </xf>
    <xf numFmtId="179" fontId="25" fillId="0" borderId="32" xfId="6" applyNumberFormat="1" applyFont="1" applyBorder="1" applyAlignment="1" applyProtection="1">
      <alignment horizontal="center" vertical="center"/>
      <protection locked="0"/>
    </xf>
    <xf numFmtId="179" fontId="25" fillId="0" borderId="32" xfId="6" applyNumberFormat="1" applyFont="1" applyBorder="1" applyProtection="1">
      <alignment vertical="center"/>
      <protection locked="0"/>
    </xf>
    <xf numFmtId="180" fontId="25" fillId="0" borderId="96" xfId="6" applyNumberFormat="1" applyFont="1" applyBorder="1" applyAlignment="1">
      <alignment horizontal="center" vertical="center" wrapText="1"/>
    </xf>
    <xf numFmtId="180" fontId="25" fillId="0" borderId="97" xfId="6" applyNumberFormat="1" applyFont="1" applyBorder="1" applyAlignment="1">
      <alignment horizontal="center" vertical="center" wrapText="1"/>
    </xf>
    <xf numFmtId="180" fontId="25" fillId="0" borderId="98" xfId="6" applyNumberFormat="1" applyFont="1" applyBorder="1" applyAlignment="1">
      <alignment horizontal="center" vertical="center" wrapText="1"/>
    </xf>
    <xf numFmtId="179" fontId="25" fillId="0" borderId="12" xfId="6" applyNumberFormat="1" applyFont="1" applyBorder="1">
      <alignment vertical="center"/>
    </xf>
    <xf numFmtId="179" fontId="25" fillId="0" borderId="0" xfId="6" applyNumberFormat="1" applyFont="1" applyAlignment="1" applyProtection="1">
      <alignment horizontal="left" vertical="center"/>
      <protection locked="0"/>
    </xf>
    <xf numFmtId="179" fontId="25" fillId="0" borderId="0" xfId="6" applyNumberFormat="1" applyFont="1" applyAlignment="1" applyProtection="1">
      <alignment vertical="center" wrapText="1"/>
      <protection locked="0"/>
    </xf>
    <xf numFmtId="179" fontId="16" fillId="0" borderId="1" xfId="6" applyNumberFormat="1" applyFont="1" applyBorder="1" applyAlignment="1" applyProtection="1">
      <alignment horizontal="center" vertical="center" wrapText="1"/>
      <protection locked="0"/>
    </xf>
    <xf numFmtId="179" fontId="2" fillId="0" borderId="0" xfId="6" applyNumberFormat="1" applyFont="1" applyAlignment="1" applyProtection="1">
      <alignment horizontal="left" vertical="center"/>
      <protection locked="0"/>
    </xf>
    <xf numFmtId="179" fontId="7" fillId="0" borderId="0" xfId="6" applyNumberFormat="1" applyFont="1" applyProtection="1">
      <alignment vertical="center"/>
      <protection locked="0"/>
    </xf>
    <xf numFmtId="179" fontId="87" fillId="0" borderId="0" xfId="6" applyNumberFormat="1" applyFont="1" applyProtection="1">
      <alignment vertical="center"/>
      <protection locked="0"/>
    </xf>
    <xf numFmtId="179" fontId="7" fillId="0" borderId="0" xfId="6" applyNumberFormat="1" applyFont="1" applyAlignment="1" applyProtection="1">
      <alignment horizontal="left" vertical="center"/>
      <protection locked="0"/>
    </xf>
    <xf numFmtId="179" fontId="2" fillId="0" borderId="0" xfId="6" applyNumberFormat="1" applyFont="1" applyAlignment="1" applyProtection="1">
      <alignment horizontal="right" vertical="center"/>
      <protection locked="0"/>
    </xf>
    <xf numFmtId="0" fontId="0" fillId="0" borderId="0" xfId="0" applyAlignment="1">
      <alignment horizontal="left" vertical="center"/>
    </xf>
    <xf numFmtId="0" fontId="52" fillId="0" borderId="0" xfId="0" applyFont="1">
      <alignment vertical="center"/>
    </xf>
    <xf numFmtId="0" fontId="65" fillId="0" borderId="0" xfId="0" applyFont="1" applyAlignment="1">
      <alignment horizontal="justify" vertical="center" wrapText="1"/>
    </xf>
    <xf numFmtId="0" fontId="107" fillId="0" borderId="0" xfId="0" applyFont="1">
      <alignment vertical="center"/>
    </xf>
    <xf numFmtId="0" fontId="0" fillId="0" borderId="0" xfId="0">
      <alignment vertical="center"/>
    </xf>
    <xf numFmtId="0" fontId="111" fillId="0" borderId="0" xfId="0" applyFont="1" applyAlignment="1">
      <alignment horizontal="justify" vertical="top" wrapText="1"/>
    </xf>
    <xf numFmtId="0" fontId="52" fillId="0" borderId="0" xfId="0" applyFont="1" applyAlignment="1">
      <alignment vertical="top"/>
    </xf>
    <xf numFmtId="0" fontId="65" fillId="0" borderId="0" xfId="0" applyFont="1" applyAlignment="1">
      <alignment horizontal="left" vertical="center" wrapText="1"/>
    </xf>
    <xf numFmtId="0" fontId="65" fillId="0" borderId="0" xfId="0" applyFont="1" applyAlignment="1">
      <alignment horizontal="left" vertical="center"/>
    </xf>
    <xf numFmtId="0" fontId="111" fillId="0" borderId="0" xfId="0" applyFont="1" applyAlignment="1">
      <alignment horizontal="left" vertical="top" wrapText="1"/>
    </xf>
    <xf numFmtId="0" fontId="0" fillId="0" borderId="0" xfId="0" applyAlignment="1">
      <alignment vertical="top"/>
    </xf>
    <xf numFmtId="179" fontId="25" fillId="0" borderId="1" xfId="6" applyNumberFormat="1" applyFont="1" applyBorder="1" applyAlignment="1" applyProtection="1">
      <alignment horizontal="center" vertical="center" wrapText="1"/>
      <protection locked="0"/>
    </xf>
    <xf numFmtId="179" fontId="25" fillId="0" borderId="8" xfId="6" applyNumberFormat="1" applyFont="1" applyBorder="1" applyAlignment="1" applyProtection="1">
      <alignment horizontal="center" vertical="center" wrapText="1"/>
      <protection locked="0"/>
    </xf>
    <xf numFmtId="179" fontId="25" fillId="0" borderId="0" xfId="6" applyNumberFormat="1" applyFont="1" applyAlignment="1" applyProtection="1">
      <alignment horizontal="center" vertical="center" wrapText="1"/>
      <protection locked="0"/>
    </xf>
    <xf numFmtId="179" fontId="2" fillId="0" borderId="1" xfId="6" applyNumberFormat="1" applyFont="1" applyBorder="1" applyAlignment="1" applyProtection="1">
      <alignment horizontal="center" vertical="center" wrapText="1"/>
      <protection locked="0"/>
    </xf>
    <xf numFmtId="179" fontId="24" fillId="0" borderId="0" xfId="6" applyNumberFormat="1" applyFont="1" applyAlignment="1" applyProtection="1">
      <alignment horizontal="center" vertical="center" wrapText="1"/>
      <protection locked="0"/>
    </xf>
    <xf numFmtId="179" fontId="25" fillId="0" borderId="1" xfId="6" applyNumberFormat="1" applyFont="1" applyBorder="1" applyAlignment="1" applyProtection="1">
      <alignment horizontal="center" vertical="center"/>
      <protection locked="0"/>
    </xf>
    <xf numFmtId="0" fontId="43" fillId="3" borderId="16" xfId="29" applyFont="1" applyFill="1" applyBorder="1" applyAlignment="1">
      <alignment horizontal="right" vertical="center"/>
    </xf>
    <xf numFmtId="179" fontId="25" fillId="0" borderId="1" xfId="6" applyNumberFormat="1" applyFont="1" applyBorder="1" applyAlignment="1">
      <alignment vertical="center" shrinkToFit="1"/>
    </xf>
    <xf numFmtId="0" fontId="42" fillId="0" borderId="11" xfId="29" applyFont="1" applyBorder="1" applyAlignment="1" applyProtection="1">
      <protection locked="0"/>
    </xf>
    <xf numFmtId="0" fontId="0" fillId="0" borderId="0" xfId="0" applyAlignment="1">
      <alignment horizontal="left" vertical="center"/>
    </xf>
    <xf numFmtId="0" fontId="58" fillId="0" borderId="1" xfId="24" applyFont="1" applyBorder="1" applyAlignment="1">
      <alignment horizontal="center" vertical="center" wrapText="1"/>
    </xf>
    <xf numFmtId="0" fontId="6" fillId="0" borderId="1" xfId="24" applyFont="1" applyBorder="1" applyAlignment="1">
      <alignment horizontal="center" vertical="center" wrapText="1"/>
    </xf>
    <xf numFmtId="0" fontId="6" fillId="0" borderId="4" xfId="25" applyFont="1" applyBorder="1" applyAlignment="1">
      <alignment horizontal="left" vertical="center" wrapText="1"/>
    </xf>
    <xf numFmtId="0" fontId="6" fillId="0" borderId="0" xfId="24" applyFont="1" applyAlignment="1">
      <alignment horizontal="left" vertical="center" wrapText="1"/>
    </xf>
    <xf numFmtId="0" fontId="32" fillId="0" borderId="0" xfId="2" applyFont="1" applyAlignment="1">
      <alignment horizontal="left" vertical="center" indent="8"/>
    </xf>
    <xf numFmtId="0" fontId="26" fillId="0" borderId="0" xfId="2" applyFont="1" applyAlignment="1">
      <alignment horizontal="left" vertical="center" indent="8"/>
    </xf>
    <xf numFmtId="0" fontId="32" fillId="0" borderId="0" xfId="2" applyFont="1" applyAlignment="1">
      <alignment horizontal="distributed" vertical="center" indent="1"/>
    </xf>
    <xf numFmtId="0" fontId="32" fillId="0" borderId="37" xfId="2" applyFont="1" applyBorder="1" applyAlignment="1">
      <alignment horizontal="distributed" vertical="center" indent="1"/>
    </xf>
    <xf numFmtId="0" fontId="32" fillId="0" borderId="0" xfId="2" applyFont="1" applyAlignment="1">
      <alignment horizontal="left" vertical="center" indent="3"/>
    </xf>
    <xf numFmtId="0" fontId="26" fillId="0" borderId="0" xfId="2" applyFont="1" applyAlignment="1">
      <alignment horizontal="left" vertical="center" indent="3"/>
    </xf>
    <xf numFmtId="0" fontId="32" fillId="0" borderId="0" xfId="2" applyFont="1" applyAlignment="1">
      <alignment horizontal="left" vertical="center" wrapText="1"/>
    </xf>
    <xf numFmtId="0" fontId="32" fillId="0" borderId="18" xfId="2" applyFont="1" applyBorder="1">
      <alignment vertical="center"/>
    </xf>
    <xf numFmtId="0" fontId="23" fillId="0" borderId="4" xfId="2" applyFont="1" applyBorder="1" applyAlignment="1">
      <alignment horizontal="right" vertical="center" shrinkToFit="1"/>
    </xf>
    <xf numFmtId="0" fontId="33" fillId="0" borderId="0" xfId="2" applyFont="1" applyAlignment="1">
      <alignment horizontal="center" vertical="center" shrinkToFit="1"/>
    </xf>
    <xf numFmtId="0" fontId="26" fillId="0" borderId="0" xfId="2" applyFont="1" applyAlignment="1">
      <alignment horizontal="center" vertical="center" shrinkToFit="1"/>
    </xf>
    <xf numFmtId="0" fontId="32" fillId="0" borderId="0" xfId="2" applyFont="1" applyAlignment="1">
      <alignment horizontal="left" vertical="center" indent="2"/>
    </xf>
    <xf numFmtId="0" fontId="26" fillId="0" borderId="0" xfId="2" applyFont="1" applyAlignment="1">
      <alignment horizontal="left" vertical="center" indent="2"/>
    </xf>
    <xf numFmtId="0" fontId="54" fillId="0" borderId="0" xfId="21" applyFont="1" applyAlignment="1">
      <alignment horizontal="left" vertical="center" indent="3"/>
    </xf>
    <xf numFmtId="0" fontId="6" fillId="0" borderId="0" xfId="21" applyAlignment="1">
      <alignment horizontal="left" vertical="center" indent="3"/>
    </xf>
    <xf numFmtId="0" fontId="123" fillId="0" borderId="106" xfId="29" applyFont="1" applyBorder="1" applyAlignment="1" applyProtection="1">
      <alignment horizontal="center" vertical="center"/>
      <protection locked="0"/>
    </xf>
    <xf numFmtId="0" fontId="123" fillId="0" borderId="107" xfId="29" applyFont="1" applyBorder="1" applyAlignment="1" applyProtection="1">
      <alignment horizontal="center" vertical="center"/>
      <protection locked="0"/>
    </xf>
    <xf numFmtId="0" fontId="123" fillId="0" borderId="111" xfId="29" applyFont="1" applyBorder="1" applyAlignment="1" applyProtection="1">
      <alignment horizontal="center" vertical="center"/>
      <protection locked="0"/>
    </xf>
    <xf numFmtId="0" fontId="123" fillId="0" borderId="112" xfId="29" applyFont="1" applyBorder="1" applyAlignment="1" applyProtection="1">
      <alignment horizontal="center" vertical="center"/>
      <protection locked="0"/>
    </xf>
    <xf numFmtId="0" fontId="124" fillId="0" borderId="108" xfId="29" applyFont="1" applyBorder="1" applyAlignment="1" applyProtection="1">
      <alignment horizontal="center" vertical="center"/>
      <protection locked="0"/>
    </xf>
    <xf numFmtId="0" fontId="124" fillId="0" borderId="109" xfId="29" applyFont="1" applyBorder="1" applyAlignment="1" applyProtection="1">
      <alignment horizontal="center" vertical="center"/>
      <protection locked="0"/>
    </xf>
    <xf numFmtId="0" fontId="124" fillId="0" borderId="110" xfId="29" applyFont="1" applyBorder="1" applyAlignment="1" applyProtection="1">
      <alignment horizontal="center" vertical="center"/>
      <protection locked="0"/>
    </xf>
    <xf numFmtId="0" fontId="124" fillId="0" borderId="113" xfId="29" applyFont="1" applyBorder="1" applyAlignment="1" applyProtection="1">
      <alignment horizontal="center" vertical="center"/>
      <protection locked="0"/>
    </xf>
    <xf numFmtId="0" fontId="124" fillId="0" borderId="114" xfId="29" applyFont="1" applyBorder="1" applyAlignment="1" applyProtection="1">
      <alignment horizontal="center" vertical="center"/>
      <protection locked="0"/>
    </xf>
    <xf numFmtId="0" fontId="124" fillId="0" borderId="115" xfId="29" applyFont="1" applyBorder="1" applyAlignment="1" applyProtection="1">
      <alignment horizontal="center" vertical="center"/>
      <protection locked="0"/>
    </xf>
    <xf numFmtId="0" fontId="39" fillId="0" borderId="0" xfId="29" applyFont="1" applyAlignment="1" applyProtection="1">
      <alignment horizontal="left" wrapText="1"/>
      <protection locked="0"/>
    </xf>
    <xf numFmtId="0" fontId="39" fillId="0" borderId="0" xfId="29" applyFont="1" applyAlignment="1" applyProtection="1">
      <alignment horizontal="left" vertical="top" wrapText="1"/>
      <protection locked="0"/>
    </xf>
    <xf numFmtId="0" fontId="41" fillId="0" borderId="99" xfId="29" applyFont="1" applyBorder="1" applyAlignment="1" applyProtection="1">
      <alignment horizontal="center" vertical="top" wrapText="1"/>
      <protection locked="0"/>
    </xf>
    <xf numFmtId="0" fontId="41" fillId="0" borderId="5" xfId="29" applyFont="1" applyBorder="1" applyAlignment="1" applyProtection="1">
      <alignment horizontal="center" vertical="top"/>
      <protection locked="0"/>
    </xf>
    <xf numFmtId="0" fontId="43" fillId="3" borderId="31" xfId="29" applyFont="1" applyFill="1" applyBorder="1" applyAlignment="1" applyProtection="1">
      <alignment horizontal="center" vertical="center"/>
      <protection locked="0"/>
    </xf>
    <xf numFmtId="0" fontId="43" fillId="3" borderId="27" xfId="29" applyFont="1" applyFill="1" applyBorder="1" applyAlignment="1" applyProtection="1">
      <alignment horizontal="center" vertical="center"/>
      <protection locked="0"/>
    </xf>
    <xf numFmtId="0" fontId="43" fillId="3" borderId="40" xfId="29" applyFont="1" applyFill="1" applyBorder="1" applyAlignment="1" applyProtection="1">
      <alignment horizontal="center" vertical="center"/>
      <protection locked="0"/>
    </xf>
    <xf numFmtId="0" fontId="42" fillId="3" borderId="39" xfId="29" applyFont="1" applyFill="1" applyBorder="1" applyAlignment="1" applyProtection="1">
      <alignment horizontal="center" vertical="center" textRotation="255" wrapText="1"/>
      <protection locked="0"/>
    </xf>
    <xf numFmtId="0" fontId="42" fillId="3" borderId="33" xfId="29" applyFont="1" applyFill="1" applyBorder="1" applyAlignment="1" applyProtection="1">
      <alignment horizontal="center" vertical="center" textRotation="255" wrapText="1"/>
      <protection locked="0"/>
    </xf>
    <xf numFmtId="0" fontId="127" fillId="0" borderId="31" xfId="29" applyFont="1" applyBorder="1" applyAlignment="1" applyProtection="1">
      <alignment horizontal="center" vertical="center" wrapText="1"/>
      <protection locked="0"/>
    </xf>
    <xf numFmtId="0" fontId="127" fillId="0" borderId="6" xfId="29" applyFont="1" applyBorder="1" applyAlignment="1" applyProtection="1">
      <alignment horizontal="center" vertical="center" wrapText="1"/>
      <protection locked="0"/>
    </xf>
    <xf numFmtId="0" fontId="127" fillId="0" borderId="35" xfId="29" applyFont="1" applyBorder="1" applyAlignment="1" applyProtection="1">
      <alignment horizontal="center" vertical="center" wrapText="1"/>
      <protection locked="0"/>
    </xf>
    <xf numFmtId="0" fontId="127" fillId="0" borderId="32" xfId="29" applyFont="1" applyBorder="1" applyAlignment="1" applyProtection="1">
      <alignment horizontal="center" vertical="center" wrapText="1"/>
      <protection locked="0"/>
    </xf>
    <xf numFmtId="0" fontId="127" fillId="0" borderId="0" xfId="29" applyFont="1" applyAlignment="1" applyProtection="1">
      <alignment horizontal="center" vertical="center" wrapText="1"/>
      <protection locked="0"/>
    </xf>
    <xf numFmtId="0" fontId="127" fillId="0" borderId="34" xfId="29" applyFont="1" applyBorder="1" applyAlignment="1" applyProtection="1">
      <alignment horizontal="center" vertical="center" wrapText="1"/>
      <protection locked="0"/>
    </xf>
    <xf numFmtId="0" fontId="43" fillId="0" borderId="31" xfId="29" applyFont="1" applyBorder="1" applyAlignment="1" applyProtection="1">
      <alignment horizontal="center" vertical="center" textRotation="255" wrapText="1"/>
      <protection locked="0"/>
    </xf>
    <xf numFmtId="0" fontId="43" fillId="0" borderId="6" xfId="29" applyFont="1" applyBorder="1" applyAlignment="1" applyProtection="1">
      <alignment horizontal="center" vertical="center" textRotation="255" wrapText="1"/>
      <protection locked="0"/>
    </xf>
    <xf numFmtId="0" fontId="43" fillId="0" borderId="35" xfId="29" applyFont="1" applyBorder="1" applyAlignment="1" applyProtection="1">
      <alignment horizontal="center" vertical="center" textRotation="255" wrapText="1"/>
      <protection locked="0"/>
    </xf>
    <xf numFmtId="0" fontId="43" fillId="0" borderId="32" xfId="29" applyFont="1" applyBorder="1" applyAlignment="1" applyProtection="1">
      <alignment horizontal="center" vertical="center" textRotation="255" wrapText="1"/>
      <protection locked="0"/>
    </xf>
    <xf numFmtId="0" fontId="43" fillId="0" borderId="0" xfId="29" applyFont="1" applyAlignment="1" applyProtection="1">
      <alignment horizontal="center" vertical="center" textRotation="255" wrapText="1"/>
      <protection locked="0"/>
    </xf>
    <xf numFmtId="0" fontId="43" fillId="0" borderId="34" xfId="29" applyFont="1" applyBorder="1" applyAlignment="1" applyProtection="1">
      <alignment horizontal="center" vertical="center" textRotation="255" wrapText="1"/>
      <protection locked="0"/>
    </xf>
    <xf numFmtId="0" fontId="42" fillId="3" borderId="31" xfId="29" applyFont="1" applyFill="1" applyBorder="1" applyAlignment="1" applyProtection="1">
      <alignment horizontal="center" vertical="center" textRotation="255" wrapText="1"/>
      <protection locked="0"/>
    </xf>
    <xf numFmtId="0" fontId="42" fillId="3" borderId="32" xfId="29" applyFont="1" applyFill="1" applyBorder="1" applyAlignment="1" applyProtection="1">
      <alignment horizontal="center" vertical="center" textRotation="255" wrapText="1"/>
      <protection locked="0"/>
    </xf>
    <xf numFmtId="0" fontId="42" fillId="3" borderId="31" xfId="29" applyFont="1" applyFill="1" applyBorder="1" applyAlignment="1" applyProtection="1">
      <alignment horizontal="center" vertical="center" wrapText="1"/>
      <protection locked="0"/>
    </xf>
    <xf numFmtId="0" fontId="42" fillId="3" borderId="6" xfId="29" applyFont="1" applyFill="1" applyBorder="1" applyAlignment="1" applyProtection="1">
      <alignment horizontal="center" vertical="center" wrapText="1"/>
      <protection locked="0"/>
    </xf>
    <xf numFmtId="0" fontId="42" fillId="3" borderId="35" xfId="29" applyFont="1" applyFill="1" applyBorder="1" applyAlignment="1" applyProtection="1">
      <alignment horizontal="center" vertical="center" wrapText="1"/>
      <protection locked="0"/>
    </xf>
    <xf numFmtId="0" fontId="42" fillId="3" borderId="32" xfId="29" applyFont="1" applyFill="1" applyBorder="1" applyAlignment="1" applyProtection="1">
      <alignment horizontal="center" vertical="center" wrapText="1"/>
      <protection locked="0"/>
    </xf>
    <xf numFmtId="0" fontId="42" fillId="3" borderId="0" xfId="29" applyFont="1" applyFill="1" applyAlignment="1" applyProtection="1">
      <alignment horizontal="center" vertical="center" wrapText="1"/>
      <protection locked="0"/>
    </xf>
    <xf numFmtId="0" fontId="42" fillId="3" borderId="34" xfId="29" applyFont="1" applyFill="1" applyBorder="1" applyAlignment="1" applyProtection="1">
      <alignment horizontal="center" vertical="center" wrapText="1"/>
      <protection locked="0"/>
    </xf>
    <xf numFmtId="0" fontId="45" fillId="0" borderId="31" xfId="29" applyFont="1" applyBorder="1" applyAlignment="1" applyProtection="1">
      <alignment horizontal="center" vertical="center" wrapText="1"/>
      <protection locked="0"/>
    </xf>
    <xf numFmtId="0" fontId="45" fillId="0" borderId="35" xfId="29" applyFont="1" applyBorder="1" applyAlignment="1" applyProtection="1">
      <alignment horizontal="center" vertical="center" wrapText="1"/>
      <protection locked="0"/>
    </xf>
    <xf numFmtId="0" fontId="45" fillId="0" borderId="32" xfId="29" applyFont="1" applyBorder="1" applyAlignment="1" applyProtection="1">
      <alignment horizontal="center" vertical="center" wrapText="1"/>
      <protection locked="0"/>
    </xf>
    <xf numFmtId="0" fontId="45" fillId="0" borderId="34" xfId="29" applyFont="1" applyBorder="1" applyAlignment="1" applyProtection="1">
      <alignment horizontal="center" vertical="center" wrapText="1"/>
      <protection locked="0"/>
    </xf>
    <xf numFmtId="0" fontId="44" fillId="3" borderId="31" xfId="29" applyFont="1" applyFill="1" applyBorder="1" applyAlignment="1" applyProtection="1">
      <alignment horizontal="center" vertical="center" textRotation="255" wrapText="1"/>
      <protection locked="0"/>
    </xf>
    <xf numFmtId="0" fontId="44" fillId="3" borderId="6" xfId="29" applyFont="1" applyFill="1" applyBorder="1" applyAlignment="1" applyProtection="1">
      <alignment horizontal="center" vertical="center" textRotation="255" wrapText="1"/>
      <protection locked="0"/>
    </xf>
    <xf numFmtId="0" fontId="44" fillId="3" borderId="35" xfId="29" applyFont="1" applyFill="1" applyBorder="1" applyAlignment="1" applyProtection="1">
      <alignment horizontal="center" vertical="center" textRotation="255" wrapText="1"/>
      <protection locked="0"/>
    </xf>
    <xf numFmtId="0" fontId="44" fillId="3" borderId="36" xfId="29" applyFont="1" applyFill="1" applyBorder="1" applyAlignment="1" applyProtection="1">
      <alignment horizontal="center" vertical="center" textRotation="255" wrapText="1"/>
      <protection locked="0"/>
    </xf>
    <xf numFmtId="0" fontId="44" fillId="3" borderId="5" xfId="29" applyFont="1" applyFill="1" applyBorder="1" applyAlignment="1" applyProtection="1">
      <alignment horizontal="center" vertical="center" textRotation="255" wrapText="1"/>
      <protection locked="0"/>
    </xf>
    <xf numFmtId="0" fontId="44" fillId="3" borderId="29" xfId="29" applyFont="1" applyFill="1" applyBorder="1" applyAlignment="1" applyProtection="1">
      <alignment horizontal="center" vertical="center" textRotation="255" wrapText="1"/>
      <protection locked="0"/>
    </xf>
    <xf numFmtId="0" fontId="43" fillId="3" borderId="31" xfId="29" applyFont="1" applyFill="1" applyBorder="1" applyAlignment="1" applyProtection="1">
      <alignment horizontal="center" vertical="center" textRotation="255" wrapText="1"/>
      <protection locked="0"/>
    </xf>
    <xf numFmtId="0" fontId="43" fillId="3" borderId="35" xfId="29" applyFont="1" applyFill="1" applyBorder="1" applyAlignment="1" applyProtection="1">
      <alignment horizontal="center" vertical="center" textRotation="255" wrapText="1"/>
      <protection locked="0"/>
    </xf>
    <xf numFmtId="0" fontId="43" fillId="3" borderId="31" xfId="29" applyFont="1" applyFill="1" applyBorder="1" applyAlignment="1" applyProtection="1">
      <alignment horizontal="center" vertical="center" wrapText="1"/>
      <protection locked="0"/>
    </xf>
    <xf numFmtId="0" fontId="43" fillId="3" borderId="6" xfId="29" applyFont="1" applyFill="1" applyBorder="1" applyAlignment="1" applyProtection="1">
      <alignment horizontal="center" vertical="center" wrapText="1"/>
      <protection locked="0"/>
    </xf>
    <xf numFmtId="0" fontId="43" fillId="3" borderId="35" xfId="29" applyFont="1" applyFill="1" applyBorder="1" applyAlignment="1" applyProtection="1">
      <alignment horizontal="center" vertical="center" wrapText="1"/>
      <protection locked="0"/>
    </xf>
    <xf numFmtId="0" fontId="42" fillId="0" borderId="39" xfId="29" applyFont="1" applyBorder="1" applyAlignment="1" applyProtection="1">
      <alignment horizontal="center" vertical="center" textRotation="255" wrapText="1"/>
      <protection locked="0"/>
    </xf>
    <xf numFmtId="0" fontId="42" fillId="0" borderId="28" xfId="29" applyFont="1" applyBorder="1" applyAlignment="1" applyProtection="1">
      <alignment horizontal="center" vertical="center" textRotation="255" wrapText="1"/>
      <protection locked="0"/>
    </xf>
    <xf numFmtId="0" fontId="44" fillId="3" borderId="36" xfId="29" applyFont="1" applyFill="1" applyBorder="1" applyAlignment="1" applyProtection="1">
      <alignment horizontal="center" vertical="center" wrapText="1"/>
      <protection locked="0"/>
    </xf>
    <xf numFmtId="0" fontId="44" fillId="3" borderId="29" xfId="29" applyFont="1" applyFill="1" applyBorder="1" applyAlignment="1" applyProtection="1">
      <alignment horizontal="center" vertical="center" wrapText="1"/>
      <protection locked="0"/>
    </xf>
    <xf numFmtId="0" fontId="42" fillId="3" borderId="36" xfId="29" applyFont="1" applyFill="1" applyBorder="1" applyAlignment="1" applyProtection="1">
      <alignment horizontal="center" vertical="center" wrapText="1"/>
      <protection locked="0"/>
    </xf>
    <xf numFmtId="0" fontId="42" fillId="3" borderId="5" xfId="29" applyFont="1" applyFill="1" applyBorder="1" applyAlignment="1" applyProtection="1">
      <alignment horizontal="center" vertical="center" wrapText="1"/>
      <protection locked="0"/>
    </xf>
    <xf numFmtId="0" fontId="42" fillId="3" borderId="29" xfId="29" applyFont="1" applyFill="1" applyBorder="1" applyAlignment="1" applyProtection="1">
      <alignment horizontal="center" vertical="center" wrapText="1"/>
      <protection locked="0"/>
    </xf>
    <xf numFmtId="0" fontId="44" fillId="0" borderId="0" xfId="29" applyFont="1" applyAlignment="1" applyProtection="1">
      <alignment horizontal="left" vertical="center" wrapText="1"/>
      <protection locked="0"/>
    </xf>
    <xf numFmtId="0" fontId="43" fillId="3" borderId="39" xfId="29" applyFont="1" applyFill="1" applyBorder="1" applyAlignment="1" applyProtection="1">
      <alignment vertical="center" textRotation="255"/>
      <protection locked="0"/>
    </xf>
    <xf numFmtId="0" fontId="43" fillId="3" borderId="33" xfId="29" applyFont="1" applyFill="1" applyBorder="1" applyAlignment="1" applyProtection="1">
      <alignment vertical="center" textRotation="255"/>
      <protection locked="0"/>
    </xf>
    <xf numFmtId="0" fontId="43" fillId="3" borderId="28" xfId="29" applyFont="1" applyFill="1" applyBorder="1" applyAlignment="1" applyProtection="1">
      <alignment vertical="center" textRotation="255"/>
      <protection locked="0"/>
    </xf>
    <xf numFmtId="0" fontId="43" fillId="3" borderId="32" xfId="29" applyFont="1" applyFill="1" applyBorder="1" applyAlignment="1" applyProtection="1">
      <alignment horizontal="center" vertical="center" wrapText="1"/>
      <protection locked="0"/>
    </xf>
    <xf numFmtId="0" fontId="43" fillId="3" borderId="0" xfId="29" applyFont="1" applyFill="1" applyAlignment="1" applyProtection="1">
      <alignment horizontal="center" vertical="center" wrapText="1"/>
      <protection locked="0"/>
    </xf>
    <xf numFmtId="0" fontId="43" fillId="3" borderId="34" xfId="29" applyFont="1" applyFill="1" applyBorder="1" applyAlignment="1" applyProtection="1">
      <alignment horizontal="center" vertical="center" wrapText="1"/>
      <protection locked="0"/>
    </xf>
    <xf numFmtId="0" fontId="43" fillId="3" borderId="36" xfId="29" applyFont="1" applyFill="1" applyBorder="1" applyAlignment="1" applyProtection="1">
      <alignment horizontal="center" vertical="center" wrapText="1"/>
      <protection locked="0"/>
    </xf>
    <xf numFmtId="0" fontId="43" fillId="3" borderId="5" xfId="29" applyFont="1" applyFill="1" applyBorder="1" applyAlignment="1" applyProtection="1">
      <alignment horizontal="center" vertical="center" wrapText="1"/>
      <protection locked="0"/>
    </xf>
    <xf numFmtId="0" fontId="43" fillId="3" borderId="29" xfId="29" applyFont="1" applyFill="1" applyBorder="1" applyAlignment="1" applyProtection="1">
      <alignment horizontal="center" vertical="center" wrapText="1"/>
      <protection locked="0"/>
    </xf>
    <xf numFmtId="0" fontId="37" fillId="0" borderId="77" xfId="29" applyFont="1" applyBorder="1" applyAlignment="1" applyProtection="1">
      <alignment horizontal="center" vertical="center"/>
      <protection locked="0"/>
    </xf>
    <xf numFmtId="0" fontId="37" fillId="0" borderId="43" xfId="29" applyFont="1" applyBorder="1" applyAlignment="1" applyProtection="1">
      <alignment horizontal="center" vertical="center"/>
      <protection locked="0"/>
    </xf>
    <xf numFmtId="0" fontId="37" fillId="0" borderId="9" xfId="29" applyFont="1" applyBorder="1" applyAlignment="1" applyProtection="1">
      <alignment horizontal="center" vertical="center"/>
      <protection locked="0"/>
    </xf>
    <xf numFmtId="0" fontId="37" fillId="0" borderId="46" xfId="29" applyFont="1" applyBorder="1" applyAlignment="1" applyProtection="1">
      <alignment horizontal="center" vertical="center"/>
      <protection locked="0"/>
    </xf>
    <xf numFmtId="0" fontId="42" fillId="0" borderId="75" xfId="29" applyFont="1" applyBorder="1" applyAlignment="1" applyProtection="1">
      <alignment horizontal="center" vertical="center" wrapText="1" shrinkToFit="1"/>
      <protection locked="0"/>
    </xf>
    <xf numFmtId="0" fontId="42" fillId="0" borderId="51" xfId="29" applyFont="1" applyBorder="1" applyAlignment="1" applyProtection="1">
      <alignment horizontal="center" vertical="center" wrapText="1" shrinkToFit="1"/>
      <protection locked="0"/>
    </xf>
    <xf numFmtId="0" fontId="43" fillId="3" borderId="59" xfId="29" applyFont="1" applyFill="1" applyBorder="1" applyAlignment="1" applyProtection="1">
      <alignment horizontal="center" vertical="center" wrapText="1"/>
      <protection locked="0"/>
    </xf>
    <xf numFmtId="0" fontId="43" fillId="3" borderId="18" xfId="29" applyFont="1" applyFill="1" applyBorder="1" applyAlignment="1" applyProtection="1">
      <alignment horizontal="center" vertical="center" wrapText="1"/>
      <protection locked="0"/>
    </xf>
    <xf numFmtId="0" fontId="43" fillId="3" borderId="60" xfId="29" applyFont="1" applyFill="1" applyBorder="1" applyAlignment="1" applyProtection="1">
      <alignment horizontal="center" vertical="center" wrapText="1"/>
      <protection locked="0"/>
    </xf>
    <xf numFmtId="0" fontId="42" fillId="0" borderId="9" xfId="29" applyFont="1" applyBorder="1" applyAlignment="1" applyProtection="1">
      <alignment horizontal="center" vertical="center" wrapText="1"/>
      <protection locked="0"/>
    </xf>
    <xf numFmtId="0" fontId="42" fillId="0" borderId="46" xfId="29" applyFont="1" applyBorder="1" applyAlignment="1" applyProtection="1">
      <alignment horizontal="center" vertical="center" wrapText="1"/>
      <protection locked="0"/>
    </xf>
    <xf numFmtId="0" fontId="41" fillId="3" borderId="50" xfId="29" applyFont="1" applyFill="1" applyBorder="1" applyAlignment="1" applyProtection="1">
      <alignment horizontal="center" vertical="center" wrapText="1"/>
      <protection locked="0"/>
    </xf>
    <xf numFmtId="0" fontId="41" fillId="3" borderId="75" xfId="29" applyFont="1" applyFill="1" applyBorder="1" applyAlignment="1" applyProtection="1">
      <alignment horizontal="center" vertical="center" wrapText="1"/>
      <protection locked="0"/>
    </xf>
    <xf numFmtId="0" fontId="41" fillId="3" borderId="51" xfId="29" applyFont="1" applyFill="1" applyBorder="1" applyAlignment="1" applyProtection="1">
      <alignment horizontal="center" vertical="center" wrapText="1"/>
      <protection locked="0"/>
    </xf>
    <xf numFmtId="49" fontId="37" fillId="0" borderId="75" xfId="29" applyNumberFormat="1" applyFont="1" applyBorder="1" applyAlignment="1" applyProtection="1">
      <alignment horizontal="center" vertical="center"/>
      <protection locked="0"/>
    </xf>
    <xf numFmtId="49" fontId="37" fillId="0" borderId="51" xfId="29" applyNumberFormat="1" applyFont="1" applyBorder="1" applyAlignment="1" applyProtection="1">
      <alignment horizontal="center" vertical="center"/>
      <protection locked="0"/>
    </xf>
    <xf numFmtId="0" fontId="42" fillId="0" borderId="75" xfId="29" applyFont="1" applyBorder="1" applyAlignment="1" applyProtection="1">
      <alignment horizontal="center" vertical="center" wrapText="1"/>
      <protection locked="0"/>
    </xf>
    <xf numFmtId="0" fontId="42" fillId="0" borderId="51" xfId="29" applyFont="1" applyBorder="1" applyAlignment="1" applyProtection="1">
      <alignment horizontal="center" vertical="center" wrapText="1"/>
      <protection locked="0"/>
    </xf>
    <xf numFmtId="0" fontId="43" fillId="3" borderId="6" xfId="29" applyFont="1" applyFill="1" applyBorder="1" applyAlignment="1" applyProtection="1">
      <alignment horizontal="center" vertical="center"/>
      <protection locked="0"/>
    </xf>
    <xf numFmtId="0" fontId="43" fillId="3" borderId="35" xfId="29" applyFont="1" applyFill="1" applyBorder="1" applyAlignment="1" applyProtection="1">
      <alignment horizontal="center" vertical="center"/>
      <protection locked="0"/>
    </xf>
    <xf numFmtId="0" fontId="43" fillId="3" borderId="36" xfId="29" applyFont="1" applyFill="1" applyBorder="1" applyAlignment="1" applyProtection="1">
      <alignment horizontal="center" vertical="center"/>
      <protection locked="0"/>
    </xf>
    <xf numFmtId="0" fontId="43" fillId="3" borderId="5" xfId="29" applyFont="1" applyFill="1" applyBorder="1" applyAlignment="1" applyProtection="1">
      <alignment horizontal="center" vertical="center"/>
      <protection locked="0"/>
    </xf>
    <xf numFmtId="0" fontId="43" fillId="3" borderId="29" xfId="29" applyFont="1" applyFill="1" applyBorder="1" applyAlignment="1" applyProtection="1">
      <alignment horizontal="center" vertical="center"/>
      <protection locked="0"/>
    </xf>
    <xf numFmtId="0" fontId="43" fillId="3" borderId="39" xfId="29" applyFont="1" applyFill="1" applyBorder="1" applyAlignment="1" applyProtection="1">
      <alignment horizontal="center" vertical="center" textRotation="255" wrapText="1"/>
      <protection locked="0"/>
    </xf>
    <xf numFmtId="0" fontId="43" fillId="3" borderId="33" xfId="29" applyFont="1" applyFill="1" applyBorder="1" applyAlignment="1" applyProtection="1">
      <alignment horizontal="center" vertical="center" textRotation="255" wrapText="1"/>
      <protection locked="0"/>
    </xf>
    <xf numFmtId="0" fontId="43" fillId="3" borderId="28" xfId="29" applyFont="1" applyFill="1" applyBorder="1" applyAlignment="1" applyProtection="1">
      <alignment horizontal="center" vertical="center" textRotation="255" wrapText="1"/>
      <protection locked="0"/>
    </xf>
    <xf numFmtId="0" fontId="43" fillId="3" borderId="30" xfId="29" applyFont="1" applyFill="1" applyBorder="1" applyAlignment="1" applyProtection="1">
      <alignment horizontal="center" vertical="center" wrapText="1"/>
      <protection locked="0"/>
    </xf>
    <xf numFmtId="0" fontId="43" fillId="3" borderId="27" xfId="29" applyFont="1" applyFill="1" applyBorder="1" applyAlignment="1" applyProtection="1">
      <alignment horizontal="center" vertical="center" wrapText="1"/>
      <protection locked="0"/>
    </xf>
    <xf numFmtId="0" fontId="43" fillId="3" borderId="26" xfId="29" applyFont="1" applyFill="1" applyBorder="1" applyAlignment="1" applyProtection="1">
      <alignment horizontal="center" vertical="center" wrapText="1"/>
      <protection locked="0"/>
    </xf>
    <xf numFmtId="0" fontId="41" fillId="3" borderId="30" xfId="29" applyFont="1" applyFill="1" applyBorder="1" applyAlignment="1" applyProtection="1">
      <alignment horizontal="center" vertical="center" wrapText="1"/>
      <protection locked="0"/>
    </xf>
    <xf numFmtId="0" fontId="41" fillId="3" borderId="27" xfId="29" applyFont="1" applyFill="1" applyBorder="1" applyAlignment="1" applyProtection="1">
      <alignment horizontal="center" vertical="center"/>
      <protection locked="0"/>
    </xf>
    <xf numFmtId="0" fontId="41" fillId="3" borderId="26" xfId="29" applyFont="1" applyFill="1" applyBorder="1" applyAlignment="1" applyProtection="1">
      <alignment horizontal="center" vertical="center"/>
      <protection locked="0"/>
    </xf>
    <xf numFmtId="0" fontId="43" fillId="3" borderId="30" xfId="29" applyFont="1" applyFill="1" applyBorder="1" applyAlignment="1" applyProtection="1">
      <alignment horizontal="center" vertical="center"/>
      <protection locked="0"/>
    </xf>
    <xf numFmtId="0" fontId="43" fillId="3" borderId="26" xfId="29" applyFont="1" applyFill="1" applyBorder="1" applyAlignment="1" applyProtection="1">
      <alignment horizontal="center" vertical="center"/>
      <protection locked="0"/>
    </xf>
    <xf numFmtId="0" fontId="42" fillId="3" borderId="30" xfId="29" applyFont="1" applyFill="1" applyBorder="1" applyAlignment="1" applyProtection="1">
      <alignment horizontal="left" vertical="center"/>
      <protection locked="0"/>
    </xf>
    <xf numFmtId="0" fontId="42" fillId="3" borderId="27" xfId="29" applyFont="1" applyFill="1" applyBorder="1" applyAlignment="1" applyProtection="1">
      <alignment horizontal="left" vertical="center"/>
      <protection locked="0"/>
    </xf>
    <xf numFmtId="0" fontId="42" fillId="3" borderId="26" xfId="29" applyFont="1" applyFill="1" applyBorder="1" applyAlignment="1" applyProtection="1">
      <alignment horizontal="left" vertical="center"/>
      <protection locked="0"/>
    </xf>
    <xf numFmtId="0" fontId="45" fillId="3" borderId="30" xfId="29" applyFont="1" applyFill="1" applyBorder="1" applyAlignment="1" applyProtection="1">
      <alignment horizontal="left" vertical="center"/>
      <protection locked="0"/>
    </xf>
    <xf numFmtId="0" fontId="45" fillId="3" borderId="27" xfId="29" applyFont="1" applyFill="1" applyBorder="1" applyAlignment="1" applyProtection="1">
      <alignment horizontal="left" vertical="center"/>
      <protection locked="0"/>
    </xf>
    <xf numFmtId="0" fontId="45" fillId="3" borderId="26" xfId="29" applyFont="1" applyFill="1" applyBorder="1" applyAlignment="1" applyProtection="1">
      <alignment horizontal="left" vertical="center"/>
      <protection locked="0"/>
    </xf>
    <xf numFmtId="0" fontId="11" fillId="0" borderId="6" xfId="29" applyFont="1" applyBorder="1" applyAlignment="1" applyProtection="1">
      <alignment horizontal="left" vertical="center" wrapText="1"/>
      <protection locked="0"/>
    </xf>
    <xf numFmtId="0" fontId="42" fillId="3" borderId="31" xfId="29" applyFont="1" applyFill="1" applyBorder="1" applyAlignment="1" applyProtection="1">
      <alignment horizontal="center" vertical="center"/>
      <protection locked="0"/>
    </xf>
    <xf numFmtId="0" fontId="42" fillId="3" borderId="6" xfId="29" applyFont="1" applyFill="1" applyBorder="1" applyAlignment="1" applyProtection="1">
      <alignment horizontal="center" vertical="center"/>
      <protection locked="0"/>
    </xf>
    <xf numFmtId="0" fontId="42" fillId="3" borderId="69" xfId="29" applyFont="1" applyFill="1" applyBorder="1" applyAlignment="1" applyProtection="1">
      <alignment horizontal="center" vertical="center"/>
      <protection locked="0"/>
    </xf>
    <xf numFmtId="0" fontId="130" fillId="3" borderId="31" xfId="29" applyFont="1" applyFill="1" applyBorder="1" applyAlignment="1" applyProtection="1">
      <alignment horizontal="center" vertical="center"/>
      <protection locked="0"/>
    </xf>
    <xf numFmtId="0" fontId="130" fillId="3" borderId="6" xfId="29" applyFont="1" applyFill="1" applyBorder="1" applyAlignment="1" applyProtection="1">
      <alignment horizontal="center" vertical="center"/>
      <protection locked="0"/>
    </xf>
    <xf numFmtId="0" fontId="130" fillId="3" borderId="36" xfId="29" applyFont="1" applyFill="1" applyBorder="1" applyAlignment="1" applyProtection="1">
      <alignment horizontal="center" vertical="center"/>
      <protection locked="0"/>
    </xf>
    <xf numFmtId="0" fontId="130" fillId="3" borderId="5" xfId="29" applyFont="1" applyFill="1" applyBorder="1" applyAlignment="1" applyProtection="1">
      <alignment horizontal="center" vertical="center"/>
      <protection locked="0"/>
    </xf>
    <xf numFmtId="0" fontId="129" fillId="3" borderId="30" xfId="29" applyFont="1" applyFill="1" applyBorder="1" applyAlignment="1" applyProtection="1">
      <alignment horizontal="center" vertical="center" wrapText="1"/>
      <protection locked="0"/>
    </xf>
    <xf numFmtId="0" fontId="129" fillId="3" borderId="27" xfId="29" applyFont="1" applyFill="1" applyBorder="1" applyAlignment="1" applyProtection="1">
      <alignment horizontal="center" vertical="center" wrapText="1"/>
      <protection locked="0"/>
    </xf>
    <xf numFmtId="0" fontId="43" fillId="3" borderId="39" xfId="29" applyFont="1" applyFill="1" applyBorder="1" applyAlignment="1" applyProtection="1">
      <alignment horizontal="center" vertical="center" textRotation="255"/>
      <protection locked="0"/>
    </xf>
    <xf numFmtId="0" fontId="43" fillId="3" borderId="33" xfId="29" applyFont="1" applyFill="1" applyBorder="1" applyAlignment="1" applyProtection="1">
      <alignment horizontal="center" vertical="center" textRotation="255"/>
      <protection locked="0"/>
    </xf>
    <xf numFmtId="0" fontId="43" fillId="3" borderId="28" xfId="29" applyFont="1" applyFill="1" applyBorder="1" applyAlignment="1" applyProtection="1">
      <alignment horizontal="center" vertical="center" textRotation="255"/>
      <protection locked="0"/>
    </xf>
    <xf numFmtId="0" fontId="129" fillId="3" borderId="26" xfId="29" applyFont="1" applyFill="1" applyBorder="1" applyAlignment="1" applyProtection="1">
      <alignment horizontal="center" vertical="center" wrapText="1"/>
      <protection locked="0"/>
    </xf>
    <xf numFmtId="0" fontId="42" fillId="0" borderId="0" xfId="29" applyFont="1" applyAlignment="1" applyProtection="1">
      <alignment horizontal="left" vertical="center" wrapText="1"/>
      <protection locked="0"/>
    </xf>
    <xf numFmtId="0" fontId="3" fillId="0" borderId="4" xfId="29" applyFont="1" applyBorder="1" applyAlignment="1">
      <alignment horizontal="center" vertical="center"/>
    </xf>
    <xf numFmtId="0" fontId="76" fillId="5" borderId="30" xfId="29" applyFont="1" applyFill="1" applyBorder="1" applyAlignment="1">
      <alignment horizontal="center" vertical="center"/>
    </xf>
    <xf numFmtId="0" fontId="76" fillId="5" borderId="26" xfId="29" applyFont="1" applyFill="1" applyBorder="1" applyAlignment="1">
      <alignment horizontal="center" vertical="center"/>
    </xf>
    <xf numFmtId="0" fontId="43" fillId="0" borderId="7" xfId="29" applyFont="1" applyBorder="1" applyAlignment="1" applyProtection="1">
      <alignment horizontal="center" vertical="center" wrapText="1"/>
      <protection locked="0"/>
    </xf>
    <xf numFmtId="0" fontId="43" fillId="0" borderId="9" xfId="29" applyFont="1" applyBorder="1" applyAlignment="1" applyProtection="1">
      <alignment horizontal="center" vertical="center" wrapText="1"/>
      <protection locked="0"/>
    </xf>
    <xf numFmtId="0" fontId="43" fillId="3" borderId="11" xfId="29" applyFont="1" applyFill="1" applyBorder="1" applyAlignment="1" applyProtection="1">
      <alignment horizontal="right" vertical="center" wrapText="1"/>
      <protection locked="0"/>
    </xf>
    <xf numFmtId="0" fontId="43" fillId="3" borderId="14" xfId="29" applyFont="1" applyFill="1" applyBorder="1" applyAlignment="1" applyProtection="1">
      <alignment horizontal="right" vertical="center" wrapText="1"/>
      <protection locked="0"/>
    </xf>
    <xf numFmtId="0" fontId="43" fillId="3" borderId="4" xfId="29" applyFont="1" applyFill="1" applyBorder="1" applyAlignment="1" applyProtection="1">
      <alignment horizontal="left" vertical="center" wrapText="1"/>
      <protection locked="0"/>
    </xf>
    <xf numFmtId="0" fontId="43" fillId="3" borderId="0" xfId="29" applyFont="1" applyFill="1" applyAlignment="1" applyProtection="1">
      <alignment horizontal="left" vertical="center" wrapText="1"/>
      <protection locked="0"/>
    </xf>
    <xf numFmtId="0" fontId="118" fillId="0" borderId="4" xfId="55" applyFont="1" applyBorder="1" applyAlignment="1" applyProtection="1">
      <alignment horizontal="left" vertical="center"/>
      <protection locked="0"/>
    </xf>
    <xf numFmtId="0" fontId="118" fillId="0" borderId="0" xfId="55" applyFont="1" applyAlignment="1" applyProtection="1">
      <alignment horizontal="left" vertical="center"/>
      <protection locked="0"/>
    </xf>
    <xf numFmtId="0" fontId="43" fillId="3" borderId="11" xfId="29" applyFont="1" applyFill="1" applyBorder="1" applyAlignment="1">
      <alignment horizontal="right" vertical="center"/>
    </xf>
    <xf numFmtId="0" fontId="43" fillId="3" borderId="14" xfId="29" applyFont="1" applyFill="1" applyBorder="1" applyAlignment="1">
      <alignment horizontal="right" vertical="center"/>
    </xf>
    <xf numFmtId="0" fontId="43" fillId="3" borderId="16" xfId="29" applyFont="1" applyFill="1" applyBorder="1" applyAlignment="1">
      <alignment horizontal="right" vertical="center"/>
    </xf>
    <xf numFmtId="0" fontId="37" fillId="3" borderId="4" xfId="29" applyFont="1" applyFill="1" applyBorder="1" applyAlignment="1">
      <alignment horizontal="left" vertical="center" wrapText="1"/>
    </xf>
    <xf numFmtId="0" fontId="37" fillId="3" borderId="12" xfId="29" applyFont="1" applyFill="1" applyBorder="1" applyAlignment="1">
      <alignment horizontal="left" vertical="center" wrapText="1"/>
    </xf>
    <xf numFmtId="0" fontId="37" fillId="3" borderId="0" xfId="29" applyFont="1" applyFill="1" applyAlignment="1">
      <alignment horizontal="left" vertical="center" wrapText="1"/>
    </xf>
    <xf numFmtId="0" fontId="37" fillId="3" borderId="15" xfId="29" applyFont="1" applyFill="1" applyBorder="1" applyAlignment="1">
      <alignment horizontal="left" vertical="center" wrapText="1"/>
    </xf>
    <xf numFmtId="0" fontId="37" fillId="3" borderId="18" xfId="29" applyFont="1" applyFill="1" applyBorder="1" applyAlignment="1">
      <alignment horizontal="left" vertical="center" wrapText="1"/>
    </xf>
    <xf numFmtId="0" fontId="37" fillId="3" borderId="17" xfId="29" applyFont="1" applyFill="1" applyBorder="1" applyAlignment="1">
      <alignment horizontal="left" vertical="center" wrapText="1"/>
    </xf>
    <xf numFmtId="0" fontId="35" fillId="3" borderId="7" xfId="29" applyFont="1" applyFill="1" applyBorder="1" applyAlignment="1">
      <alignment horizontal="center" vertical="center" wrapText="1"/>
    </xf>
    <xf numFmtId="0" fontId="35" fillId="3" borderId="9" xfId="29" applyFont="1" applyFill="1" applyBorder="1" applyAlignment="1">
      <alignment horizontal="center" vertical="center" wrapText="1"/>
    </xf>
    <xf numFmtId="0" fontId="35" fillId="3" borderId="8" xfId="29" applyFont="1" applyFill="1" applyBorder="1" applyAlignment="1">
      <alignment horizontal="center" vertical="center" wrapText="1"/>
    </xf>
    <xf numFmtId="0" fontId="141" fillId="3" borderId="0" xfId="29" applyFont="1" applyFill="1" applyAlignment="1" applyProtection="1">
      <alignment horizontal="left" vertical="top" wrapText="1"/>
      <protection locked="0"/>
    </xf>
    <xf numFmtId="0" fontId="141" fillId="3" borderId="18" xfId="29" applyFont="1" applyFill="1" applyBorder="1" applyAlignment="1" applyProtection="1">
      <alignment horizontal="left" vertical="top" wrapText="1"/>
      <protection locked="0"/>
    </xf>
    <xf numFmtId="0" fontId="118" fillId="0" borderId="15" xfId="55" applyFont="1" applyBorder="1" applyAlignment="1" applyProtection="1">
      <alignment horizontal="left" vertical="center"/>
      <protection locked="0"/>
    </xf>
    <xf numFmtId="0" fontId="30" fillId="0" borderId="18" xfId="29" applyFont="1" applyBorder="1" applyAlignment="1" applyProtection="1">
      <alignment horizontal="left" vertical="top"/>
      <protection locked="0"/>
    </xf>
    <xf numFmtId="0" fontId="30" fillId="0" borderId="17" xfId="29" applyFont="1" applyBorder="1" applyAlignment="1" applyProtection="1">
      <alignment horizontal="left" vertical="top"/>
      <protection locked="0"/>
    </xf>
    <xf numFmtId="0" fontId="41" fillId="0" borderId="32" xfId="29" applyFont="1" applyBorder="1" applyAlignment="1">
      <alignment horizontal="left" vertical="center" wrapText="1"/>
    </xf>
    <xf numFmtId="0" fontId="41" fillId="0" borderId="0" xfId="29" applyFont="1" applyAlignment="1">
      <alignment horizontal="left" vertical="center" wrapText="1"/>
    </xf>
    <xf numFmtId="0" fontId="38" fillId="0" borderId="0" xfId="29" applyFont="1" applyAlignment="1">
      <alignment horizontal="left" vertical="center" wrapText="1"/>
    </xf>
    <xf numFmtId="0" fontId="133" fillId="3" borderId="11" xfId="29" applyFont="1" applyFill="1" applyBorder="1" applyAlignment="1">
      <alignment horizontal="center" vertical="center"/>
    </xf>
    <xf numFmtId="0" fontId="133" fillId="3" borderId="4" xfId="29" applyFont="1" applyFill="1" applyBorder="1" applyAlignment="1">
      <alignment horizontal="center" vertical="center"/>
    </xf>
    <xf numFmtId="0" fontId="133" fillId="3" borderId="12" xfId="29" applyFont="1" applyFill="1" applyBorder="1" applyAlignment="1">
      <alignment horizontal="center" vertical="center"/>
    </xf>
    <xf numFmtId="0" fontId="133" fillId="3" borderId="14" xfId="29" applyFont="1" applyFill="1" applyBorder="1" applyAlignment="1">
      <alignment horizontal="center" vertical="center"/>
    </xf>
    <xf numFmtId="0" fontId="133" fillId="3" borderId="0" xfId="29" applyFont="1" applyFill="1" applyAlignment="1">
      <alignment horizontal="center" vertical="center"/>
    </xf>
    <xf numFmtId="0" fontId="133" fillId="3" borderId="15" xfId="29" applyFont="1" applyFill="1" applyBorder="1" applyAlignment="1">
      <alignment horizontal="center" vertical="center"/>
    </xf>
    <xf numFmtId="0" fontId="133" fillId="3" borderId="16" xfId="29" applyFont="1" applyFill="1" applyBorder="1" applyAlignment="1">
      <alignment horizontal="center" vertical="center"/>
    </xf>
    <xf numFmtId="0" fontId="133" fillId="3" borderId="18" xfId="29" applyFont="1" applyFill="1" applyBorder="1" applyAlignment="1">
      <alignment horizontal="center" vertical="center"/>
    </xf>
    <xf numFmtId="0" fontId="133" fillId="3" borderId="17" xfId="29" applyFont="1" applyFill="1" applyBorder="1" applyAlignment="1">
      <alignment horizontal="center" vertical="center"/>
    </xf>
    <xf numFmtId="0" fontId="48" fillId="3" borderId="11" xfId="29" applyFont="1" applyFill="1" applyBorder="1" applyAlignment="1">
      <alignment horizontal="center" vertical="center" wrapText="1"/>
    </xf>
    <xf numFmtId="0" fontId="48" fillId="3" borderId="12" xfId="29" applyFont="1" applyFill="1" applyBorder="1" applyAlignment="1">
      <alignment horizontal="center" vertical="center" wrapText="1"/>
    </xf>
    <xf numFmtId="0" fontId="70" fillId="0" borderId="14" xfId="29" applyFont="1" applyBorder="1" applyAlignment="1">
      <alignment horizontal="center" vertical="center"/>
    </xf>
    <xf numFmtId="0" fontId="137" fillId="3" borderId="7" xfId="29" applyFont="1" applyFill="1" applyBorder="1" applyAlignment="1">
      <alignment horizontal="center" vertical="center" wrapText="1"/>
    </xf>
    <xf numFmtId="0" fontId="137" fillId="3" borderId="9" xfId="29" applyFont="1" applyFill="1" applyBorder="1" applyAlignment="1">
      <alignment horizontal="center" vertical="center" wrapText="1"/>
    </xf>
    <xf numFmtId="0" fontId="137" fillId="3" borderId="8" xfId="29" applyFont="1" applyFill="1" applyBorder="1" applyAlignment="1">
      <alignment horizontal="center" vertical="center" wrapText="1"/>
    </xf>
    <xf numFmtId="0" fontId="138" fillId="3" borderId="0" xfId="29" applyFont="1" applyFill="1" applyAlignment="1">
      <alignment horizontal="left" vertical="center" wrapText="1"/>
    </xf>
    <xf numFmtId="0" fontId="138" fillId="3" borderId="15" xfId="29" applyFont="1" applyFill="1" applyBorder="1" applyAlignment="1">
      <alignment horizontal="left" vertical="center" wrapText="1"/>
    </xf>
    <xf numFmtId="0" fontId="138" fillId="3" borderId="18" xfId="29" applyFont="1" applyFill="1" applyBorder="1" applyAlignment="1">
      <alignment horizontal="left" vertical="center" wrapText="1"/>
    </xf>
    <xf numFmtId="0" fontId="138" fillId="3" borderId="17" xfId="29" applyFont="1" applyFill="1" applyBorder="1" applyAlignment="1">
      <alignment horizontal="left" vertical="center" wrapText="1"/>
    </xf>
    <xf numFmtId="0" fontId="41" fillId="0" borderId="1" xfId="29" applyFont="1" applyBorder="1" applyAlignment="1" applyProtection="1">
      <alignment horizontal="center" vertical="center" wrapText="1"/>
      <protection locked="0"/>
    </xf>
    <xf numFmtId="0" fontId="48" fillId="3" borderId="25" xfId="29" applyFont="1" applyFill="1" applyBorder="1" applyAlignment="1">
      <alignment horizontal="center" vertical="center"/>
    </xf>
    <xf numFmtId="0" fontId="48" fillId="3" borderId="30" xfId="29" applyFont="1" applyFill="1" applyBorder="1" applyAlignment="1">
      <alignment horizontal="center" vertical="center"/>
    </xf>
    <xf numFmtId="0" fontId="122" fillId="0" borderId="0" xfId="29" applyFont="1" applyAlignment="1">
      <alignment horizontal="center" vertical="center"/>
    </xf>
    <xf numFmtId="0" fontId="134" fillId="0" borderId="30" xfId="29" applyFont="1" applyBorder="1" applyAlignment="1">
      <alignment horizontal="center" vertical="center"/>
    </xf>
    <xf numFmtId="0" fontId="134" fillId="0" borderId="27" xfId="29" applyFont="1" applyBorder="1" applyAlignment="1">
      <alignment horizontal="center" vertical="center"/>
    </xf>
    <xf numFmtId="0" fontId="135" fillId="0" borderId="30" xfId="29" applyFont="1" applyBorder="1" applyAlignment="1">
      <alignment horizontal="center" vertical="center"/>
    </xf>
    <xf numFmtId="0" fontId="135" fillId="0" borderId="27" xfId="29" applyFont="1" applyBorder="1" applyAlignment="1">
      <alignment horizontal="center" vertical="center"/>
    </xf>
    <xf numFmtId="0" fontId="135" fillId="0" borderId="26" xfId="29" applyFont="1" applyBorder="1" applyAlignment="1">
      <alignment horizontal="center" vertical="center"/>
    </xf>
    <xf numFmtId="0" fontId="45" fillId="0" borderId="99" xfId="29" applyFont="1" applyBorder="1" applyAlignment="1">
      <alignment horizontal="center" vertical="top" wrapText="1"/>
    </xf>
    <xf numFmtId="0" fontId="45" fillId="0" borderId="5" xfId="29" applyFont="1" applyBorder="1" applyAlignment="1">
      <alignment horizontal="center" vertical="top"/>
    </xf>
    <xf numFmtId="0" fontId="142" fillId="0" borderId="0" xfId="0" applyFont="1" applyAlignment="1">
      <alignment horizontal="left" vertical="center" wrapText="1"/>
    </xf>
    <xf numFmtId="0" fontId="145" fillId="0" borderId="0" xfId="0" applyFont="1" applyAlignment="1">
      <alignment horizontal="center" vertical="center" wrapText="1"/>
    </xf>
    <xf numFmtId="0" fontId="111" fillId="0" borderId="0" xfId="0" applyFont="1" applyAlignment="1">
      <alignment horizontal="left" vertical="center" wrapText="1"/>
    </xf>
    <xf numFmtId="0" fontId="149" fillId="0" borderId="0" xfId="0" applyFont="1" applyAlignment="1">
      <alignment horizontal="justify" vertical="center" wrapText="1"/>
    </xf>
    <xf numFmtId="0" fontId="149" fillId="0" borderId="0" xfId="0" applyFont="1">
      <alignment vertical="center"/>
    </xf>
    <xf numFmtId="0" fontId="111" fillId="0" borderId="0" xfId="0" applyFont="1" applyAlignment="1">
      <alignment horizontal="justify" vertical="center" wrapText="1"/>
    </xf>
    <xf numFmtId="0" fontId="52" fillId="0" borderId="0" xfId="0" applyFont="1">
      <alignment vertical="center"/>
    </xf>
    <xf numFmtId="0" fontId="65" fillId="0" borderId="0" xfId="0" applyFont="1" applyAlignment="1">
      <alignment horizontal="justify" vertical="center" wrapText="1"/>
    </xf>
    <xf numFmtId="0" fontId="107" fillId="0" borderId="0" xfId="0" applyFont="1">
      <alignment vertical="center"/>
    </xf>
    <xf numFmtId="0" fontId="153" fillId="0" borderId="0" xfId="0" applyFont="1">
      <alignment vertical="center"/>
    </xf>
    <xf numFmtId="0" fontId="0" fillId="0" borderId="0" xfId="0">
      <alignment vertical="center"/>
    </xf>
    <xf numFmtId="0" fontId="65" fillId="0" borderId="11" xfId="0" applyFont="1" applyBorder="1" applyAlignment="1">
      <alignment horizontal="justify" vertical="center" wrapText="1"/>
    </xf>
    <xf numFmtId="0" fontId="0" fillId="0" borderId="4" xfId="0" applyBorder="1">
      <alignment vertical="center"/>
    </xf>
    <xf numFmtId="0" fontId="0" fillId="0" borderId="12" xfId="0" applyBorder="1">
      <alignment vertical="center"/>
    </xf>
    <xf numFmtId="0" fontId="65" fillId="0" borderId="14" xfId="0" applyFont="1" applyBorder="1" applyAlignment="1">
      <alignment horizontal="justify" vertical="center" wrapText="1"/>
    </xf>
    <xf numFmtId="0" fontId="0" fillId="0" borderId="15" xfId="0" applyBorder="1">
      <alignment vertical="center"/>
    </xf>
    <xf numFmtId="0" fontId="111" fillId="0" borderId="0" xfId="0" applyFont="1" applyAlignment="1">
      <alignment horizontal="justify" vertical="top" wrapText="1"/>
    </xf>
    <xf numFmtId="0" fontId="52" fillId="0" borderId="0" xfId="0" applyFont="1" applyAlignment="1">
      <alignment vertical="top"/>
    </xf>
    <xf numFmtId="0" fontId="65" fillId="0" borderId="16" xfId="0" applyFont="1" applyBorder="1" applyAlignment="1">
      <alignment horizontal="justify" vertical="center" wrapText="1"/>
    </xf>
    <xf numFmtId="0" fontId="0" fillId="0" borderId="18" xfId="0" applyBorder="1">
      <alignment vertical="center"/>
    </xf>
    <xf numFmtId="0" fontId="0" fillId="0" borderId="17" xfId="0" applyBorder="1">
      <alignment vertical="center"/>
    </xf>
    <xf numFmtId="0" fontId="111" fillId="0" borderId="14" xfId="0" applyFont="1" applyBorder="1" applyAlignment="1">
      <alignment horizontal="justify" vertical="center" wrapText="1"/>
    </xf>
    <xf numFmtId="0" fontId="52" fillId="0" borderId="15" xfId="0" applyFont="1" applyBorder="1">
      <alignment vertical="center"/>
    </xf>
    <xf numFmtId="0" fontId="111" fillId="0" borderId="16" xfId="0" applyFont="1" applyBorder="1" applyAlignment="1">
      <alignment horizontal="justify" vertical="center" wrapText="1"/>
    </xf>
    <xf numFmtId="0" fontId="52" fillId="0" borderId="18" xfId="0" applyFont="1" applyBorder="1">
      <alignment vertical="center"/>
    </xf>
    <xf numFmtId="0" fontId="52" fillId="0" borderId="17" xfId="0" applyFont="1" applyBorder="1">
      <alignment vertical="center"/>
    </xf>
    <xf numFmtId="0" fontId="65" fillId="0" borderId="14" xfId="0" applyFont="1" applyBorder="1" applyAlignment="1">
      <alignment horizontal="left" vertical="center" wrapText="1"/>
    </xf>
    <xf numFmtId="0" fontId="65" fillId="0" borderId="0" xfId="0" applyFont="1" applyAlignment="1">
      <alignment horizontal="left" vertical="center" wrapText="1"/>
    </xf>
    <xf numFmtId="0" fontId="65" fillId="0" borderId="15" xfId="0" applyFont="1" applyBorder="1" applyAlignment="1">
      <alignment horizontal="left" vertical="center" wrapText="1"/>
    </xf>
    <xf numFmtId="0" fontId="65" fillId="0" borderId="0" xfId="0" applyFont="1" applyAlignment="1">
      <alignment vertical="center" wrapText="1"/>
    </xf>
    <xf numFmtId="0" fontId="78" fillId="0" borderId="0" xfId="0" applyFont="1" applyAlignment="1">
      <alignment horizontal="justify" vertical="center" wrapText="1"/>
    </xf>
    <xf numFmtId="0" fontId="36" fillId="0" borderId="16" xfId="0" applyFont="1" applyBorder="1" applyAlignment="1">
      <alignment horizontal="left" vertical="center"/>
    </xf>
    <xf numFmtId="0" fontId="36" fillId="0" borderId="18" xfId="0" applyFont="1" applyBorder="1" applyAlignment="1">
      <alignment horizontal="left" vertical="center"/>
    </xf>
    <xf numFmtId="0" fontId="65" fillId="0" borderId="7" xfId="0" applyFont="1" applyBorder="1" applyAlignment="1">
      <alignment horizontal="center" vertical="center" wrapText="1"/>
    </xf>
    <xf numFmtId="0" fontId="65" fillId="0" borderId="9" xfId="0" applyFont="1" applyBorder="1" applyAlignment="1">
      <alignment horizontal="center" vertical="center" wrapText="1"/>
    </xf>
    <xf numFmtId="0" fontId="65" fillId="0" borderId="8" xfId="0" applyFont="1" applyBorder="1" applyAlignment="1">
      <alignment horizontal="center" vertical="center" wrapText="1"/>
    </xf>
    <xf numFmtId="0" fontId="65" fillId="0" borderId="1" xfId="0" applyFont="1" applyBorder="1" applyAlignment="1">
      <alignment horizontal="left" vertical="center" wrapText="1"/>
    </xf>
    <xf numFmtId="0" fontId="65" fillId="0" borderId="7" xfId="0" applyFont="1" applyBorder="1" applyAlignment="1">
      <alignment horizontal="left" vertical="center" wrapText="1"/>
    </xf>
    <xf numFmtId="0" fontId="65" fillId="0" borderId="9" xfId="0" applyFont="1" applyBorder="1" applyAlignment="1">
      <alignment horizontal="left" vertical="center" wrapText="1"/>
    </xf>
    <xf numFmtId="0" fontId="65" fillId="0" borderId="8" xfId="0" applyFont="1" applyBorder="1" applyAlignment="1">
      <alignment horizontal="left" vertical="center" wrapText="1"/>
    </xf>
    <xf numFmtId="0" fontId="65" fillId="11" borderId="7" xfId="0" applyFont="1" applyFill="1" applyBorder="1" applyAlignment="1">
      <alignment horizontal="center" vertical="center" wrapText="1"/>
    </xf>
    <xf numFmtId="0" fontId="65" fillId="11" borderId="9" xfId="0" applyFont="1" applyFill="1" applyBorder="1" applyAlignment="1">
      <alignment horizontal="center" vertical="center" wrapText="1"/>
    </xf>
    <xf numFmtId="0" fontId="65" fillId="11" borderId="8" xfId="0" applyFont="1" applyFill="1" applyBorder="1" applyAlignment="1">
      <alignment horizontal="center" vertical="center" wrapText="1"/>
    </xf>
    <xf numFmtId="0" fontId="65" fillId="0" borderId="1" xfId="0" applyFont="1" applyBorder="1" applyAlignment="1">
      <alignment horizontal="center" vertical="center" wrapText="1"/>
    </xf>
    <xf numFmtId="0" fontId="81" fillId="0" borderId="0" xfId="0" applyFont="1" applyAlignment="1">
      <alignment horizontal="justify" vertical="center" wrapText="1"/>
    </xf>
    <xf numFmtId="0" fontId="155" fillId="0" borderId="0" xfId="0" applyFont="1" applyAlignment="1">
      <alignment horizontal="justify" vertical="center" wrapText="1"/>
    </xf>
    <xf numFmtId="0" fontId="156" fillId="0" borderId="0" xfId="0" applyFont="1">
      <alignment vertical="center"/>
    </xf>
    <xf numFmtId="0" fontId="111" fillId="0" borderId="14" xfId="0" applyFont="1" applyBorder="1" applyAlignment="1">
      <alignment horizontal="left" vertical="center" wrapText="1"/>
    </xf>
    <xf numFmtId="0" fontId="111" fillId="0" borderId="15" xfId="0" applyFont="1" applyBorder="1" applyAlignment="1">
      <alignment horizontal="left" vertical="center" wrapText="1"/>
    </xf>
    <xf numFmtId="0" fontId="65" fillId="0" borderId="16" xfId="0" applyFont="1" applyBorder="1" applyAlignment="1">
      <alignment horizontal="left" vertical="center" wrapText="1"/>
    </xf>
    <xf numFmtId="0" fontId="65" fillId="0" borderId="18" xfId="0" applyFont="1" applyBorder="1" applyAlignment="1">
      <alignment horizontal="left" vertical="center" wrapText="1"/>
    </xf>
    <xf numFmtId="0" fontId="65" fillId="0" borderId="17" xfId="0" applyFont="1" applyBorder="1" applyAlignment="1">
      <alignment horizontal="left" vertical="center" wrapText="1"/>
    </xf>
    <xf numFmtId="0" fontId="65" fillId="0" borderId="0" xfId="0" applyFont="1" applyAlignment="1">
      <alignment horizontal="left" vertical="center"/>
    </xf>
    <xf numFmtId="0" fontId="65" fillId="11" borderId="11" xfId="0" applyFont="1" applyFill="1" applyBorder="1" applyAlignment="1">
      <alignment horizontal="center" vertical="center" wrapText="1"/>
    </xf>
    <xf numFmtId="0" fontId="65" fillId="11" borderId="12" xfId="0" applyFont="1" applyFill="1" applyBorder="1" applyAlignment="1">
      <alignment horizontal="center" vertical="center" wrapText="1"/>
    </xf>
    <xf numFmtId="0" fontId="111" fillId="0" borderId="0" xfId="0" applyFont="1" applyAlignment="1">
      <alignment horizontal="left" vertical="top" wrapText="1"/>
    </xf>
    <xf numFmtId="0" fontId="65" fillId="0" borderId="0" xfId="0" applyFont="1" applyAlignment="1">
      <alignment horizontal="justify" vertical="top" wrapText="1"/>
    </xf>
    <xf numFmtId="0" fontId="0" fillId="0" borderId="0" xfId="0" applyAlignment="1">
      <alignment vertical="top"/>
    </xf>
    <xf numFmtId="0" fontId="111" fillId="11" borderId="7" xfId="0" applyFont="1" applyFill="1" applyBorder="1" applyAlignment="1">
      <alignment horizontal="center" vertical="center" wrapText="1"/>
    </xf>
    <xf numFmtId="0" fontId="111" fillId="11" borderId="9" xfId="0" applyFont="1" applyFill="1" applyBorder="1" applyAlignment="1">
      <alignment horizontal="center" vertical="center" wrapText="1"/>
    </xf>
    <xf numFmtId="0" fontId="111" fillId="11" borderId="8" xfId="0" applyFont="1" applyFill="1" applyBorder="1" applyAlignment="1">
      <alignment horizontal="center" vertical="center" wrapText="1"/>
    </xf>
    <xf numFmtId="0" fontId="65" fillId="11" borderId="4" xfId="0" applyFont="1" applyFill="1" applyBorder="1" applyAlignment="1">
      <alignment horizontal="center" vertical="center" wrapText="1"/>
    </xf>
    <xf numFmtId="0" fontId="65" fillId="0" borderId="11" xfId="0" applyFont="1" applyBorder="1" applyAlignment="1">
      <alignment horizontal="left" vertical="center" wrapText="1"/>
    </xf>
    <xf numFmtId="0" fontId="65" fillId="0" borderId="4" xfId="0" applyFont="1" applyBorder="1" applyAlignment="1">
      <alignment horizontal="left" vertical="center" wrapText="1"/>
    </xf>
    <xf numFmtId="0" fontId="65" fillId="0" borderId="12" xfId="0" applyFont="1" applyBorder="1" applyAlignment="1">
      <alignment horizontal="left" vertical="center" wrapText="1"/>
    </xf>
    <xf numFmtId="0" fontId="106" fillId="0" borderId="0" xfId="0" applyFont="1" applyAlignment="1">
      <alignment horizontal="left" vertical="center" wrapText="1"/>
    </xf>
    <xf numFmtId="0" fontId="111" fillId="11" borderId="16" xfId="0" applyFont="1" applyFill="1" applyBorder="1" applyAlignment="1">
      <alignment horizontal="center" vertical="center" wrapText="1"/>
    </xf>
    <xf numFmtId="0" fontId="111" fillId="11" borderId="18" xfId="0" applyFont="1" applyFill="1" applyBorder="1" applyAlignment="1">
      <alignment horizontal="center" vertical="center" wrapText="1"/>
    </xf>
    <xf numFmtId="0" fontId="111" fillId="11" borderId="17" xfId="0" applyFont="1" applyFill="1" applyBorder="1" applyAlignment="1">
      <alignment horizontal="center" vertical="center" wrapText="1"/>
    </xf>
    <xf numFmtId="0" fontId="111" fillId="11" borderId="7" xfId="0" applyFont="1" applyFill="1" applyBorder="1" applyAlignment="1">
      <alignment horizontal="left" vertical="center" wrapText="1"/>
    </xf>
    <xf numFmtId="0" fontId="111" fillId="11" borderId="9" xfId="0" applyFont="1" applyFill="1" applyBorder="1" applyAlignment="1">
      <alignment horizontal="left" vertical="center" wrapText="1"/>
    </xf>
    <xf numFmtId="0" fontId="111" fillId="11" borderId="8" xfId="0" applyFont="1" applyFill="1" applyBorder="1" applyAlignment="1">
      <alignment horizontal="left" vertical="center" wrapText="1"/>
    </xf>
    <xf numFmtId="0" fontId="65" fillId="0" borderId="7" xfId="0" applyFont="1" applyBorder="1" applyAlignment="1">
      <alignment horizontal="justify" vertical="center" wrapText="1"/>
    </xf>
    <xf numFmtId="0" fontId="0" fillId="0" borderId="9" xfId="0" applyBorder="1">
      <alignment vertical="center"/>
    </xf>
    <xf numFmtId="0" fontId="0" fillId="0" borderId="8" xfId="0" applyBorder="1">
      <alignment vertical="center"/>
    </xf>
    <xf numFmtId="0" fontId="149" fillId="0" borderId="0" xfId="0" applyFont="1" applyAlignment="1">
      <alignment horizontal="left" vertical="center"/>
    </xf>
    <xf numFmtId="0" fontId="111" fillId="11" borderId="11" xfId="0" applyFont="1" applyFill="1" applyBorder="1" applyAlignment="1">
      <alignment horizontal="left" vertical="center" wrapText="1"/>
    </xf>
    <xf numFmtId="0" fontId="111" fillId="11" borderId="4" xfId="0" applyFont="1" applyFill="1" applyBorder="1" applyAlignment="1">
      <alignment horizontal="left" vertical="center" wrapText="1"/>
    </xf>
    <xf numFmtId="0" fontId="111" fillId="11" borderId="12" xfId="0" applyFont="1" applyFill="1" applyBorder="1" applyAlignment="1">
      <alignment horizontal="left" vertical="center" wrapText="1"/>
    </xf>
    <xf numFmtId="49" fontId="88" fillId="0" borderId="0" xfId="17" applyNumberFormat="1" applyFont="1" applyAlignment="1" applyProtection="1">
      <alignment horizontal="justify" vertical="center" wrapText="1"/>
      <protection locked="0"/>
    </xf>
    <xf numFmtId="49" fontId="89" fillId="0" borderId="0" xfId="17" applyNumberFormat="1" applyFont="1" applyAlignment="1" applyProtection="1">
      <alignment horizontal="center" vertical="center" wrapText="1"/>
      <protection locked="0"/>
    </xf>
    <xf numFmtId="49" fontId="85" fillId="0" borderId="0" xfId="17" applyNumberFormat="1" applyFont="1" applyAlignment="1" applyProtection="1">
      <alignment horizontal="right" vertical="center" wrapText="1"/>
      <protection locked="0"/>
    </xf>
    <xf numFmtId="49" fontId="85" fillId="0" borderId="27" xfId="17" applyNumberFormat="1" applyFont="1" applyBorder="1" applyAlignment="1" applyProtection="1">
      <alignment horizontal="center" vertical="center" wrapText="1"/>
      <protection locked="0"/>
    </xf>
    <xf numFmtId="49" fontId="90" fillId="0" borderId="6" xfId="17" applyNumberFormat="1" applyFont="1" applyBorder="1" applyAlignment="1" applyProtection="1">
      <alignment horizontal="left" vertical="top" wrapText="1" indent="1"/>
      <protection locked="0"/>
    </xf>
    <xf numFmtId="49" fontId="90" fillId="0" borderId="7" xfId="17" applyNumberFormat="1" applyFont="1" applyBorder="1" applyAlignment="1" applyProtection="1">
      <alignment horizontal="left" vertical="center" wrapText="1"/>
      <protection locked="0"/>
    </xf>
    <xf numFmtId="49" fontId="90" fillId="0" borderId="9" xfId="17" applyNumberFormat="1" applyFont="1" applyBorder="1" applyAlignment="1" applyProtection="1">
      <alignment horizontal="left" vertical="center"/>
      <protection locked="0"/>
    </xf>
    <xf numFmtId="49" fontId="90" fillId="0" borderId="8" xfId="17" applyNumberFormat="1" applyFont="1" applyBorder="1" applyAlignment="1" applyProtection="1">
      <alignment horizontal="left" vertical="center"/>
      <protection locked="0"/>
    </xf>
    <xf numFmtId="49" fontId="85" fillId="0" borderId="7" xfId="17" applyNumberFormat="1" applyFont="1" applyBorder="1" applyAlignment="1" applyProtection="1">
      <alignment horizontal="center" vertical="center"/>
      <protection locked="0"/>
    </xf>
    <xf numFmtId="49" fontId="85" fillId="0" borderId="8" xfId="17" applyNumberFormat="1" applyFont="1" applyBorder="1" applyAlignment="1" applyProtection="1">
      <alignment horizontal="center" vertical="center"/>
      <protection locked="0"/>
    </xf>
    <xf numFmtId="49" fontId="87" fillId="0" borderId="1" xfId="17" applyNumberFormat="1" applyFont="1" applyBorder="1" applyAlignment="1" applyProtection="1">
      <alignment horizontal="center" vertical="center" wrapText="1"/>
      <protection locked="0"/>
    </xf>
    <xf numFmtId="49" fontId="85" fillId="0" borderId="18" xfId="17" applyNumberFormat="1" applyFont="1" applyBorder="1" applyAlignment="1" applyProtection="1">
      <alignment horizontal="left" vertical="center" wrapText="1"/>
      <protection locked="0"/>
    </xf>
    <xf numFmtId="49" fontId="85" fillId="0" borderId="1" xfId="17" applyNumberFormat="1" applyFont="1" applyBorder="1" applyAlignment="1" applyProtection="1">
      <alignment horizontal="center" vertical="center"/>
      <protection locked="0"/>
    </xf>
    <xf numFmtId="49" fontId="91" fillId="0" borderId="1" xfId="17" applyNumberFormat="1" applyFont="1" applyBorder="1" applyAlignment="1" applyProtection="1">
      <alignment horizontal="center" vertical="center" wrapText="1"/>
      <protection locked="0"/>
    </xf>
    <xf numFmtId="49" fontId="85" fillId="0" borderId="7" xfId="17" applyNumberFormat="1" applyFont="1" applyBorder="1" applyAlignment="1" applyProtection="1">
      <alignment horizontal="left" vertical="center" wrapText="1"/>
      <protection locked="0"/>
    </xf>
    <xf numFmtId="49" fontId="85" fillId="0" borderId="9" xfId="17" applyNumberFormat="1" applyFont="1" applyBorder="1" applyAlignment="1" applyProtection="1">
      <alignment horizontal="left" vertical="center" wrapText="1"/>
      <protection locked="0"/>
    </xf>
    <xf numFmtId="49" fontId="85" fillId="0" borderId="8" xfId="17" applyNumberFormat="1" applyFont="1" applyBorder="1" applyAlignment="1" applyProtection="1">
      <alignment horizontal="left" vertical="center" wrapText="1"/>
      <protection locked="0"/>
    </xf>
    <xf numFmtId="49" fontId="87" fillId="0" borderId="7" xfId="17" applyNumberFormat="1" applyFont="1" applyBorder="1" applyAlignment="1" applyProtection="1">
      <alignment horizontal="center" vertical="center"/>
      <protection locked="0"/>
    </xf>
    <xf numFmtId="49" fontId="87" fillId="0" borderId="9" xfId="17" applyNumberFormat="1" applyFont="1" applyBorder="1" applyAlignment="1" applyProtection="1">
      <alignment horizontal="center" vertical="center"/>
      <protection locked="0"/>
    </xf>
    <xf numFmtId="49" fontId="87" fillId="0" borderId="8" xfId="17" applyNumberFormat="1" applyFont="1" applyBorder="1" applyAlignment="1" applyProtection="1">
      <alignment horizontal="center" vertical="center"/>
      <protection locked="0"/>
    </xf>
    <xf numFmtId="49" fontId="87" fillId="0" borderId="92" xfId="17" applyNumberFormat="1" applyFont="1" applyBorder="1" applyAlignment="1" applyProtection="1">
      <alignment horizontal="center" vertical="center"/>
      <protection locked="0"/>
    </xf>
    <xf numFmtId="49" fontId="87" fillId="0" borderId="104" xfId="17" applyNumberFormat="1" applyFont="1" applyBorder="1" applyAlignment="1" applyProtection="1">
      <alignment horizontal="center" vertical="center"/>
      <protection locked="0"/>
    </xf>
    <xf numFmtId="49" fontId="87" fillId="0" borderId="93" xfId="17" applyNumberFormat="1" applyFont="1" applyBorder="1" applyAlignment="1" applyProtection="1">
      <alignment horizontal="center" vertical="center"/>
      <protection locked="0"/>
    </xf>
    <xf numFmtId="49" fontId="91" fillId="0" borderId="7" xfId="17" applyNumberFormat="1" applyFont="1" applyBorder="1" applyAlignment="1" applyProtection="1">
      <alignment horizontal="left" vertical="center" wrapText="1"/>
      <protection locked="0"/>
    </xf>
    <xf numFmtId="49" fontId="91" fillId="0" borderId="8" xfId="17" applyNumberFormat="1" applyFont="1" applyBorder="1" applyAlignment="1" applyProtection="1">
      <alignment horizontal="left" vertical="center" wrapText="1"/>
      <protection locked="0"/>
    </xf>
    <xf numFmtId="49" fontId="91" fillId="0" borderId="9" xfId="17" applyNumberFormat="1" applyFont="1" applyBorder="1" applyAlignment="1" applyProtection="1">
      <alignment horizontal="left" vertical="center" wrapText="1"/>
      <protection locked="0"/>
    </xf>
    <xf numFmtId="49" fontId="91" fillId="0" borderId="7" xfId="17" applyNumberFormat="1" applyFont="1" applyBorder="1" applyAlignment="1" applyProtection="1">
      <alignment horizontal="center" vertical="center" wrapText="1"/>
      <protection locked="0"/>
    </xf>
    <xf numFmtId="49" fontId="91" fillId="0" borderId="8" xfId="17" applyNumberFormat="1" applyFont="1" applyBorder="1" applyAlignment="1" applyProtection="1">
      <alignment horizontal="center" vertical="center" wrapText="1"/>
      <protection locked="0"/>
    </xf>
    <xf numFmtId="49" fontId="91" fillId="0" borderId="9" xfId="17" applyNumberFormat="1" applyFont="1" applyBorder="1" applyAlignment="1" applyProtection="1">
      <alignment horizontal="center" vertical="center" wrapText="1"/>
      <protection locked="0"/>
    </xf>
    <xf numFmtId="49" fontId="85" fillId="0" borderId="5" xfId="17" applyNumberFormat="1" applyFont="1" applyBorder="1" applyAlignment="1" applyProtection="1">
      <alignment horizontal="center" vertical="center" wrapText="1"/>
      <protection locked="0"/>
    </xf>
    <xf numFmtId="0" fontId="85" fillId="0" borderId="5" xfId="17" applyFont="1" applyBorder="1" applyAlignment="1" applyProtection="1">
      <alignment horizontal="center" vertical="center" wrapText="1"/>
      <protection locked="0"/>
    </xf>
    <xf numFmtId="49" fontId="94" fillId="0" borderId="7" xfId="17" applyNumberFormat="1" applyFont="1" applyBorder="1" applyAlignment="1" applyProtection="1">
      <alignment horizontal="center" vertical="center" wrapText="1"/>
      <protection locked="0"/>
    </xf>
    <xf numFmtId="49" fontId="94" fillId="0" borderId="9" xfId="17" applyNumberFormat="1" applyFont="1" applyBorder="1" applyAlignment="1" applyProtection="1">
      <alignment horizontal="center" vertical="center" wrapText="1"/>
      <protection locked="0"/>
    </xf>
    <xf numFmtId="49" fontId="94" fillId="0" borderId="8" xfId="17" applyNumberFormat="1" applyFont="1" applyBorder="1" applyAlignment="1" applyProtection="1">
      <alignment horizontal="center" vertical="center" wrapText="1"/>
      <protection locked="0"/>
    </xf>
    <xf numFmtId="49" fontId="91" fillId="0" borderId="11" xfId="17" applyNumberFormat="1" applyFont="1" applyBorder="1" applyAlignment="1" applyProtection="1">
      <alignment horizontal="center" vertical="center" wrapText="1"/>
      <protection locked="0"/>
    </xf>
    <xf numFmtId="49" fontId="91" fillId="0" borderId="12" xfId="17" applyNumberFormat="1" applyFont="1" applyBorder="1" applyAlignment="1" applyProtection="1">
      <alignment horizontal="center" vertical="center" wrapText="1"/>
      <protection locked="0"/>
    </xf>
    <xf numFmtId="49" fontId="91" fillId="0" borderId="14" xfId="17" applyNumberFormat="1" applyFont="1" applyBorder="1" applyAlignment="1" applyProtection="1">
      <alignment horizontal="center" vertical="center" wrapText="1"/>
      <protection locked="0"/>
    </xf>
    <xf numFmtId="49" fontId="91" fillId="0" borderId="15" xfId="17" applyNumberFormat="1" applyFont="1" applyBorder="1" applyAlignment="1" applyProtection="1">
      <alignment horizontal="center" vertical="center" wrapText="1"/>
      <protection locked="0"/>
    </xf>
    <xf numFmtId="49" fontId="91" fillId="0" borderId="16" xfId="17" applyNumberFormat="1" applyFont="1" applyBorder="1" applyAlignment="1" applyProtection="1">
      <alignment horizontal="center" vertical="center" wrapText="1"/>
      <protection locked="0"/>
    </xf>
    <xf numFmtId="49" fontId="91" fillId="0" borderId="17" xfId="17" applyNumberFormat="1" applyFont="1" applyBorder="1" applyAlignment="1" applyProtection="1">
      <alignment horizontal="center" vertical="center" wrapText="1"/>
      <protection locked="0"/>
    </xf>
    <xf numFmtId="49" fontId="91" fillId="0" borderId="10" xfId="17" applyNumberFormat="1" applyFont="1" applyBorder="1" applyAlignment="1" applyProtection="1">
      <alignment horizontal="center" vertical="center" wrapText="1"/>
      <protection locked="0"/>
    </xf>
    <xf numFmtId="49" fontId="91" fillId="0" borderId="13" xfId="17" applyNumberFormat="1" applyFont="1" applyBorder="1" applyAlignment="1" applyProtection="1">
      <alignment horizontal="center" vertical="center" wrapText="1"/>
      <protection locked="0"/>
    </xf>
    <xf numFmtId="49" fontId="91" fillId="0" borderId="2" xfId="17" applyNumberFormat="1" applyFont="1" applyBorder="1" applyAlignment="1" applyProtection="1">
      <alignment horizontal="center" vertical="center" wrapText="1"/>
      <protection locked="0"/>
    </xf>
    <xf numFmtId="49" fontId="91" fillId="0" borderId="18" xfId="17" applyNumberFormat="1" applyFont="1" applyBorder="1" applyAlignment="1" applyProtection="1">
      <alignment horizontal="left" vertical="center"/>
      <protection locked="0"/>
    </xf>
    <xf numFmtId="49" fontId="91" fillId="0" borderId="4" xfId="17" applyNumberFormat="1" applyFont="1" applyBorder="1" applyAlignment="1" applyProtection="1">
      <alignment horizontal="justify" vertical="center" wrapText="1"/>
      <protection locked="0"/>
    </xf>
    <xf numFmtId="49" fontId="91" fillId="0" borderId="0" xfId="17" applyNumberFormat="1" applyFont="1" applyAlignment="1" applyProtection="1">
      <alignment horizontal="justify" vertical="center" wrapText="1"/>
      <protection locked="0"/>
    </xf>
    <xf numFmtId="49" fontId="7" fillId="0" borderId="0" xfId="17" applyNumberFormat="1" applyFont="1" applyAlignment="1" applyProtection="1">
      <alignment horizontal="right" vertical="center" wrapText="1"/>
      <protection locked="0"/>
    </xf>
    <xf numFmtId="49" fontId="4" fillId="0" borderId="7" xfId="17" applyNumberFormat="1" applyFont="1" applyBorder="1" applyAlignment="1" applyProtection="1">
      <alignment horizontal="left" vertical="center"/>
      <protection locked="0"/>
    </xf>
    <xf numFmtId="49" fontId="4" fillId="0" borderId="9" xfId="17" applyNumberFormat="1" applyFont="1" applyBorder="1" applyAlignment="1" applyProtection="1">
      <alignment horizontal="left" vertical="center"/>
      <protection locked="0"/>
    </xf>
    <xf numFmtId="38" fontId="4" fillId="4" borderId="1" xfId="38" applyFont="1" applyFill="1" applyBorder="1" applyAlignment="1" applyProtection="1">
      <alignment horizontal="right" vertical="center"/>
      <protection locked="0"/>
    </xf>
    <xf numFmtId="38" fontId="4" fillId="4" borderId="102" xfId="38" applyFont="1" applyFill="1" applyBorder="1" applyAlignment="1" applyProtection="1">
      <alignment horizontal="right" vertical="center"/>
      <protection locked="0"/>
    </xf>
    <xf numFmtId="49" fontId="4" fillId="0" borderId="9" xfId="17" applyNumberFormat="1" applyFont="1" applyBorder="1" applyAlignment="1" applyProtection="1">
      <alignment horizontal="center" vertical="center"/>
      <protection locked="0"/>
    </xf>
    <xf numFmtId="49" fontId="4" fillId="0" borderId="8" xfId="17" applyNumberFormat="1" applyFont="1" applyBorder="1" applyAlignment="1" applyProtection="1">
      <alignment horizontal="center" vertical="center"/>
      <protection locked="0"/>
    </xf>
    <xf numFmtId="49" fontId="4" fillId="0" borderId="11" xfId="17" applyNumberFormat="1" applyFont="1" applyBorder="1" applyAlignment="1" applyProtection="1">
      <alignment horizontal="center" vertical="center" wrapText="1"/>
      <protection locked="0"/>
    </xf>
    <xf numFmtId="49" fontId="4" fillId="0" borderId="4" xfId="17" applyNumberFormat="1" applyFont="1" applyBorder="1" applyAlignment="1" applyProtection="1">
      <alignment horizontal="center" vertical="center" wrapText="1"/>
      <protection locked="0"/>
    </xf>
    <xf numFmtId="49" fontId="4" fillId="0" borderId="14" xfId="17" applyNumberFormat="1" applyFont="1" applyBorder="1" applyAlignment="1" applyProtection="1">
      <alignment horizontal="center" vertical="center" wrapText="1"/>
      <protection locked="0"/>
    </xf>
    <xf numFmtId="49" fontId="4" fillId="0" borderId="0" xfId="17" applyNumberFormat="1" applyFont="1" applyAlignment="1" applyProtection="1">
      <alignment horizontal="center" vertical="center" wrapText="1"/>
      <protection locked="0"/>
    </xf>
    <xf numFmtId="49" fontId="4" fillId="0" borderId="16" xfId="17" applyNumberFormat="1" applyFont="1" applyBorder="1" applyAlignment="1" applyProtection="1">
      <alignment horizontal="center" vertical="center" wrapText="1"/>
      <protection locked="0"/>
    </xf>
    <xf numFmtId="49" fontId="4" fillId="0" borderId="18" xfId="17" applyNumberFormat="1" applyFont="1" applyBorder="1" applyAlignment="1" applyProtection="1">
      <alignment horizontal="center" vertical="center" wrapText="1"/>
      <protection locked="0"/>
    </xf>
    <xf numFmtId="49" fontId="88" fillId="0" borderId="86" xfId="17" applyNumberFormat="1" applyFont="1" applyBorder="1" applyAlignment="1" applyProtection="1">
      <alignment horizontal="left" vertical="center"/>
      <protection locked="0"/>
    </xf>
    <xf numFmtId="49" fontId="88" fillId="0" borderId="9" xfId="17" applyNumberFormat="1" applyFont="1" applyBorder="1" applyAlignment="1" applyProtection="1">
      <alignment horizontal="left" vertical="center"/>
      <protection locked="0"/>
    </xf>
    <xf numFmtId="49" fontId="88" fillId="0" borderId="8" xfId="17" applyNumberFormat="1" applyFont="1" applyBorder="1" applyAlignment="1" applyProtection="1">
      <alignment horizontal="left" vertical="center"/>
      <protection locked="0"/>
    </xf>
    <xf numFmtId="49" fontId="88" fillId="0" borderId="90" xfId="17" applyNumberFormat="1" applyFont="1" applyBorder="1" applyAlignment="1" applyProtection="1">
      <alignment horizontal="left" vertical="center"/>
      <protection locked="0"/>
    </xf>
    <xf numFmtId="49" fontId="88" fillId="0" borderId="18" xfId="17" applyNumberFormat="1" applyFont="1" applyBorder="1" applyAlignment="1" applyProtection="1">
      <alignment horizontal="left" vertical="center"/>
      <protection locked="0"/>
    </xf>
    <xf numFmtId="49" fontId="88" fillId="0" borderId="17" xfId="17" applyNumberFormat="1" applyFont="1" applyBorder="1" applyAlignment="1" applyProtection="1">
      <alignment horizontal="left" vertical="center"/>
      <protection locked="0"/>
    </xf>
    <xf numFmtId="49" fontId="4" fillId="0" borderId="0" xfId="17" applyNumberFormat="1" applyFont="1" applyAlignment="1" applyProtection="1">
      <alignment horizontal="justify" vertical="center" wrapText="1"/>
      <protection locked="0"/>
    </xf>
    <xf numFmtId="49" fontId="7" fillId="4" borderId="18" xfId="17" applyNumberFormat="1" applyFont="1" applyFill="1" applyBorder="1" applyAlignment="1" applyProtection="1">
      <alignment horizontal="left" vertical="center" shrinkToFit="1"/>
      <protection locked="0"/>
    </xf>
    <xf numFmtId="49" fontId="4" fillId="4" borderId="18" xfId="17" applyNumberFormat="1" applyFont="1" applyFill="1" applyBorder="1" applyAlignment="1" applyProtection="1">
      <alignment horizontal="left" vertical="center" wrapText="1"/>
      <protection locked="0"/>
    </xf>
    <xf numFmtId="49" fontId="7" fillId="4" borderId="9" xfId="17" applyNumberFormat="1" applyFont="1" applyFill="1" applyBorder="1" applyAlignment="1" applyProtection="1">
      <alignment horizontal="center" vertical="center" shrinkToFit="1"/>
      <protection locked="0"/>
    </xf>
    <xf numFmtId="49" fontId="113" fillId="0" borderId="0" xfId="17" applyNumberFormat="1" applyFont="1" applyAlignment="1" applyProtection="1">
      <alignment horizontal="center" vertical="center" wrapText="1"/>
      <protection locked="0"/>
    </xf>
    <xf numFmtId="0" fontId="59" fillId="0" borderId="11" xfId="17" applyFont="1" applyBorder="1" applyAlignment="1" applyProtection="1">
      <alignment horizontal="left" vertical="center" shrinkToFit="1"/>
      <protection locked="0"/>
    </xf>
    <xf numFmtId="0" fontId="59" fillId="0" borderId="4" xfId="17" applyFont="1" applyBorder="1" applyAlignment="1" applyProtection="1">
      <alignment horizontal="left" vertical="center" shrinkToFit="1"/>
      <protection locked="0"/>
    </xf>
    <xf numFmtId="0" fontId="59" fillId="0" borderId="12" xfId="17" applyFont="1" applyBorder="1" applyAlignment="1" applyProtection="1">
      <alignment horizontal="left" vertical="center" shrinkToFit="1"/>
      <protection locked="0"/>
    </xf>
    <xf numFmtId="0" fontId="59" fillId="0" borderId="16" xfId="17" applyFont="1" applyBorder="1" applyAlignment="1" applyProtection="1">
      <alignment horizontal="left" vertical="center" shrinkToFit="1"/>
      <protection locked="0"/>
    </xf>
    <xf numFmtId="0" fontId="59" fillId="0" borderId="18" xfId="17" applyFont="1" applyBorder="1" applyAlignment="1" applyProtection="1">
      <alignment horizontal="left" vertical="center" shrinkToFit="1"/>
      <protection locked="0"/>
    </xf>
    <xf numFmtId="0" fontId="59" fillId="0" borderId="17" xfId="17" applyFont="1" applyBorder="1" applyAlignment="1" applyProtection="1">
      <alignment horizontal="left" vertical="center" shrinkToFit="1"/>
      <protection locked="0"/>
    </xf>
    <xf numFmtId="179" fontId="4" fillId="4" borderId="7" xfId="17" applyNumberFormat="1" applyFont="1" applyFill="1" applyBorder="1" applyAlignment="1" applyProtection="1">
      <alignment horizontal="right" vertical="center"/>
      <protection locked="0"/>
    </xf>
    <xf numFmtId="179" fontId="4" fillId="4" borderId="88" xfId="17" applyNumberFormat="1" applyFont="1" applyFill="1" applyBorder="1" applyAlignment="1" applyProtection="1">
      <alignment horizontal="right" vertical="center"/>
      <protection locked="0"/>
    </xf>
    <xf numFmtId="0" fontId="4" fillId="0" borderId="9" xfId="17" applyFont="1" applyBorder="1" applyAlignment="1" applyProtection="1">
      <alignment horizontal="center" vertical="center"/>
      <protection locked="0"/>
    </xf>
    <xf numFmtId="0" fontId="4" fillId="0" borderId="8" xfId="17" applyFont="1" applyBorder="1" applyAlignment="1" applyProtection="1">
      <alignment horizontal="center" vertical="center"/>
      <protection locked="0"/>
    </xf>
    <xf numFmtId="0" fontId="59" fillId="0" borderId="0" xfId="17" applyFont="1" applyAlignment="1" applyProtection="1">
      <alignment horizontal="justify" vertical="center"/>
      <protection locked="0"/>
    </xf>
    <xf numFmtId="0" fontId="88" fillId="0" borderId="0" xfId="17" applyFont="1" applyAlignment="1" applyProtection="1">
      <alignment horizontal="justify" vertical="center"/>
      <protection locked="0"/>
    </xf>
    <xf numFmtId="0" fontId="59" fillId="0" borderId="7" xfId="17" applyFont="1" applyBorder="1" applyAlignment="1" applyProtection="1">
      <alignment horizontal="center" vertical="center"/>
      <protection locked="0"/>
    </xf>
    <xf numFmtId="0" fontId="59" fillId="0" borderId="9" xfId="17" applyFont="1" applyBorder="1" applyAlignment="1" applyProtection="1">
      <alignment horizontal="center" vertical="center"/>
      <protection locked="0"/>
    </xf>
    <xf numFmtId="0" fontId="59" fillId="0" borderId="1" xfId="17" applyFont="1" applyBorder="1" applyAlignment="1" applyProtection="1">
      <alignment horizontal="center" vertical="center"/>
      <protection locked="0"/>
    </xf>
    <xf numFmtId="0" fontId="59" fillId="0" borderId="8" xfId="17" applyFont="1" applyBorder="1" applyAlignment="1" applyProtection="1">
      <alignment horizontal="center" vertical="center"/>
      <protection locked="0"/>
    </xf>
    <xf numFmtId="0" fontId="59" fillId="0" borderId="18" xfId="17" applyFont="1" applyBorder="1" applyAlignment="1" applyProtection="1">
      <alignment horizontal="justify" vertical="center"/>
      <protection locked="0"/>
    </xf>
    <xf numFmtId="0" fontId="59" fillId="0" borderId="7" xfId="17" applyFont="1" applyBorder="1" applyAlignment="1" applyProtection="1">
      <alignment horizontal="left" vertical="center"/>
      <protection locked="0"/>
    </xf>
    <xf numFmtId="0" fontId="59" fillId="0" borderId="9" xfId="17" applyFont="1" applyBorder="1" applyAlignment="1" applyProtection="1">
      <alignment horizontal="left" vertical="center"/>
      <protection locked="0"/>
    </xf>
    <xf numFmtId="0" fontId="59" fillId="0" borderId="8" xfId="17" applyFont="1" applyBorder="1" applyAlignment="1" applyProtection="1">
      <alignment horizontal="left" vertical="center"/>
      <protection locked="0"/>
    </xf>
    <xf numFmtId="0" fontId="59" fillId="0" borderId="7" xfId="17" applyFont="1" applyBorder="1" applyAlignment="1" applyProtection="1">
      <alignment horizontal="left" vertical="center" wrapText="1"/>
      <protection locked="0"/>
    </xf>
    <xf numFmtId="0" fontId="59" fillId="0" borderId="9" xfId="17" applyFont="1" applyBorder="1" applyAlignment="1" applyProtection="1">
      <alignment horizontal="left" vertical="center" wrapText="1"/>
      <protection locked="0"/>
    </xf>
    <xf numFmtId="0" fontId="59" fillId="0" borderId="8" xfId="17" applyFont="1" applyBorder="1" applyAlignment="1" applyProtection="1">
      <alignment horizontal="left" vertical="center" wrapText="1"/>
      <protection locked="0"/>
    </xf>
    <xf numFmtId="0" fontId="85" fillId="4" borderId="11" xfId="17" applyFont="1" applyFill="1" applyBorder="1" applyAlignment="1" applyProtection="1">
      <alignment horizontal="right" vertical="center"/>
      <protection locked="0"/>
    </xf>
    <xf numFmtId="0" fontId="85" fillId="4" borderId="12" xfId="17" applyFont="1" applyFill="1" applyBorder="1" applyAlignment="1" applyProtection="1">
      <alignment horizontal="right" vertical="center"/>
      <protection locked="0"/>
    </xf>
    <xf numFmtId="0" fontId="85" fillId="0" borderId="14" xfId="17" applyFont="1" applyBorder="1" applyAlignment="1" applyProtection="1">
      <alignment horizontal="center" vertical="center"/>
      <protection locked="0"/>
    </xf>
    <xf numFmtId="0" fontId="85" fillId="0" borderId="0" xfId="17" applyFont="1" applyAlignment="1" applyProtection="1">
      <alignment horizontal="center" vertical="center"/>
      <protection locked="0"/>
    </xf>
    <xf numFmtId="0" fontId="85" fillId="0" borderId="15" xfId="17" applyFont="1" applyBorder="1" applyAlignment="1" applyProtection="1">
      <alignment horizontal="center" vertical="center"/>
      <protection locked="0"/>
    </xf>
    <xf numFmtId="0" fontId="85" fillId="0" borderId="14" xfId="17" applyFont="1" applyBorder="1" applyAlignment="1" applyProtection="1">
      <alignment horizontal="left" vertical="center"/>
      <protection locked="0"/>
    </xf>
    <xf numFmtId="0" fontId="85" fillId="0" borderId="15" xfId="17" applyFont="1" applyBorder="1" applyAlignment="1" applyProtection="1">
      <alignment horizontal="left" vertical="center"/>
      <protection locked="0"/>
    </xf>
    <xf numFmtId="0" fontId="85" fillId="0" borderId="90" xfId="17" applyFont="1" applyBorder="1" applyAlignment="1" applyProtection="1">
      <alignment horizontal="center" vertical="center"/>
      <protection locked="0"/>
    </xf>
    <xf numFmtId="0" fontId="85" fillId="0" borderId="17" xfId="17" applyFont="1" applyBorder="1" applyAlignment="1" applyProtection="1">
      <alignment horizontal="center" vertical="center"/>
      <protection locked="0"/>
    </xf>
    <xf numFmtId="0" fontId="85" fillId="4" borderId="16" xfId="17" applyFont="1" applyFill="1" applyBorder="1" applyAlignment="1" applyProtection="1">
      <alignment horizontal="right" vertical="center"/>
      <protection locked="0"/>
    </xf>
    <xf numFmtId="0" fontId="85" fillId="4" borderId="17" xfId="17" applyFont="1" applyFill="1" applyBorder="1" applyAlignment="1" applyProtection="1">
      <alignment horizontal="right" vertical="center"/>
      <protection locked="0"/>
    </xf>
    <xf numFmtId="0" fontId="85" fillId="0" borderId="11" xfId="17" applyFont="1" applyBorder="1" applyAlignment="1" applyProtection="1">
      <alignment horizontal="left" vertical="center"/>
      <protection locked="0"/>
    </xf>
    <xf numFmtId="0" fontId="85" fillId="0" borderId="4" xfId="17" applyFont="1" applyBorder="1" applyAlignment="1" applyProtection="1">
      <alignment horizontal="left" vertical="center"/>
      <protection locked="0"/>
    </xf>
    <xf numFmtId="0" fontId="85" fillId="0" borderId="0" xfId="17" applyFont="1" applyAlignment="1" applyProtection="1">
      <alignment horizontal="left" vertical="center"/>
      <protection locked="0"/>
    </xf>
    <xf numFmtId="0" fontId="85" fillId="0" borderId="16" xfId="17" applyFont="1" applyBorder="1" applyAlignment="1" applyProtection="1">
      <alignment horizontal="left" vertical="center"/>
      <protection locked="0"/>
    </xf>
    <xf numFmtId="0" fontId="85" fillId="0" borderId="18" xfId="17" applyFont="1" applyBorder="1" applyAlignment="1" applyProtection="1">
      <alignment horizontal="left" vertical="center"/>
      <protection locked="0"/>
    </xf>
    <xf numFmtId="0" fontId="61" fillId="0" borderId="11" xfId="17" applyFont="1" applyBorder="1" applyAlignment="1" applyProtection="1">
      <alignment horizontal="left" vertical="top" wrapText="1"/>
      <protection locked="0"/>
    </xf>
    <xf numFmtId="0" fontId="61" fillId="0" borderId="4" xfId="17" applyFont="1" applyBorder="1" applyAlignment="1" applyProtection="1">
      <alignment horizontal="left" vertical="top" wrapText="1"/>
      <protection locked="0"/>
    </xf>
    <xf numFmtId="0" fontId="61" fillId="0" borderId="12" xfId="17" applyFont="1" applyBorder="1" applyAlignment="1" applyProtection="1">
      <alignment horizontal="left" vertical="top" wrapText="1"/>
      <protection locked="0"/>
    </xf>
    <xf numFmtId="0" fontId="61" fillId="0" borderId="14" xfId="17" applyFont="1" applyBorder="1" applyAlignment="1" applyProtection="1">
      <alignment horizontal="left" vertical="top" wrapText="1"/>
      <protection locked="0"/>
    </xf>
    <xf numFmtId="0" fontId="61" fillId="0" borderId="0" xfId="17" applyFont="1" applyAlignment="1" applyProtection="1">
      <alignment horizontal="left" vertical="top" wrapText="1"/>
      <protection locked="0"/>
    </xf>
    <xf numFmtId="0" fontId="61" fillId="0" borderId="15" xfId="17" applyFont="1" applyBorder="1" applyAlignment="1" applyProtection="1">
      <alignment horizontal="left" vertical="top" wrapText="1"/>
      <protection locked="0"/>
    </xf>
    <xf numFmtId="0" fontId="61" fillId="0" borderId="10" xfId="17" applyFont="1" applyBorder="1" applyAlignment="1" applyProtection="1">
      <alignment horizontal="center" vertical="center"/>
      <protection locked="0"/>
    </xf>
    <xf numFmtId="0" fontId="61" fillId="0" borderId="13" xfId="17" applyFont="1" applyBorder="1" applyAlignment="1" applyProtection="1">
      <alignment horizontal="center" vertical="center"/>
      <protection locked="0"/>
    </xf>
    <xf numFmtId="0" fontId="61" fillId="0" borderId="2" xfId="17" applyFont="1" applyBorder="1" applyAlignment="1" applyProtection="1">
      <alignment horizontal="center" vertical="center"/>
      <protection locked="0"/>
    </xf>
    <xf numFmtId="0" fontId="61" fillId="0" borderId="89" xfId="17" applyFont="1" applyBorder="1" applyAlignment="1" applyProtection="1">
      <alignment horizontal="center" vertical="center" wrapText="1"/>
      <protection locked="0"/>
    </xf>
    <xf numFmtId="0" fontId="61" fillId="0" borderId="12" xfId="17" applyFont="1" applyBorder="1" applyAlignment="1" applyProtection="1">
      <alignment horizontal="center" vertical="center" wrapText="1"/>
      <protection locked="0"/>
    </xf>
    <xf numFmtId="0" fontId="61" fillId="4" borderId="11" xfId="17" applyFont="1" applyFill="1" applyBorder="1" applyAlignment="1" applyProtection="1">
      <alignment horizontal="right" vertical="center"/>
      <protection locked="0"/>
    </xf>
    <xf numFmtId="0" fontId="61" fillId="4" borderId="12" xfId="17" applyFont="1" applyFill="1" applyBorder="1" applyAlignment="1" applyProtection="1">
      <alignment horizontal="right" vertical="center"/>
      <protection locked="0"/>
    </xf>
    <xf numFmtId="0" fontId="61" fillId="0" borderId="14" xfId="17" applyFont="1" applyBorder="1" applyAlignment="1" applyProtection="1">
      <alignment horizontal="center" vertical="center"/>
      <protection locked="0"/>
    </xf>
    <xf numFmtId="0" fontId="61" fillId="0" borderId="0" xfId="17" applyFont="1" applyAlignment="1" applyProtection="1">
      <alignment horizontal="center" vertical="center"/>
      <protection locked="0"/>
    </xf>
    <xf numFmtId="0" fontId="61" fillId="0" borderId="15" xfId="17" applyFont="1" applyBorder="1" applyAlignment="1" applyProtection="1">
      <alignment horizontal="center" vertical="center"/>
      <protection locked="0"/>
    </xf>
    <xf numFmtId="0" fontId="61" fillId="0" borderId="14" xfId="17" applyFont="1" applyBorder="1" applyAlignment="1" applyProtection="1">
      <alignment horizontal="left" vertical="center"/>
      <protection locked="0"/>
    </xf>
    <xf numFmtId="0" fontId="61" fillId="0" borderId="15" xfId="17" applyFont="1" applyBorder="1" applyAlignment="1" applyProtection="1">
      <alignment horizontal="left" vertical="center"/>
      <protection locked="0"/>
    </xf>
    <xf numFmtId="0" fontId="61" fillId="0" borderId="90" xfId="17" applyFont="1" applyBorder="1" applyAlignment="1" applyProtection="1">
      <alignment horizontal="center" vertical="center" shrinkToFit="1"/>
      <protection locked="0"/>
    </xf>
    <xf numFmtId="0" fontId="61" fillId="0" borderId="17" xfId="17" applyFont="1" applyBorder="1" applyAlignment="1" applyProtection="1">
      <alignment horizontal="center" vertical="center" shrinkToFit="1"/>
      <protection locked="0"/>
    </xf>
    <xf numFmtId="0" fontId="61" fillId="4" borderId="16" xfId="17" applyFont="1" applyFill="1" applyBorder="1" applyAlignment="1" applyProtection="1">
      <alignment horizontal="right" vertical="center"/>
      <protection locked="0"/>
    </xf>
    <xf numFmtId="0" fontId="61" fillId="4" borderId="17" xfId="17" applyFont="1" applyFill="1" applyBorder="1" applyAlignment="1" applyProtection="1">
      <alignment horizontal="right" vertical="center"/>
      <protection locked="0"/>
    </xf>
    <xf numFmtId="0" fontId="85" fillId="0" borderId="1" xfId="17" applyFont="1" applyBorder="1" applyAlignment="1" applyProtection="1">
      <alignment vertical="center" shrinkToFit="1"/>
      <protection locked="0"/>
    </xf>
    <xf numFmtId="0" fontId="85" fillId="0" borderId="7" xfId="17" applyFont="1" applyBorder="1" applyAlignment="1" applyProtection="1">
      <alignment horizontal="justify" vertical="center"/>
      <protection locked="0"/>
    </xf>
    <xf numFmtId="0" fontId="85" fillId="0" borderId="9" xfId="17" applyFont="1" applyBorder="1" applyAlignment="1" applyProtection="1">
      <alignment horizontal="justify" vertical="center"/>
      <protection locked="0"/>
    </xf>
    <xf numFmtId="0" fontId="85" fillId="0" borderId="8" xfId="17" applyFont="1" applyBorder="1" applyAlignment="1" applyProtection="1">
      <alignment horizontal="justify" vertical="center"/>
      <protection locked="0"/>
    </xf>
    <xf numFmtId="0" fontId="61" fillId="0" borderId="1" xfId="17" applyFont="1" applyBorder="1" applyAlignment="1" applyProtection="1">
      <alignment horizontal="center" vertical="center"/>
      <protection locked="0"/>
    </xf>
    <xf numFmtId="0" fontId="85" fillId="0" borderId="11" xfId="17" applyFont="1" applyBorder="1" applyAlignment="1" applyProtection="1">
      <alignment horizontal="left" vertical="center" wrapText="1"/>
      <protection locked="0"/>
    </xf>
    <xf numFmtId="0" fontId="85" fillId="0" borderId="4" xfId="17" applyFont="1" applyBorder="1" applyAlignment="1" applyProtection="1">
      <alignment horizontal="left" vertical="center" wrapText="1"/>
      <protection locked="0"/>
    </xf>
    <xf numFmtId="0" fontId="85" fillId="0" borderId="12" xfId="17" applyFont="1" applyBorder="1" applyAlignment="1" applyProtection="1">
      <alignment horizontal="left" vertical="center" wrapText="1"/>
      <protection locked="0"/>
    </xf>
    <xf numFmtId="0" fontId="85" fillId="0" borderId="14" xfId="17" applyFont="1" applyBorder="1" applyAlignment="1" applyProtection="1">
      <alignment horizontal="left" vertical="center" wrapText="1"/>
      <protection locked="0"/>
    </xf>
    <xf numFmtId="0" fontId="85" fillId="0" borderId="0" xfId="17" applyFont="1" applyAlignment="1" applyProtection="1">
      <alignment horizontal="left" vertical="center" wrapText="1"/>
      <protection locked="0"/>
    </xf>
    <xf numFmtId="0" fontId="85" fillId="0" borderId="15" xfId="17" applyFont="1" applyBorder="1" applyAlignment="1" applyProtection="1">
      <alignment horizontal="left" vertical="center" wrapText="1"/>
      <protection locked="0"/>
    </xf>
    <xf numFmtId="0" fontId="85" fillId="0" borderId="16" xfId="17" applyFont="1" applyBorder="1" applyAlignment="1" applyProtection="1">
      <alignment horizontal="left" vertical="center" wrapText="1"/>
      <protection locked="0"/>
    </xf>
    <xf numFmtId="0" fontId="85" fillId="0" borderId="18" xfId="17" applyFont="1" applyBorder="1" applyAlignment="1" applyProtection="1">
      <alignment horizontal="left" vertical="center" wrapText="1"/>
      <protection locked="0"/>
    </xf>
    <xf numFmtId="0" fontId="85" fillId="0" borderId="17" xfId="17" applyFont="1" applyBorder="1" applyAlignment="1" applyProtection="1">
      <alignment horizontal="left" vertical="center" wrapText="1"/>
      <protection locked="0"/>
    </xf>
    <xf numFmtId="0" fontId="85" fillId="0" borderId="10" xfId="17" applyFont="1" applyBorder="1" applyAlignment="1" applyProtection="1">
      <alignment horizontal="center" vertical="center"/>
      <protection locked="0"/>
    </xf>
    <xf numFmtId="0" fontId="85" fillId="0" borderId="13" xfId="17" applyFont="1" applyBorder="1" applyAlignment="1" applyProtection="1">
      <alignment horizontal="center" vertical="center"/>
      <protection locked="0"/>
    </xf>
    <xf numFmtId="0" fontId="85" fillId="0" borderId="2" xfId="17" applyFont="1" applyBorder="1" applyAlignment="1" applyProtection="1">
      <alignment horizontal="center" vertical="center"/>
      <protection locked="0"/>
    </xf>
    <xf numFmtId="0" fontId="85" fillId="0" borderId="89" xfId="17" applyFont="1" applyBorder="1" applyAlignment="1" applyProtection="1">
      <alignment horizontal="center" vertical="center" wrapText="1"/>
      <protection locked="0"/>
    </xf>
    <xf numFmtId="0" fontId="85" fillId="0" borderId="12" xfId="17" applyFont="1" applyBorder="1" applyAlignment="1" applyProtection="1">
      <alignment horizontal="center" vertical="center" wrapText="1"/>
      <protection locked="0"/>
    </xf>
    <xf numFmtId="49" fontId="88" fillId="0" borderId="7" xfId="17" applyNumberFormat="1" applyFont="1" applyBorder="1" applyAlignment="1" applyProtection="1">
      <alignment horizontal="left" vertical="center"/>
      <protection locked="0"/>
    </xf>
    <xf numFmtId="38" fontId="88" fillId="4" borderId="7" xfId="38" applyFont="1" applyFill="1" applyBorder="1" applyAlignment="1" applyProtection="1">
      <alignment horizontal="right" vertical="center"/>
      <protection locked="0"/>
    </xf>
    <xf numFmtId="38" fontId="88" fillId="4" borderId="9" xfId="38" applyFont="1" applyFill="1" applyBorder="1" applyAlignment="1" applyProtection="1">
      <alignment horizontal="right" vertical="center"/>
      <protection locked="0"/>
    </xf>
    <xf numFmtId="49" fontId="88" fillId="0" borderId="86" xfId="17" applyNumberFormat="1" applyFont="1" applyBorder="1" applyAlignment="1" applyProtection="1">
      <alignment horizontal="center" vertical="center"/>
      <protection locked="0"/>
    </xf>
    <xf numFmtId="49" fontId="88" fillId="0" borderId="8" xfId="17" applyNumberFormat="1" applyFont="1" applyBorder="1" applyAlignment="1" applyProtection="1">
      <alignment horizontal="center" vertical="center"/>
      <protection locked="0"/>
    </xf>
    <xf numFmtId="0" fontId="85" fillId="0" borderId="7" xfId="17" applyFont="1" applyBorder="1" applyAlignment="1" applyProtection="1">
      <alignment horizontal="left" vertical="center"/>
      <protection locked="0"/>
    </xf>
    <xf numFmtId="0" fontId="85" fillId="0" borderId="9" xfId="17" applyFont="1" applyBorder="1" applyAlignment="1" applyProtection="1">
      <alignment horizontal="left" vertical="center"/>
      <protection locked="0"/>
    </xf>
    <xf numFmtId="0" fontId="85" fillId="0" borderId="8" xfId="17" applyFont="1" applyBorder="1" applyAlignment="1" applyProtection="1">
      <alignment horizontal="left" vertical="center"/>
      <protection locked="0"/>
    </xf>
    <xf numFmtId="0" fontId="88" fillId="0" borderId="18" xfId="17" applyFont="1" applyBorder="1" applyAlignment="1" applyProtection="1">
      <alignment horizontal="justify" vertical="center"/>
      <protection locked="0"/>
    </xf>
    <xf numFmtId="49" fontId="88" fillId="0" borderId="11" xfId="17" applyNumberFormat="1" applyFont="1" applyBorder="1" applyAlignment="1" applyProtection="1">
      <alignment horizontal="left" vertical="center"/>
      <protection locked="0"/>
    </xf>
    <xf numFmtId="49" fontId="88" fillId="0" borderId="4" xfId="17" applyNumberFormat="1" applyFont="1" applyBorder="1" applyAlignment="1" applyProtection="1">
      <alignment horizontal="left" vertical="center"/>
      <protection locked="0"/>
    </xf>
    <xf numFmtId="49" fontId="88" fillId="0" borderId="12" xfId="17" applyNumberFormat="1" applyFont="1" applyBorder="1" applyAlignment="1" applyProtection="1">
      <alignment horizontal="left" vertical="center"/>
      <protection locked="0"/>
    </xf>
    <xf numFmtId="49" fontId="88" fillId="0" borderId="16" xfId="17" applyNumberFormat="1" applyFont="1" applyBorder="1" applyAlignment="1" applyProtection="1">
      <alignment horizontal="left" vertical="center"/>
      <protection locked="0"/>
    </xf>
    <xf numFmtId="38" fontId="88" fillId="4" borderId="11" xfId="38" applyFont="1" applyFill="1" applyBorder="1" applyAlignment="1" applyProtection="1">
      <alignment horizontal="right" vertical="center"/>
      <protection locked="0"/>
    </xf>
    <xf numFmtId="38" fontId="88" fillId="4" borderId="4" xfId="38" applyFont="1" applyFill="1" applyBorder="1" applyAlignment="1" applyProtection="1">
      <alignment horizontal="right" vertical="center"/>
      <protection locked="0"/>
    </xf>
    <xf numFmtId="38" fontId="88" fillId="4" borderId="16" xfId="38" applyFont="1" applyFill="1" applyBorder="1" applyAlignment="1" applyProtection="1">
      <alignment horizontal="right" vertical="center"/>
      <protection locked="0"/>
    </xf>
    <xf numFmtId="38" fontId="88" fillId="4" borderId="18" xfId="38" applyFont="1" applyFill="1" applyBorder="1" applyAlignment="1" applyProtection="1">
      <alignment horizontal="right" vertical="center"/>
      <protection locked="0"/>
    </xf>
    <xf numFmtId="49" fontId="88" fillId="0" borderId="89" xfId="17" applyNumberFormat="1" applyFont="1" applyBorder="1" applyAlignment="1" applyProtection="1">
      <alignment horizontal="center" vertical="center"/>
      <protection locked="0"/>
    </xf>
    <xf numFmtId="49" fontId="88" fillId="0" borderId="12" xfId="17" applyNumberFormat="1" applyFont="1" applyBorder="1" applyAlignment="1" applyProtection="1">
      <alignment horizontal="center" vertical="center"/>
      <protection locked="0"/>
    </xf>
    <xf numFmtId="49" fontId="88" fillId="0" borderId="90" xfId="17" applyNumberFormat="1" applyFont="1" applyBorder="1" applyAlignment="1" applyProtection="1">
      <alignment horizontal="center" vertical="center"/>
      <protection locked="0"/>
    </xf>
    <xf numFmtId="49" fontId="88" fillId="0" borderId="17" xfId="17" applyNumberFormat="1" applyFont="1" applyBorder="1" applyAlignment="1" applyProtection="1">
      <alignment horizontal="center" vertical="center"/>
      <protection locked="0"/>
    </xf>
    <xf numFmtId="49" fontId="85" fillId="0" borderId="91" xfId="17" applyNumberFormat="1" applyFont="1" applyBorder="1" applyAlignment="1" applyProtection="1">
      <alignment horizontal="left" vertical="center" wrapText="1"/>
      <protection locked="0"/>
    </xf>
    <xf numFmtId="49" fontId="85" fillId="0" borderId="23" xfId="17" applyNumberFormat="1" applyFont="1" applyBorder="1" applyAlignment="1" applyProtection="1">
      <alignment horizontal="left" vertical="center" wrapText="1"/>
      <protection locked="0"/>
    </xf>
    <xf numFmtId="49" fontId="85" fillId="0" borderId="24" xfId="17" applyNumberFormat="1" applyFont="1" applyBorder="1" applyAlignment="1" applyProtection="1">
      <alignment horizontal="left" vertical="center" wrapText="1"/>
      <protection locked="0"/>
    </xf>
    <xf numFmtId="38" fontId="85" fillId="4" borderId="91" xfId="38" applyFont="1" applyFill="1" applyBorder="1" applyAlignment="1" applyProtection="1">
      <alignment horizontal="right" vertical="center"/>
      <protection locked="0"/>
    </xf>
    <xf numFmtId="38" fontId="85" fillId="4" borderId="23" xfId="38" applyFont="1" applyFill="1" applyBorder="1" applyAlignment="1" applyProtection="1">
      <alignment horizontal="right" vertical="center"/>
      <protection locked="0"/>
    </xf>
    <xf numFmtId="49" fontId="85" fillId="0" borderId="103" xfId="17" applyNumberFormat="1" applyFont="1" applyBorder="1" applyAlignment="1" applyProtection="1">
      <alignment horizontal="center" vertical="center"/>
      <protection locked="0"/>
    </xf>
    <xf numFmtId="49" fontId="85" fillId="0" borderId="24" xfId="17" applyNumberFormat="1" applyFont="1" applyBorder="1" applyAlignment="1" applyProtection="1">
      <alignment horizontal="center" vertical="center"/>
      <protection locked="0"/>
    </xf>
    <xf numFmtId="49" fontId="88" fillId="0" borderId="7" xfId="17" applyNumberFormat="1" applyFont="1" applyBorder="1" applyAlignment="1" applyProtection="1">
      <alignment horizontal="left" vertical="center" wrapText="1"/>
      <protection locked="0"/>
    </xf>
    <xf numFmtId="49" fontId="88" fillId="0" borderId="9" xfId="17" applyNumberFormat="1" applyFont="1" applyBorder="1" applyAlignment="1" applyProtection="1">
      <alignment horizontal="left" vertical="center" wrapText="1"/>
      <protection locked="0"/>
    </xf>
    <xf numFmtId="0" fontId="61" fillId="0" borderId="0" xfId="17" applyFont="1" applyAlignment="1" applyProtection="1">
      <alignment horizontal="left" vertical="center" wrapText="1" indent="1"/>
      <protection locked="0"/>
    </xf>
    <xf numFmtId="49" fontId="88" fillId="0" borderId="11" xfId="17" applyNumberFormat="1" applyFont="1" applyBorder="1" applyAlignment="1" applyProtection="1">
      <alignment horizontal="center" vertical="center"/>
      <protection locked="0"/>
    </xf>
    <xf numFmtId="49" fontId="88" fillId="0" borderId="4" xfId="17" applyNumberFormat="1" applyFont="1" applyBorder="1" applyAlignment="1" applyProtection="1">
      <alignment horizontal="center" vertical="center"/>
      <protection locked="0"/>
    </xf>
    <xf numFmtId="49" fontId="88" fillId="0" borderId="14" xfId="17" applyNumberFormat="1" applyFont="1" applyBorder="1" applyAlignment="1" applyProtection="1">
      <alignment horizontal="center" vertical="center"/>
      <protection locked="0"/>
    </xf>
    <xf numFmtId="49" fontId="88" fillId="0" borderId="0" xfId="17" applyNumberFormat="1" applyFont="1" applyAlignment="1" applyProtection="1">
      <alignment horizontal="center" vertical="center"/>
      <protection locked="0"/>
    </xf>
    <xf numFmtId="49" fontId="88" fillId="0" borderId="15" xfId="17" applyNumberFormat="1" applyFont="1" applyBorder="1" applyAlignment="1" applyProtection="1">
      <alignment horizontal="center" vertical="center"/>
      <protection locked="0"/>
    </xf>
    <xf numFmtId="49" fontId="88" fillId="0" borderId="16" xfId="17" applyNumberFormat="1" applyFont="1" applyBorder="1" applyAlignment="1" applyProtection="1">
      <alignment horizontal="center" vertical="center"/>
      <protection locked="0"/>
    </xf>
    <xf numFmtId="49" fontId="88" fillId="0" borderId="18" xfId="17" applyNumberFormat="1" applyFont="1" applyBorder="1" applyAlignment="1" applyProtection="1">
      <alignment horizontal="center" vertical="center"/>
      <protection locked="0"/>
    </xf>
    <xf numFmtId="186" fontId="4" fillId="6" borderId="11" xfId="22" applyNumberFormat="1" applyFont="1" applyFill="1" applyBorder="1" applyAlignment="1" applyProtection="1">
      <alignment horizontal="right" vertical="center"/>
    </xf>
    <xf numFmtId="186" fontId="4" fillId="6" borderId="4" xfId="22" applyNumberFormat="1" applyFont="1" applyFill="1" applyBorder="1" applyAlignment="1" applyProtection="1">
      <alignment horizontal="right" vertical="center"/>
    </xf>
    <xf numFmtId="186" fontId="4" fillId="6" borderId="12" xfId="22" applyNumberFormat="1" applyFont="1" applyFill="1" applyBorder="1" applyAlignment="1" applyProtection="1">
      <alignment horizontal="right" vertical="center"/>
    </xf>
    <xf numFmtId="186" fontId="4" fillId="6" borderId="14" xfId="22" applyNumberFormat="1" applyFont="1" applyFill="1" applyBorder="1" applyAlignment="1" applyProtection="1">
      <alignment horizontal="right" vertical="center"/>
    </xf>
    <xf numFmtId="186" fontId="4" fillId="6" borderId="0" xfId="22" applyNumberFormat="1" applyFont="1" applyFill="1" applyBorder="1" applyAlignment="1" applyProtection="1">
      <alignment horizontal="right" vertical="center"/>
    </xf>
    <xf numFmtId="186" fontId="4" fillId="6" borderId="15" xfId="22" applyNumberFormat="1" applyFont="1" applyFill="1" applyBorder="1" applyAlignment="1" applyProtection="1">
      <alignment horizontal="right" vertical="center"/>
    </xf>
    <xf numFmtId="49" fontId="88" fillId="0" borderId="1" xfId="17" applyNumberFormat="1" applyFont="1" applyBorder="1" applyAlignment="1" applyProtection="1">
      <alignment horizontal="left" vertical="center" shrinkToFit="1"/>
      <protection locked="0"/>
    </xf>
    <xf numFmtId="49" fontId="88" fillId="0" borderId="7" xfId="17" applyNumberFormat="1" applyFont="1" applyBorder="1" applyAlignment="1" applyProtection="1">
      <alignment horizontal="left" vertical="center" shrinkToFit="1"/>
      <protection locked="0"/>
    </xf>
    <xf numFmtId="49" fontId="4" fillId="0" borderId="18" xfId="17" applyNumberFormat="1" applyFont="1" applyBorder="1" applyAlignment="1" applyProtection="1">
      <alignment horizontal="center" vertical="center"/>
      <protection locked="0"/>
    </xf>
    <xf numFmtId="49" fontId="4" fillId="0" borderId="17" xfId="17" applyNumberFormat="1" applyFont="1" applyBorder="1" applyAlignment="1" applyProtection="1">
      <alignment horizontal="center" vertical="center"/>
      <protection locked="0"/>
    </xf>
    <xf numFmtId="0" fontId="8" fillId="0" borderId="0" xfId="17" applyFont="1" applyAlignment="1" applyProtection="1">
      <alignment horizontal="center" vertical="center"/>
      <protection locked="0"/>
    </xf>
    <xf numFmtId="49" fontId="7" fillId="4" borderId="18" xfId="17" applyNumberFormat="1" applyFont="1" applyFill="1" applyBorder="1" applyAlignment="1">
      <alignment horizontal="center" vertical="center" shrinkToFit="1"/>
    </xf>
    <xf numFmtId="0" fontId="7" fillId="4" borderId="18" xfId="17" applyFont="1" applyFill="1" applyBorder="1" applyAlignment="1">
      <alignment horizontal="center" vertical="center" shrinkToFit="1"/>
    </xf>
    <xf numFmtId="0" fontId="90" fillId="0" borderId="0" xfId="17" applyFont="1" applyAlignment="1" applyProtection="1">
      <alignment horizontal="left" vertical="center" indent="2"/>
      <protection locked="0"/>
    </xf>
    <xf numFmtId="0" fontId="90" fillId="0" borderId="0" xfId="17" applyFont="1" applyAlignment="1" applyProtection="1">
      <alignment horizontal="left" vertical="center" indent="4"/>
      <protection locked="0"/>
    </xf>
    <xf numFmtId="186" fontId="4" fillId="0" borderId="18" xfId="22" applyNumberFormat="1" applyFont="1" applyBorder="1" applyAlignment="1" applyProtection="1">
      <alignment horizontal="center" vertical="center"/>
      <protection locked="0"/>
    </xf>
    <xf numFmtId="186" fontId="4" fillId="0" borderId="17" xfId="22" applyNumberFormat="1" applyFont="1" applyBorder="1" applyAlignment="1" applyProtection="1">
      <alignment horizontal="center" vertical="center"/>
      <protection locked="0"/>
    </xf>
    <xf numFmtId="0" fontId="4" fillId="6" borderId="11" xfId="17" applyFont="1" applyFill="1" applyBorder="1" applyAlignment="1">
      <alignment horizontal="center" vertical="center"/>
    </xf>
    <xf numFmtId="0" fontId="4" fillId="6" borderId="4" xfId="17" applyFont="1" applyFill="1" applyBorder="1" applyAlignment="1">
      <alignment horizontal="center" vertical="center"/>
    </xf>
    <xf numFmtId="0" fontId="4" fillId="6" borderId="14" xfId="17" applyFont="1" applyFill="1" applyBorder="1" applyAlignment="1">
      <alignment horizontal="center" vertical="center"/>
    </xf>
    <xf numFmtId="0" fontId="4" fillId="6" borderId="0" xfId="17" applyFont="1" applyFill="1" applyAlignment="1">
      <alignment horizontal="center" vertical="center"/>
    </xf>
    <xf numFmtId="49" fontId="4" fillId="0" borderId="12" xfId="17" applyNumberFormat="1" applyFont="1" applyBorder="1" applyAlignment="1" applyProtection="1">
      <alignment horizontal="center" vertical="center"/>
      <protection locked="0"/>
    </xf>
    <xf numFmtId="49" fontId="4" fillId="0" borderId="15" xfId="17" applyNumberFormat="1" applyFont="1" applyBorder="1" applyAlignment="1" applyProtection="1">
      <alignment horizontal="center" vertical="center"/>
      <protection locked="0"/>
    </xf>
    <xf numFmtId="0" fontId="90" fillId="0" borderId="0" xfId="17" applyFont="1" applyAlignment="1" applyProtection="1">
      <alignment horizontal="justify" vertical="center"/>
      <protection locked="0"/>
    </xf>
    <xf numFmtId="0" fontId="59" fillId="0" borderId="0" xfId="17" applyFont="1" applyAlignment="1">
      <alignment horizontal="justify" vertical="center"/>
    </xf>
    <xf numFmtId="49" fontId="4" fillId="0" borderId="0" xfId="17" applyNumberFormat="1" applyFont="1" applyAlignment="1">
      <alignment horizontal="justify" vertical="center" wrapText="1"/>
    </xf>
    <xf numFmtId="49" fontId="56" fillId="4" borderId="18" xfId="17" applyNumberFormat="1" applyFont="1" applyFill="1" applyBorder="1" applyAlignment="1">
      <alignment horizontal="left" vertical="center" wrapText="1"/>
    </xf>
    <xf numFmtId="49" fontId="4" fillId="4" borderId="9" xfId="17" applyNumberFormat="1" applyFont="1" applyFill="1" applyBorder="1" applyAlignment="1" applyProtection="1">
      <alignment horizontal="left" vertical="center" wrapText="1"/>
      <protection locked="0"/>
    </xf>
    <xf numFmtId="49" fontId="56" fillId="4" borderId="9" xfId="17" applyNumberFormat="1" applyFont="1" applyFill="1" applyBorder="1" applyAlignment="1">
      <alignment vertical="center" wrapText="1"/>
    </xf>
    <xf numFmtId="49" fontId="4" fillId="4" borderId="18" xfId="17" applyNumberFormat="1" applyFont="1" applyFill="1" applyBorder="1" applyAlignment="1" applyProtection="1">
      <alignment horizontal="left" vertical="center" shrinkToFit="1"/>
      <protection locked="0"/>
    </xf>
    <xf numFmtId="49" fontId="113" fillId="0" borderId="0" xfId="17" applyNumberFormat="1" applyFont="1" applyAlignment="1">
      <alignment horizontal="center" vertical="center" wrapText="1"/>
    </xf>
    <xf numFmtId="49" fontId="7" fillId="0" borderId="0" xfId="17" applyNumberFormat="1" applyFont="1" applyAlignment="1">
      <alignment horizontal="right" vertical="center" wrapText="1"/>
    </xf>
    <xf numFmtId="49" fontId="4" fillId="0" borderId="7" xfId="17" applyNumberFormat="1" applyFont="1" applyBorder="1" applyAlignment="1">
      <alignment horizontal="left" vertical="center"/>
    </xf>
    <xf numFmtId="49" fontId="4" fillId="0" borderId="9" xfId="17" applyNumberFormat="1" applyFont="1" applyBorder="1" applyAlignment="1">
      <alignment horizontal="left" vertical="center"/>
    </xf>
    <xf numFmtId="49" fontId="4" fillId="0" borderId="9" xfId="17" applyNumberFormat="1" applyFont="1" applyBorder="1" applyAlignment="1">
      <alignment horizontal="center" vertical="center"/>
    </xf>
    <xf numFmtId="49" fontId="4" fillId="0" borderId="8" xfId="17" applyNumberFormat="1" applyFont="1" applyBorder="1" applyAlignment="1">
      <alignment horizontal="center" vertical="center"/>
    </xf>
    <xf numFmtId="0" fontId="59" fillId="0" borderId="1" xfId="17" applyFont="1" applyBorder="1" applyAlignment="1">
      <alignment horizontal="center" vertical="center"/>
    </xf>
    <xf numFmtId="0" fontId="59" fillId="4" borderId="7" xfId="17" applyFont="1" applyFill="1" applyBorder="1" applyAlignment="1" applyProtection="1">
      <alignment horizontal="right" vertical="center"/>
      <protection locked="0"/>
    </xf>
    <xf numFmtId="0" fontId="59" fillId="4" borderId="9" xfId="17" applyFont="1" applyFill="1" applyBorder="1" applyAlignment="1" applyProtection="1">
      <alignment horizontal="right" vertical="center"/>
      <protection locked="0"/>
    </xf>
    <xf numFmtId="0" fontId="59" fillId="4" borderId="88" xfId="17" applyFont="1" applyFill="1" applyBorder="1" applyAlignment="1" applyProtection="1">
      <alignment horizontal="right" vertical="center"/>
      <protection locked="0"/>
    </xf>
    <xf numFmtId="0" fontId="59" fillId="0" borderId="86" xfId="17" applyFont="1" applyBorder="1" applyAlignment="1">
      <alignment horizontal="center" vertical="center"/>
    </xf>
    <xf numFmtId="0" fontId="59" fillId="0" borderId="8" xfId="17" applyFont="1" applyBorder="1" applyAlignment="1">
      <alignment horizontal="center" vertical="center"/>
    </xf>
    <xf numFmtId="0" fontId="88" fillId="0" borderId="0" xfId="17" applyFont="1" applyAlignment="1">
      <alignment horizontal="justify" vertical="center"/>
    </xf>
    <xf numFmtId="0" fontId="61" fillId="0" borderId="1" xfId="17" applyFont="1" applyBorder="1" applyAlignment="1">
      <alignment horizontal="center" vertical="center" wrapText="1"/>
    </xf>
    <xf numFmtId="0" fontId="60" fillId="0" borderId="7" xfId="17" applyFont="1" applyBorder="1" applyAlignment="1">
      <alignment horizontal="center" vertical="center" wrapText="1"/>
    </xf>
    <xf numFmtId="0" fontId="60" fillId="0" borderId="8" xfId="17" applyFont="1" applyBorder="1" applyAlignment="1">
      <alignment horizontal="center" vertical="center" wrapText="1"/>
    </xf>
    <xf numFmtId="0" fontId="61" fillId="6" borderId="83" xfId="17" applyFont="1" applyFill="1" applyBorder="1" applyAlignment="1" applyProtection="1">
      <alignment horizontal="right" vertical="center"/>
      <protection locked="0"/>
    </xf>
    <xf numFmtId="0" fontId="61" fillId="6" borderId="84" xfId="17" applyFont="1" applyFill="1" applyBorder="1" applyAlignment="1" applyProtection="1">
      <alignment horizontal="right" vertical="center"/>
      <protection locked="0"/>
    </xf>
    <xf numFmtId="0" fontId="61" fillId="0" borderId="84" xfId="17" applyFont="1" applyBorder="1" applyAlignment="1">
      <alignment horizontal="left" vertical="center"/>
    </xf>
    <xf numFmtId="0" fontId="61" fillId="0" borderId="85" xfId="17" applyFont="1" applyBorder="1" applyAlignment="1">
      <alignment horizontal="left" vertical="center"/>
    </xf>
    <xf numFmtId="0" fontId="61" fillId="6" borderId="14" xfId="17" applyFont="1" applyFill="1" applyBorder="1" applyAlignment="1" applyProtection="1">
      <alignment horizontal="right" vertical="center"/>
      <protection locked="0"/>
    </xf>
    <xf numFmtId="0" fontId="61" fillId="6" borderId="15" xfId="17" applyFont="1" applyFill="1" applyBorder="1" applyAlignment="1" applyProtection="1">
      <alignment horizontal="right" vertical="center"/>
      <protection locked="0"/>
    </xf>
    <xf numFmtId="0" fontId="61" fillId="0" borderId="14" xfId="17" applyFont="1" applyBorder="1" applyAlignment="1">
      <alignment horizontal="center" vertical="center" wrapText="1"/>
    </xf>
    <xf numFmtId="0" fontId="61" fillId="0" borderId="0" xfId="17" applyFont="1" applyAlignment="1">
      <alignment horizontal="center" vertical="center" wrapText="1"/>
    </xf>
    <xf numFmtId="0" fontId="61" fillId="0" borderId="15" xfId="17" applyFont="1" applyBorder="1" applyAlignment="1">
      <alignment horizontal="center" vertical="center" wrapText="1"/>
    </xf>
    <xf numFmtId="0" fontId="61" fillId="0" borderId="14" xfId="17" applyFont="1" applyBorder="1" applyAlignment="1">
      <alignment horizontal="center" vertical="center"/>
    </xf>
    <xf numFmtId="0" fontId="61" fillId="0" borderId="0" xfId="17" applyFont="1" applyAlignment="1">
      <alignment horizontal="center" vertical="center"/>
    </xf>
    <xf numFmtId="0" fontId="61" fillId="0" borderId="15" xfId="17" applyFont="1" applyBorder="1" applyAlignment="1">
      <alignment horizontal="center" vertical="center"/>
    </xf>
    <xf numFmtId="0" fontId="61" fillId="0" borderId="14" xfId="17" applyFont="1" applyBorder="1" applyAlignment="1">
      <alignment horizontal="left" vertical="center"/>
    </xf>
    <xf numFmtId="0" fontId="61" fillId="0" borderId="15" xfId="17" applyFont="1" applyBorder="1" applyAlignment="1">
      <alignment horizontal="left" vertical="center"/>
    </xf>
    <xf numFmtId="0" fontId="61" fillId="0" borderId="18" xfId="17" applyFont="1" applyBorder="1" applyAlignment="1">
      <alignment horizontal="left" vertical="center" wrapText="1"/>
    </xf>
    <xf numFmtId="0" fontId="61" fillId="0" borderId="17" xfId="17" applyFont="1" applyBorder="1" applyAlignment="1">
      <alignment horizontal="left" vertical="center" wrapText="1"/>
    </xf>
    <xf numFmtId="0" fontId="61" fillId="6" borderId="16" xfId="17" applyFont="1" applyFill="1" applyBorder="1" applyAlignment="1" applyProtection="1">
      <alignment horizontal="right" vertical="center"/>
      <protection locked="0"/>
    </xf>
    <xf numFmtId="0" fontId="61" fillId="6" borderId="18" xfId="17" applyFont="1" applyFill="1" applyBorder="1" applyAlignment="1" applyProtection="1">
      <alignment horizontal="right" vertical="center"/>
      <protection locked="0"/>
    </xf>
    <xf numFmtId="0" fontId="61" fillId="0" borderId="18" xfId="17" applyFont="1" applyBorder="1" applyAlignment="1">
      <alignment horizontal="left" vertical="center"/>
    </xf>
    <xf numFmtId="0" fontId="61" fillId="0" borderId="17" xfId="17" applyFont="1" applyBorder="1" applyAlignment="1">
      <alignment horizontal="left" vertical="center"/>
    </xf>
    <xf numFmtId="0" fontId="61" fillId="6" borderId="17" xfId="17" applyFont="1" applyFill="1" applyBorder="1" applyAlignment="1" applyProtection="1">
      <alignment horizontal="right" vertical="center"/>
      <protection locked="0"/>
    </xf>
    <xf numFmtId="0" fontId="61" fillId="0" borderId="11" xfId="17" applyFont="1" applyBorder="1" applyAlignment="1">
      <alignment horizontal="center" vertical="center" wrapText="1"/>
    </xf>
    <xf numFmtId="0" fontId="61" fillId="0" borderId="16" xfId="17" applyFont="1" applyBorder="1" applyAlignment="1">
      <alignment horizontal="center" vertical="center" wrapText="1"/>
    </xf>
    <xf numFmtId="0" fontId="87" fillId="0" borderId="4" xfId="17" applyFont="1" applyBorder="1" applyAlignment="1">
      <alignment horizontal="left" vertical="center" wrapText="1"/>
    </xf>
    <xf numFmtId="0" fontId="87" fillId="0" borderId="12" xfId="17" applyFont="1" applyBorder="1" applyAlignment="1">
      <alignment horizontal="left" vertical="center" wrapText="1"/>
    </xf>
    <xf numFmtId="0" fontId="87" fillId="0" borderId="0" xfId="17" applyFont="1" applyAlignment="1">
      <alignment horizontal="left" vertical="center" wrapText="1"/>
    </xf>
    <xf numFmtId="0" fontId="87" fillId="0" borderId="15" xfId="17" applyFont="1" applyBorder="1" applyAlignment="1">
      <alignment horizontal="left" vertical="center" wrapText="1"/>
    </xf>
    <xf numFmtId="0" fontId="87" fillId="0" borderId="18" xfId="17" applyFont="1" applyBorder="1" applyAlignment="1">
      <alignment horizontal="left" vertical="center" wrapText="1"/>
    </xf>
    <xf numFmtId="0" fontId="87" fillId="0" borderId="17" xfId="17" applyFont="1" applyBorder="1" applyAlignment="1">
      <alignment horizontal="left" vertical="center" wrapText="1"/>
    </xf>
    <xf numFmtId="0" fontId="61" fillId="0" borderId="80" xfId="17" applyFont="1" applyBorder="1" applyAlignment="1">
      <alignment horizontal="center" vertical="center" wrapText="1"/>
    </xf>
    <xf numFmtId="0" fontId="61" fillId="0" borderId="81" xfId="17" applyFont="1" applyBorder="1" applyAlignment="1">
      <alignment horizontal="center" vertical="center" wrapText="1"/>
    </xf>
    <xf numFmtId="0" fontId="61" fillId="0" borderId="82" xfId="17" applyFont="1" applyBorder="1" applyAlignment="1">
      <alignment horizontal="center" vertical="center" wrapText="1"/>
    </xf>
    <xf numFmtId="0" fontId="61" fillId="0" borderId="11" xfId="17" applyFont="1" applyBorder="1" applyAlignment="1">
      <alignment horizontal="center" vertical="center"/>
    </xf>
    <xf numFmtId="0" fontId="61" fillId="0" borderId="4" xfId="17" applyFont="1" applyBorder="1" applyAlignment="1">
      <alignment horizontal="center" vertical="center"/>
    </xf>
    <xf numFmtId="0" fontId="61" fillId="0" borderId="12" xfId="17" applyFont="1" applyBorder="1" applyAlignment="1">
      <alignment horizontal="center" vertical="center"/>
    </xf>
    <xf numFmtId="0" fontId="61" fillId="0" borderId="11" xfId="17" applyFont="1" applyBorder="1" applyAlignment="1">
      <alignment horizontal="right" vertical="center"/>
    </xf>
    <xf numFmtId="0" fontId="61" fillId="0" borderId="12" xfId="17" applyFont="1" applyBorder="1" applyAlignment="1">
      <alignment horizontal="right" vertical="center"/>
    </xf>
    <xf numFmtId="0" fontId="61" fillId="0" borderId="83" xfId="17" applyFont="1" applyBorder="1" applyAlignment="1">
      <alignment horizontal="center" vertical="center"/>
    </xf>
    <xf numFmtId="0" fontId="61" fillId="0" borderId="84" xfId="17" applyFont="1" applyBorder="1" applyAlignment="1">
      <alignment horizontal="center" vertical="center"/>
    </xf>
    <xf numFmtId="0" fontId="29" fillId="0" borderId="4" xfId="17" applyFont="1" applyBorder="1" applyAlignment="1">
      <alignment horizontal="left" vertical="center" wrapText="1"/>
    </xf>
    <xf numFmtId="0" fontId="29" fillId="0" borderId="12" xfId="17" applyFont="1" applyBorder="1" applyAlignment="1">
      <alignment horizontal="left" vertical="center" wrapText="1"/>
    </xf>
    <xf numFmtId="0" fontId="29" fillId="0" borderId="0" xfId="17" applyFont="1" applyAlignment="1">
      <alignment horizontal="left" vertical="center" wrapText="1"/>
    </xf>
    <xf numFmtId="0" fontId="29" fillId="0" borderId="15" xfId="17" applyFont="1" applyBorder="1" applyAlignment="1">
      <alignment horizontal="left" vertical="center" wrapText="1"/>
    </xf>
    <xf numFmtId="0" fontId="29" fillId="0" borderId="18" xfId="17" applyFont="1" applyBorder="1" applyAlignment="1">
      <alignment horizontal="left" vertical="center" wrapText="1"/>
    </xf>
    <xf numFmtId="0" fontId="29" fillId="0" borderId="17" xfId="17" applyFont="1" applyBorder="1" applyAlignment="1">
      <alignment horizontal="left" vertical="center" wrapText="1"/>
    </xf>
    <xf numFmtId="0" fontId="61" fillId="0" borderId="0" xfId="17" applyFont="1" applyAlignment="1">
      <alignment horizontal="left" vertical="center"/>
    </xf>
    <xf numFmtId="0" fontId="85" fillId="0" borderId="1" xfId="17" applyFont="1" applyBorder="1" applyAlignment="1">
      <alignment horizontal="left" vertical="center" shrinkToFit="1"/>
    </xf>
    <xf numFmtId="0" fontId="61" fillId="6" borderId="0" xfId="17" applyFont="1" applyFill="1" applyAlignment="1" applyProtection="1">
      <alignment horizontal="right" vertical="center"/>
      <protection locked="0"/>
    </xf>
    <xf numFmtId="0" fontId="61" fillId="0" borderId="16" xfId="17" applyFont="1" applyBorder="1" applyAlignment="1">
      <alignment horizontal="center" vertical="center"/>
    </xf>
    <xf numFmtId="0" fontId="61" fillId="0" borderId="18" xfId="17" applyFont="1" applyBorder="1" applyAlignment="1">
      <alignment horizontal="center" vertical="center"/>
    </xf>
    <xf numFmtId="0" fontId="85" fillId="0" borderId="7" xfId="17" applyFont="1" applyBorder="1" applyAlignment="1">
      <alignment horizontal="left" vertical="center" shrinkToFit="1"/>
    </xf>
    <xf numFmtId="0" fontId="85" fillId="0" borderId="9" xfId="17" applyFont="1" applyBorder="1" applyAlignment="1">
      <alignment horizontal="left" vertical="center" shrinkToFit="1"/>
    </xf>
    <xf numFmtId="0" fontId="85" fillId="4" borderId="7" xfId="17" applyFont="1" applyFill="1" applyBorder="1" applyAlignment="1" applyProtection="1">
      <alignment horizontal="right" vertical="center"/>
      <protection locked="0"/>
    </xf>
    <xf numFmtId="0" fontId="85" fillId="4" borderId="88" xfId="17" applyFont="1" applyFill="1" applyBorder="1" applyAlignment="1" applyProtection="1">
      <alignment horizontal="right" vertical="center"/>
      <protection locked="0"/>
    </xf>
    <xf numFmtId="0" fontId="85" fillId="4" borderId="7" xfId="17" applyFont="1" applyFill="1" applyBorder="1" applyAlignment="1" applyProtection="1">
      <alignment horizontal="right" vertical="center" shrinkToFit="1"/>
      <protection locked="0"/>
    </xf>
    <xf numFmtId="0" fontId="85" fillId="4" borderId="9" xfId="17" applyFont="1" applyFill="1" applyBorder="1" applyAlignment="1" applyProtection="1">
      <alignment horizontal="right" vertical="center" shrinkToFit="1"/>
      <protection locked="0"/>
    </xf>
    <xf numFmtId="0" fontId="85" fillId="0" borderId="7" xfId="17" applyFont="1" applyBorder="1" applyAlignment="1">
      <alignment vertical="center" shrinkToFit="1"/>
    </xf>
    <xf numFmtId="0" fontId="85" fillId="0" borderId="9" xfId="17" applyFont="1" applyBorder="1" applyAlignment="1">
      <alignment vertical="center" shrinkToFit="1"/>
    </xf>
    <xf numFmtId="0" fontId="88" fillId="0" borderId="7" xfId="17" applyFont="1" applyBorder="1" applyAlignment="1">
      <alignment horizontal="left" vertical="center" wrapText="1"/>
    </xf>
    <xf numFmtId="0" fontId="88" fillId="0" borderId="9" xfId="17" applyFont="1" applyBorder="1" applyAlignment="1">
      <alignment horizontal="left" vertical="center" wrapText="1"/>
    </xf>
    <xf numFmtId="0" fontId="88" fillId="0" borderId="8" xfId="17" applyFont="1" applyBorder="1" applyAlignment="1">
      <alignment horizontal="left" vertical="center" wrapText="1"/>
    </xf>
    <xf numFmtId="0" fontId="59" fillId="0" borderId="7" xfId="17" applyFont="1" applyBorder="1" applyAlignment="1">
      <alignment horizontal="left" vertical="center" wrapText="1"/>
    </xf>
    <xf numFmtId="0" fontId="59" fillId="0" borderId="9" xfId="17" applyFont="1" applyBorder="1" applyAlignment="1">
      <alignment horizontal="left" vertical="center" wrapText="1"/>
    </xf>
    <xf numFmtId="0" fontId="59" fillId="0" borderId="8" xfId="17" applyFont="1" applyBorder="1" applyAlignment="1">
      <alignment horizontal="left" vertical="center" wrapText="1"/>
    </xf>
    <xf numFmtId="0" fontId="62" fillId="0" borderId="4" xfId="17" applyFont="1" applyBorder="1" applyAlignment="1">
      <alignment horizontal="justify" vertical="center"/>
    </xf>
    <xf numFmtId="0" fontId="62" fillId="0" borderId="18" xfId="17" applyFont="1" applyBorder="1" applyAlignment="1">
      <alignment horizontal="justify" vertical="center"/>
    </xf>
    <xf numFmtId="0" fontId="90" fillId="0" borderId="0" xfId="17" applyFont="1" applyAlignment="1">
      <alignment horizontal="left" vertical="center" indent="2"/>
    </xf>
    <xf numFmtId="0" fontId="63" fillId="0" borderId="0" xfId="17" applyFont="1" applyAlignment="1">
      <alignment horizontal="justify" vertical="center"/>
    </xf>
    <xf numFmtId="0" fontId="63" fillId="0" borderId="0" xfId="17" applyFont="1" applyAlignment="1">
      <alignment horizontal="left" vertical="center" indent="2"/>
    </xf>
    <xf numFmtId="49" fontId="50" fillId="0" borderId="0" xfId="17" applyNumberFormat="1" applyFont="1" applyAlignment="1" applyProtection="1">
      <alignment horizontal="left" vertical="center" wrapText="1"/>
      <protection locked="0"/>
    </xf>
    <xf numFmtId="49" fontId="50" fillId="4" borderId="27" xfId="17" applyNumberFormat="1" applyFont="1" applyFill="1" applyBorder="1" applyAlignment="1" applyProtection="1">
      <alignment horizontal="left" vertical="center" wrapText="1"/>
      <protection locked="0"/>
    </xf>
    <xf numFmtId="49" fontId="50" fillId="4" borderId="5" xfId="17" applyNumberFormat="1" applyFont="1" applyFill="1" applyBorder="1" applyAlignment="1" applyProtection="1">
      <alignment horizontal="left" vertical="center" wrapText="1"/>
      <protection locked="0"/>
    </xf>
    <xf numFmtId="179" fontId="4" fillId="4" borderId="9" xfId="17" applyNumberFormat="1" applyFont="1" applyFill="1" applyBorder="1" applyAlignment="1" applyProtection="1">
      <alignment horizontal="right" vertical="center"/>
      <protection locked="0"/>
    </xf>
    <xf numFmtId="49" fontId="8" fillId="0" borderId="0" xfId="17" applyNumberFormat="1" applyFont="1" applyAlignment="1" applyProtection="1">
      <alignment horizontal="left" vertical="top" wrapText="1" indent="1"/>
      <protection locked="0"/>
    </xf>
    <xf numFmtId="49" fontId="18" fillId="0" borderId="6" xfId="17" applyNumberFormat="1" applyFont="1" applyBorder="1" applyAlignment="1" applyProtection="1">
      <alignment horizontal="left" vertical="top" wrapText="1" indent="1"/>
      <protection locked="0"/>
    </xf>
    <xf numFmtId="49" fontId="50" fillId="4" borderId="5" xfId="17" applyNumberFormat="1" applyFont="1" applyFill="1" applyBorder="1" applyAlignment="1" applyProtection="1">
      <alignment horizontal="left" vertical="center" shrinkToFit="1"/>
      <protection locked="0"/>
    </xf>
    <xf numFmtId="0" fontId="4" fillId="0" borderId="1" xfId="17" applyFont="1" applyBorder="1" applyAlignment="1" applyProtection="1">
      <alignment horizontal="left" vertical="center"/>
      <protection locked="0"/>
    </xf>
    <xf numFmtId="0" fontId="4" fillId="0" borderId="48" xfId="17" applyFont="1" applyBorder="1" applyAlignment="1" applyProtection="1">
      <alignment horizontal="left" vertical="center" wrapText="1"/>
      <protection locked="0"/>
    </xf>
    <xf numFmtId="0" fontId="4" fillId="0" borderId="4" xfId="17" applyFont="1" applyBorder="1" applyAlignment="1" applyProtection="1">
      <alignment horizontal="left" vertical="center" wrapText="1"/>
      <protection locked="0"/>
    </xf>
    <xf numFmtId="0" fontId="4" fillId="0" borderId="12" xfId="17" applyFont="1" applyBorder="1" applyAlignment="1" applyProtection="1">
      <alignment horizontal="left" vertical="center" wrapText="1"/>
      <protection locked="0"/>
    </xf>
    <xf numFmtId="49" fontId="4" fillId="0" borderId="11" xfId="17" applyNumberFormat="1" applyFont="1" applyBorder="1" applyAlignment="1" applyProtection="1">
      <alignment horizontal="center" vertical="center"/>
      <protection locked="0"/>
    </xf>
    <xf numFmtId="49" fontId="4" fillId="0" borderId="4" xfId="17" applyNumberFormat="1" applyFont="1" applyBorder="1" applyAlignment="1" applyProtection="1">
      <alignment horizontal="center" vertical="center"/>
      <protection locked="0"/>
    </xf>
    <xf numFmtId="49" fontId="4" fillId="0" borderId="14" xfId="17" applyNumberFormat="1" applyFont="1" applyBorder="1" applyAlignment="1" applyProtection="1">
      <alignment horizontal="center" vertical="center"/>
      <protection locked="0"/>
    </xf>
    <xf numFmtId="49" fontId="4" fillId="0" borderId="0" xfId="17" applyNumberFormat="1" applyFont="1" applyAlignment="1" applyProtection="1">
      <alignment horizontal="center" vertical="center"/>
      <protection locked="0"/>
    </xf>
    <xf numFmtId="49" fontId="4" fillId="0" borderId="16" xfId="17" applyNumberFormat="1" applyFont="1" applyBorder="1" applyAlignment="1" applyProtection="1">
      <alignment horizontal="center" vertical="center"/>
      <protection locked="0"/>
    </xf>
    <xf numFmtId="49" fontId="88" fillId="0" borderId="8" xfId="17" applyNumberFormat="1" applyFont="1" applyBorder="1" applyAlignment="1" applyProtection="1">
      <alignment horizontal="left" vertical="center" wrapText="1"/>
      <protection locked="0"/>
    </xf>
    <xf numFmtId="49" fontId="88" fillId="0" borderId="7" xfId="17" applyNumberFormat="1" applyFont="1" applyBorder="1" applyAlignment="1" applyProtection="1">
      <alignment horizontal="center" vertical="center" wrapText="1"/>
      <protection locked="0"/>
    </xf>
    <xf numFmtId="49" fontId="88" fillId="0" borderId="9" xfId="17" applyNumberFormat="1" applyFont="1" applyBorder="1" applyAlignment="1" applyProtection="1">
      <alignment horizontal="center" vertical="center" wrapText="1"/>
      <protection locked="0"/>
    </xf>
    <xf numFmtId="49" fontId="88" fillId="0" borderId="88" xfId="17" applyNumberFormat="1" applyFont="1" applyBorder="1" applyAlignment="1" applyProtection="1">
      <alignment horizontal="center" vertical="center" wrapText="1"/>
      <protection locked="0"/>
    </xf>
    <xf numFmtId="49" fontId="4" fillId="0" borderId="7" xfId="17" applyNumberFormat="1" applyFont="1" applyBorder="1" applyAlignment="1" applyProtection="1">
      <alignment horizontal="center" vertical="center"/>
      <protection locked="0"/>
    </xf>
    <xf numFmtId="49" fontId="4" fillId="0" borderId="88" xfId="17" applyNumberFormat="1" applyFont="1" applyBorder="1" applyAlignment="1" applyProtection="1">
      <alignment horizontal="center" vertical="center"/>
      <protection locked="0"/>
    </xf>
    <xf numFmtId="0" fontId="8" fillId="0" borderId="0" xfId="17" applyFont="1" applyAlignment="1" applyProtection="1">
      <alignment horizontal="left" vertical="center" indent="2"/>
      <protection locked="0"/>
    </xf>
    <xf numFmtId="0" fontId="8" fillId="0" borderId="4" xfId="17" applyFont="1" applyBorder="1" applyAlignment="1" applyProtection="1">
      <alignment horizontal="justify" vertical="center"/>
      <protection locked="0"/>
    </xf>
    <xf numFmtId="0" fontId="50" fillId="0" borderId="0" xfId="39" applyFont="1" applyAlignment="1" applyProtection="1">
      <alignment horizontal="center" vertical="center"/>
      <protection locked="0"/>
    </xf>
    <xf numFmtId="0" fontId="88" fillId="0" borderId="1" xfId="39" applyFont="1" applyBorder="1" applyAlignment="1" applyProtection="1">
      <alignment horizontal="left" vertical="center"/>
      <protection locked="0"/>
    </xf>
    <xf numFmtId="0" fontId="88" fillId="0" borderId="7" xfId="39" applyFont="1" applyBorder="1" applyAlignment="1" applyProtection="1">
      <alignment horizontal="left" vertical="center"/>
      <protection locked="0"/>
    </xf>
    <xf numFmtId="0" fontId="4" fillId="4" borderId="1" xfId="39" applyFont="1" applyFill="1" applyBorder="1" applyAlignment="1" applyProtection="1">
      <alignment horizontal="center" vertical="center"/>
      <protection locked="0"/>
    </xf>
    <xf numFmtId="49" fontId="4" fillId="4" borderId="1" xfId="39" applyNumberFormat="1" applyFont="1" applyFill="1" applyBorder="1" applyAlignment="1" applyProtection="1">
      <alignment horizontal="center" vertical="center"/>
      <protection locked="0"/>
    </xf>
    <xf numFmtId="0" fontId="88" fillId="0" borderId="7" xfId="39" applyFont="1" applyBorder="1" applyAlignment="1" applyProtection="1">
      <alignment horizontal="left" vertical="center" wrapText="1"/>
      <protection locked="0"/>
    </xf>
    <xf numFmtId="0" fontId="88" fillId="0" borderId="9" xfId="39" applyFont="1" applyBorder="1" applyAlignment="1" applyProtection="1">
      <alignment horizontal="left" vertical="center" wrapText="1"/>
      <protection locked="0"/>
    </xf>
    <xf numFmtId="0" fontId="88" fillId="0" borderId="8" xfId="39" applyFont="1" applyBorder="1" applyAlignment="1" applyProtection="1">
      <alignment horizontal="left" vertical="center" wrapText="1"/>
      <protection locked="0"/>
    </xf>
    <xf numFmtId="0" fontId="4" fillId="0" borderId="7" xfId="39" applyFont="1" applyBorder="1" applyAlignment="1" applyProtection="1">
      <alignment horizontal="center" vertical="center" wrapText="1"/>
      <protection locked="0"/>
    </xf>
    <xf numFmtId="0" fontId="4" fillId="0" borderId="9" xfId="39" applyFont="1" applyBorder="1" applyAlignment="1" applyProtection="1">
      <alignment horizontal="center" vertical="center" wrapText="1"/>
      <protection locked="0"/>
    </xf>
    <xf numFmtId="0" fontId="4" fillId="0" borderId="8" xfId="39" applyFont="1" applyBorder="1" applyAlignment="1" applyProtection="1">
      <alignment horizontal="center" vertical="center" wrapText="1"/>
      <protection locked="0"/>
    </xf>
    <xf numFmtId="0" fontId="4" fillId="0" borderId="1" xfId="39" applyFont="1" applyBorder="1" applyAlignment="1" applyProtection="1">
      <alignment horizontal="center" vertical="center" wrapText="1"/>
      <protection locked="0"/>
    </xf>
    <xf numFmtId="0" fontId="4" fillId="0" borderId="1" xfId="39" applyFont="1" applyBorder="1" applyAlignment="1" applyProtection="1">
      <alignment horizontal="center" vertical="center"/>
      <protection locked="0"/>
    </xf>
    <xf numFmtId="0" fontId="4" fillId="0" borderId="11" xfId="39" applyFont="1" applyBorder="1" applyAlignment="1" applyProtection="1">
      <alignment horizontal="left" vertical="center" wrapText="1"/>
      <protection locked="0"/>
    </xf>
    <xf numFmtId="0" fontId="4" fillId="0" borderId="4" xfId="39" applyFont="1" applyBorder="1" applyAlignment="1" applyProtection="1">
      <alignment horizontal="left" vertical="center" wrapText="1"/>
      <protection locked="0"/>
    </xf>
    <xf numFmtId="0" fontId="4" fillId="0" borderId="12" xfId="39" applyFont="1" applyBorder="1" applyAlignment="1" applyProtection="1">
      <alignment horizontal="left" vertical="center" wrapText="1"/>
      <protection locked="0"/>
    </xf>
    <xf numFmtId="0" fontId="4" fillId="0" borderId="10" xfId="39" applyFont="1" applyBorder="1" applyAlignment="1" applyProtection="1">
      <alignment horizontal="center" vertical="center"/>
      <protection locked="0"/>
    </xf>
    <xf numFmtId="0" fontId="4" fillId="4" borderId="11" xfId="39" applyFont="1" applyFill="1" applyBorder="1" applyAlignment="1" applyProtection="1">
      <alignment horizontal="center" vertical="center"/>
      <protection locked="0"/>
    </xf>
    <xf numFmtId="0" fontId="4" fillId="4" borderId="12" xfId="39" applyFont="1" applyFill="1" applyBorder="1" applyAlignment="1" applyProtection="1">
      <alignment horizontal="center" vertical="center"/>
      <protection locked="0"/>
    </xf>
    <xf numFmtId="0" fontId="4" fillId="4" borderId="10" xfId="39" applyFont="1" applyFill="1" applyBorder="1" applyAlignment="1" applyProtection="1">
      <alignment horizontal="center" vertical="center"/>
      <protection locked="0"/>
    </xf>
    <xf numFmtId="0" fontId="4" fillId="4" borderId="7" xfId="39" applyFont="1" applyFill="1" applyBorder="1" applyAlignment="1" applyProtection="1">
      <alignment horizontal="center" vertical="center"/>
      <protection locked="0"/>
    </xf>
    <xf numFmtId="0" fontId="4" fillId="4" borderId="9" xfId="39" applyFont="1" applyFill="1" applyBorder="1" applyAlignment="1" applyProtection="1">
      <alignment horizontal="center" vertical="center"/>
      <protection locked="0"/>
    </xf>
    <xf numFmtId="0" fontId="4" fillId="4" borderId="8" xfId="39" applyFont="1" applyFill="1" applyBorder="1" applyAlignment="1" applyProtection="1">
      <alignment horizontal="center" vertical="center"/>
      <protection locked="0"/>
    </xf>
    <xf numFmtId="0" fontId="4" fillId="0" borderId="11" xfId="39" applyFont="1" applyBorder="1" applyAlignment="1" applyProtection="1">
      <alignment horizontal="center" vertical="center" wrapText="1"/>
      <protection locked="0"/>
    </xf>
    <xf numFmtId="0" fontId="4" fillId="0" borderId="12" xfId="39" applyFont="1" applyBorder="1" applyAlignment="1" applyProtection="1">
      <alignment horizontal="center" vertical="center" wrapText="1"/>
      <protection locked="0"/>
    </xf>
    <xf numFmtId="0" fontId="4" fillId="0" borderId="16" xfId="39" applyFont="1" applyBorder="1" applyAlignment="1" applyProtection="1">
      <alignment horizontal="center" vertical="center" wrapText="1"/>
      <protection locked="0"/>
    </xf>
    <xf numFmtId="0" fontId="4" fillId="0" borderId="17" xfId="39" applyFont="1" applyBorder="1" applyAlignment="1" applyProtection="1">
      <alignment horizontal="center" vertical="center" wrapText="1"/>
      <protection locked="0"/>
    </xf>
    <xf numFmtId="0" fontId="4" fillId="0" borderId="4" xfId="39" applyFont="1" applyBorder="1" applyAlignment="1" applyProtection="1">
      <alignment horizontal="center" vertical="center" wrapText="1"/>
      <protection locked="0"/>
    </xf>
    <xf numFmtId="0" fontId="4" fillId="0" borderId="16" xfId="39" applyFont="1" applyBorder="1" applyAlignment="1" applyProtection="1">
      <alignment horizontal="center" vertical="center"/>
      <protection locked="0"/>
    </xf>
    <xf numFmtId="0" fontId="4" fillId="0" borderId="17" xfId="39" applyFont="1" applyBorder="1" applyAlignment="1" applyProtection="1">
      <alignment horizontal="center" vertical="center"/>
      <protection locked="0"/>
    </xf>
    <xf numFmtId="0" fontId="4" fillId="0" borderId="7" xfId="39" applyFont="1" applyBorder="1" applyAlignment="1" applyProtection="1">
      <alignment horizontal="left" vertical="center" wrapText="1"/>
      <protection locked="0"/>
    </xf>
    <xf numFmtId="0" fontId="4" fillId="0" borderId="9" xfId="39" applyFont="1" applyBorder="1" applyAlignment="1" applyProtection="1">
      <alignment horizontal="left" vertical="center" wrapText="1"/>
      <protection locked="0"/>
    </xf>
    <xf numFmtId="0" fontId="4" fillId="0" borderId="8" xfId="39" applyFont="1" applyBorder="1" applyAlignment="1" applyProtection="1">
      <alignment horizontal="left" vertical="center" wrapText="1"/>
      <protection locked="0"/>
    </xf>
    <xf numFmtId="0" fontId="88" fillId="0" borderId="1" xfId="39" applyFont="1" applyBorder="1" applyAlignment="1" applyProtection="1">
      <alignment horizontal="left" vertical="center" wrapText="1"/>
      <protection locked="0"/>
    </xf>
    <xf numFmtId="188" fontId="4" fillId="4" borderId="7" xfId="42" applyNumberFormat="1" applyFont="1" applyFill="1" applyBorder="1" applyAlignment="1" applyProtection="1">
      <alignment horizontal="center" vertical="center"/>
    </xf>
    <xf numFmtId="188" fontId="4" fillId="4" borderId="8" xfId="42" applyNumberFormat="1" applyFont="1" applyFill="1" applyBorder="1" applyAlignment="1" applyProtection="1">
      <alignment horizontal="center" vertical="center"/>
    </xf>
    <xf numFmtId="0" fontId="88" fillId="0" borderId="0" xfId="39" applyFont="1" applyAlignment="1" applyProtection="1">
      <alignment horizontal="left" vertical="center" wrapText="1"/>
      <protection locked="0"/>
    </xf>
    <xf numFmtId="0" fontId="4" fillId="0" borderId="1" xfId="39" applyFont="1" applyBorder="1" applyAlignment="1" applyProtection="1">
      <alignment horizontal="left" vertical="center" wrapText="1"/>
      <protection locked="0"/>
    </xf>
    <xf numFmtId="0" fontId="4" fillId="4" borderId="1" xfId="39" applyFont="1" applyFill="1" applyBorder="1" applyAlignment="1" applyProtection="1">
      <alignment horizontal="center" vertical="center" wrapText="1"/>
      <protection locked="0"/>
    </xf>
    <xf numFmtId="0" fontId="4" fillId="4" borderId="7" xfId="39" applyFont="1" applyFill="1" applyBorder="1" applyAlignment="1" applyProtection="1">
      <alignment horizontal="center" vertical="center" wrapText="1"/>
      <protection locked="0"/>
    </xf>
    <xf numFmtId="0" fontId="4" fillId="4" borderId="9" xfId="39" applyFont="1" applyFill="1" applyBorder="1" applyAlignment="1" applyProtection="1">
      <alignment horizontal="center" vertical="center" wrapText="1"/>
      <protection locked="0"/>
    </xf>
    <xf numFmtId="0" fontId="4" fillId="4" borderId="8" xfId="39" applyFont="1" applyFill="1" applyBorder="1" applyAlignment="1" applyProtection="1">
      <alignment horizontal="center" vertical="center" wrapText="1"/>
      <protection locked="0"/>
    </xf>
    <xf numFmtId="180" fontId="8" fillId="0" borderId="7" xfId="39" applyNumberFormat="1" applyFont="1" applyBorder="1" applyAlignment="1">
      <alignment horizontal="center" vertical="center"/>
    </xf>
    <xf numFmtId="180" fontId="8" fillId="0" borderId="9" xfId="39" applyNumberFormat="1" applyFont="1" applyBorder="1" applyAlignment="1">
      <alignment horizontal="center" vertical="center"/>
    </xf>
    <xf numFmtId="180" fontId="8" fillId="0" borderId="8" xfId="39" applyNumberFormat="1" applyFont="1" applyBorder="1" applyAlignment="1">
      <alignment horizontal="center" vertical="center"/>
    </xf>
    <xf numFmtId="0" fontId="4" fillId="0" borderId="18" xfId="39" applyFont="1" applyBorder="1" applyAlignment="1" applyProtection="1">
      <alignment horizontal="left" vertical="center" wrapText="1"/>
      <protection locked="0"/>
    </xf>
    <xf numFmtId="0" fontId="4" fillId="0" borderId="7" xfId="39" applyFont="1" applyBorder="1" applyAlignment="1" applyProtection="1">
      <alignment horizontal="center" vertical="center"/>
      <protection locked="0"/>
    </xf>
    <xf numFmtId="0" fontId="4" fillId="0" borderId="9" xfId="39" applyFont="1" applyBorder="1" applyAlignment="1" applyProtection="1">
      <alignment horizontal="center" vertical="center"/>
      <protection locked="0"/>
    </xf>
    <xf numFmtId="0" fontId="4" fillId="0" borderId="8" xfId="39" applyFont="1" applyBorder="1" applyAlignment="1" applyProtection="1">
      <alignment horizontal="center" vertical="center"/>
      <protection locked="0"/>
    </xf>
    <xf numFmtId="0" fontId="91" fillId="0" borderId="0" xfId="39" applyFont="1" applyAlignment="1" applyProtection="1">
      <alignment horizontal="left" vertical="top" wrapText="1"/>
      <protection locked="0"/>
    </xf>
    <xf numFmtId="0" fontId="9" fillId="0" borderId="0" xfId="39" applyFont="1" applyAlignment="1" applyProtection="1">
      <alignment horizontal="left" vertical="top" wrapText="1"/>
      <protection locked="0"/>
    </xf>
    <xf numFmtId="0" fontId="4" fillId="0" borderId="0" xfId="6" applyFont="1" applyAlignment="1">
      <alignment horizontal="center" vertical="center"/>
    </xf>
    <xf numFmtId="0" fontId="18" fillId="0" borderId="18" xfId="6" applyFont="1" applyBorder="1" applyAlignment="1">
      <alignment horizontal="center"/>
    </xf>
    <xf numFmtId="49" fontId="4" fillId="0" borderId="18" xfId="6" applyNumberFormat="1" applyFont="1" applyBorder="1" applyAlignment="1">
      <alignment horizontal="center" vertical="center"/>
    </xf>
    <xf numFmtId="0" fontId="82" fillId="0" borderId="0" xfId="6" applyFont="1" applyAlignment="1">
      <alignment horizontal="left" vertical="center"/>
    </xf>
    <xf numFmtId="0" fontId="64" fillId="3" borderId="7" xfId="6" applyFont="1" applyFill="1" applyBorder="1" applyAlignment="1">
      <alignment horizontal="center" vertical="center" wrapText="1"/>
    </xf>
    <xf numFmtId="0" fontId="64" fillId="3" borderId="8" xfId="6" applyFont="1" applyFill="1" applyBorder="1" applyAlignment="1">
      <alignment horizontal="center" vertical="center" wrapText="1"/>
    </xf>
    <xf numFmtId="49" fontId="50" fillId="0" borderId="7" xfId="6" applyNumberFormat="1" applyFont="1" applyBorder="1" applyAlignment="1">
      <alignment horizontal="center" vertical="center"/>
    </xf>
    <xf numFmtId="49" fontId="50" fillId="0" borderId="9" xfId="6" applyNumberFormat="1" applyFont="1" applyBorder="1" applyAlignment="1">
      <alignment horizontal="center" vertical="center"/>
    </xf>
    <xf numFmtId="49" fontId="50" fillId="0" borderId="4" xfId="6" applyNumberFormat="1" applyFont="1" applyBorder="1" applyAlignment="1">
      <alignment horizontal="center" vertical="center"/>
    </xf>
    <xf numFmtId="49" fontId="50" fillId="0" borderId="12" xfId="6" applyNumberFormat="1" applyFont="1" applyBorder="1" applyAlignment="1">
      <alignment horizontal="center" vertical="center"/>
    </xf>
    <xf numFmtId="0" fontId="7" fillId="0" borderId="4" xfId="6" applyFont="1" applyBorder="1" applyAlignment="1">
      <alignment horizontal="center" vertical="center"/>
    </xf>
    <xf numFmtId="0" fontId="7" fillId="0" borderId="0" xfId="6" applyFont="1" applyAlignment="1">
      <alignment horizontal="center" vertical="center"/>
    </xf>
    <xf numFmtId="0" fontId="7" fillId="0" borderId="18" xfId="6" applyFont="1" applyBorder="1" applyAlignment="1">
      <alignment horizontal="center" vertical="center"/>
    </xf>
    <xf numFmtId="0" fontId="18" fillId="3" borderId="11" xfId="6" applyFont="1" applyFill="1" applyBorder="1" applyAlignment="1">
      <alignment horizontal="center" vertical="center" wrapText="1"/>
    </xf>
    <xf numFmtId="0" fontId="18" fillId="3" borderId="12" xfId="6" applyFont="1" applyFill="1" applyBorder="1" applyAlignment="1">
      <alignment horizontal="center" vertical="center" wrapText="1"/>
    </xf>
    <xf numFmtId="0" fontId="18" fillId="3" borderId="16" xfId="6" applyFont="1" applyFill="1" applyBorder="1" applyAlignment="1">
      <alignment horizontal="center" vertical="center" wrapText="1"/>
    </xf>
    <xf numFmtId="0" fontId="18" fillId="3" borderId="17" xfId="6" applyFont="1" applyFill="1" applyBorder="1" applyAlignment="1">
      <alignment horizontal="center" vertical="center" wrapText="1"/>
    </xf>
    <xf numFmtId="49" fontId="10" fillId="0" borderId="76" xfId="6" applyNumberFormat="1" applyFont="1" applyBorder="1" applyAlignment="1">
      <alignment horizontal="center" vertical="center"/>
    </xf>
    <xf numFmtId="49" fontId="10" fillId="0" borderId="37" xfId="6" applyNumberFormat="1" applyFont="1" applyBorder="1" applyAlignment="1">
      <alignment horizontal="center" vertical="center"/>
    </xf>
    <xf numFmtId="49" fontId="10" fillId="0" borderId="11" xfId="6" applyNumberFormat="1" applyFont="1" applyBorder="1" applyAlignment="1">
      <alignment horizontal="center" vertical="center"/>
    </xf>
    <xf numFmtId="49" fontId="10" fillId="0" borderId="4" xfId="6" applyNumberFormat="1" applyFont="1" applyBorder="1" applyAlignment="1">
      <alignment horizontal="center" vertical="center"/>
    </xf>
    <xf numFmtId="49" fontId="10" fillId="0" borderId="20" xfId="6" applyNumberFormat="1" applyFont="1" applyBorder="1" applyAlignment="1">
      <alignment horizontal="center" vertical="center"/>
    </xf>
    <xf numFmtId="49" fontId="10" fillId="0" borderId="21" xfId="6" applyNumberFormat="1" applyFont="1" applyBorder="1" applyAlignment="1">
      <alignment horizontal="center" vertical="center"/>
    </xf>
    <xf numFmtId="49" fontId="50" fillId="0" borderId="8" xfId="6" applyNumberFormat="1" applyFont="1" applyBorder="1" applyAlignment="1">
      <alignment horizontal="center" vertical="center"/>
    </xf>
    <xf numFmtId="49" fontId="50" fillId="0" borderId="23" xfId="6" applyNumberFormat="1" applyFont="1" applyBorder="1" applyAlignment="1">
      <alignment horizontal="center" vertical="center"/>
    </xf>
    <xf numFmtId="49" fontId="50" fillId="0" borderId="24" xfId="6" applyNumberFormat="1" applyFont="1" applyBorder="1" applyAlignment="1">
      <alignment horizontal="center" vertical="center"/>
    </xf>
    <xf numFmtId="0" fontId="4" fillId="3" borderId="11" xfId="6" applyFont="1" applyFill="1" applyBorder="1" applyAlignment="1">
      <alignment horizontal="center" vertical="center" wrapText="1"/>
    </xf>
    <xf numFmtId="0" fontId="4" fillId="3" borderId="12" xfId="6" applyFont="1" applyFill="1" applyBorder="1" applyAlignment="1">
      <alignment horizontal="center" vertical="center"/>
    </xf>
    <xf numFmtId="0" fontId="4" fillId="3" borderId="16" xfId="6" applyFont="1" applyFill="1" applyBorder="1" applyAlignment="1">
      <alignment horizontal="center" vertical="center"/>
    </xf>
    <xf numFmtId="0" fontId="4" fillId="3" borderId="17" xfId="6" applyFont="1" applyFill="1" applyBorder="1" applyAlignment="1">
      <alignment horizontal="center" vertical="center"/>
    </xf>
    <xf numFmtId="0" fontId="4" fillId="3" borderId="12" xfId="6" applyFont="1" applyFill="1" applyBorder="1" applyAlignment="1">
      <alignment horizontal="center" vertical="center" wrapText="1"/>
    </xf>
    <xf numFmtId="0" fontId="4" fillId="3" borderId="14" xfId="6" applyFont="1" applyFill="1" applyBorder="1" applyAlignment="1">
      <alignment horizontal="center" vertical="center" wrapText="1"/>
    </xf>
    <xf numFmtId="0" fontId="4" fillId="3" borderId="15" xfId="6" applyFont="1" applyFill="1" applyBorder="1" applyAlignment="1">
      <alignment horizontal="center" vertical="center" wrapText="1"/>
    </xf>
    <xf numFmtId="0" fontId="4" fillId="3" borderId="17" xfId="6" applyFont="1" applyFill="1" applyBorder="1" applyAlignment="1">
      <alignment horizontal="center" vertical="center" wrapText="1"/>
    </xf>
    <xf numFmtId="49" fontId="4" fillId="0" borderId="4" xfId="6" applyNumberFormat="1" applyFont="1" applyBorder="1" applyAlignment="1">
      <alignment horizontal="center" vertical="center"/>
    </xf>
    <xf numFmtId="49" fontId="4" fillId="0" borderId="0" xfId="6" applyNumberFormat="1" applyFont="1" applyAlignment="1">
      <alignment horizontal="center" vertical="center"/>
    </xf>
    <xf numFmtId="49" fontId="50" fillId="0" borderId="0" xfId="6" applyNumberFormat="1" applyFont="1" applyAlignment="1">
      <alignment horizontal="center" vertical="center"/>
    </xf>
    <xf numFmtId="49" fontId="50" fillId="0" borderId="18" xfId="6" applyNumberFormat="1" applyFont="1" applyBorder="1" applyAlignment="1">
      <alignment horizontal="center" vertical="center"/>
    </xf>
    <xf numFmtId="0" fontId="18" fillId="0" borderId="0" xfId="6" applyFont="1" applyAlignment="1">
      <alignment horizontal="left" vertical="center"/>
    </xf>
    <xf numFmtId="0" fontId="4" fillId="3" borderId="14" xfId="6" applyFont="1" applyFill="1" applyBorder="1" applyAlignment="1">
      <alignment horizontal="left" vertical="center" wrapText="1"/>
    </xf>
    <xf numFmtId="0" fontId="4" fillId="3" borderId="12" xfId="6" applyFont="1" applyFill="1" applyBorder="1" applyAlignment="1">
      <alignment horizontal="left" vertical="center" wrapText="1"/>
    </xf>
    <xf numFmtId="0" fontId="4" fillId="3" borderId="15" xfId="6" applyFont="1" applyFill="1" applyBorder="1" applyAlignment="1">
      <alignment horizontal="left" vertical="center" wrapText="1"/>
    </xf>
    <xf numFmtId="0" fontId="4" fillId="3" borderId="16" xfId="6" applyFont="1" applyFill="1" applyBorder="1" applyAlignment="1">
      <alignment horizontal="left" vertical="center" wrapText="1"/>
    </xf>
    <xf numFmtId="0" fontId="4" fillId="3" borderId="17" xfId="6" applyFont="1" applyFill="1" applyBorder="1" applyAlignment="1">
      <alignment horizontal="left" vertical="center" wrapText="1"/>
    </xf>
    <xf numFmtId="0" fontId="8" fillId="0" borderId="4" xfId="6" applyFont="1" applyBorder="1" applyAlignment="1">
      <alignment horizontal="center"/>
    </xf>
    <xf numFmtId="0" fontId="10" fillId="0" borderId="18" xfId="6" applyFont="1" applyBorder="1" applyAlignment="1">
      <alignment horizontal="center" vertical="center"/>
    </xf>
    <xf numFmtId="0" fontId="4" fillId="0" borderId="17" xfId="6" applyFont="1" applyBorder="1" applyAlignment="1">
      <alignment horizontal="center" vertical="center"/>
    </xf>
    <xf numFmtId="0" fontId="8" fillId="0" borderId="9" xfId="6" applyFont="1" applyBorder="1" applyAlignment="1">
      <alignment horizontal="left" vertical="center" wrapText="1"/>
    </xf>
    <xf numFmtId="0" fontId="12" fillId="0" borderId="9" xfId="6" applyBorder="1" applyAlignment="1">
      <alignment horizontal="left" vertical="center"/>
    </xf>
    <xf numFmtId="0" fontId="4" fillId="0" borderId="9" xfId="6" applyFont="1" applyBorder="1" applyAlignment="1">
      <alignment horizontal="left" vertical="center"/>
    </xf>
    <xf numFmtId="179" fontId="25" fillId="0" borderId="7" xfId="6" applyNumberFormat="1" applyFont="1" applyBorder="1" applyAlignment="1" applyProtection="1">
      <alignment horizontal="center" vertical="center"/>
      <protection locked="0"/>
    </xf>
    <xf numFmtId="179" fontId="25" fillId="0" borderId="8" xfId="6" applyNumberFormat="1" applyFont="1" applyBorder="1" applyAlignment="1" applyProtection="1">
      <alignment horizontal="center" vertical="center"/>
      <protection locked="0"/>
    </xf>
    <xf numFmtId="179" fontId="25" fillId="0" borderId="1" xfId="6" applyNumberFormat="1" applyFont="1" applyBorder="1" applyAlignment="1" applyProtection="1">
      <alignment horizontal="center" vertical="center"/>
      <protection locked="0"/>
    </xf>
    <xf numFmtId="179" fontId="2" fillId="0" borderId="1" xfId="6" applyNumberFormat="1" applyFont="1" applyBorder="1" applyAlignment="1" applyProtection="1">
      <alignment horizontal="center" vertical="center"/>
      <protection locked="0"/>
    </xf>
    <xf numFmtId="179" fontId="25" fillId="0" borderId="9" xfId="6" applyNumberFormat="1" applyFont="1" applyBorder="1" applyAlignment="1">
      <alignment horizontal="center" vertical="center"/>
    </xf>
    <xf numFmtId="179" fontId="25" fillId="0" borderId="8" xfId="6" applyNumberFormat="1" applyFont="1" applyBorder="1" applyAlignment="1">
      <alignment horizontal="center" vertical="center"/>
    </xf>
    <xf numFmtId="183" fontId="2" fillId="0" borderId="1" xfId="6" applyNumberFormat="1" applyFont="1" applyBorder="1" applyAlignment="1">
      <alignment horizontal="center" vertical="center"/>
    </xf>
    <xf numFmtId="183" fontId="2" fillId="0" borderId="8" xfId="6" applyNumberFormat="1" applyFont="1" applyBorder="1" applyAlignment="1">
      <alignment horizontal="center" vertical="center"/>
    </xf>
    <xf numFmtId="179" fontId="25" fillId="0" borderId="94" xfId="6" applyNumberFormat="1" applyFont="1" applyBorder="1" applyAlignment="1" applyProtection="1">
      <alignment horizontal="center" vertical="center" wrapText="1"/>
      <protection locked="0"/>
    </xf>
    <xf numFmtId="179" fontId="25" fillId="0" borderId="35" xfId="6" applyNumberFormat="1" applyFont="1" applyBorder="1" applyAlignment="1" applyProtection="1">
      <alignment horizontal="center" vertical="center" wrapText="1"/>
      <protection locked="0"/>
    </xf>
    <xf numFmtId="179" fontId="2" fillId="0" borderId="7" xfId="6" applyNumberFormat="1" applyFont="1" applyBorder="1" applyAlignment="1" applyProtection="1">
      <alignment horizontal="center" vertical="center" wrapText="1"/>
      <protection locked="0"/>
    </xf>
    <xf numFmtId="179" fontId="2" fillId="0" borderId="8" xfId="6" applyNumberFormat="1" applyFont="1" applyBorder="1" applyAlignment="1" applyProtection="1">
      <alignment horizontal="center" vertical="center" wrapText="1"/>
      <protection locked="0"/>
    </xf>
    <xf numFmtId="179" fontId="25" fillId="0" borderId="1" xfId="6" applyNumberFormat="1" applyFont="1" applyBorder="1" applyAlignment="1" applyProtection="1">
      <alignment horizontal="left" vertical="center" wrapText="1"/>
      <protection locked="0"/>
    </xf>
    <xf numFmtId="179" fontId="16" fillId="0" borderId="1" xfId="6" applyNumberFormat="1" applyFont="1" applyBorder="1" applyAlignment="1" applyProtection="1">
      <alignment horizontal="left" vertical="center" wrapText="1"/>
      <protection locked="0"/>
    </xf>
    <xf numFmtId="179" fontId="16" fillId="0" borderId="2" xfId="6" applyNumberFormat="1" applyFont="1" applyBorder="1" applyAlignment="1" applyProtection="1">
      <alignment horizontal="left" vertical="center" wrapText="1"/>
      <protection locked="0"/>
    </xf>
    <xf numFmtId="179" fontId="2" fillId="0" borderId="11" xfId="6" applyNumberFormat="1" applyFont="1" applyBorder="1" applyAlignment="1" applyProtection="1">
      <alignment horizontal="center" vertical="center"/>
      <protection locked="0"/>
    </xf>
    <xf numFmtId="179" fontId="2" fillId="0" borderId="4" xfId="6" applyNumberFormat="1" applyFont="1" applyBorder="1" applyAlignment="1" applyProtection="1">
      <alignment horizontal="center" vertical="center"/>
      <protection locked="0"/>
    </xf>
    <xf numFmtId="179" fontId="2" fillId="0" borderId="12" xfId="6" applyNumberFormat="1" applyFont="1" applyBorder="1" applyAlignment="1" applyProtection="1">
      <alignment horizontal="center" vertical="center"/>
      <protection locked="0"/>
    </xf>
    <xf numFmtId="179" fontId="2" fillId="0" borderId="16" xfId="6" applyNumberFormat="1" applyFont="1" applyBorder="1" applyAlignment="1" applyProtection="1">
      <alignment horizontal="center" vertical="center"/>
      <protection locked="0"/>
    </xf>
    <xf numFmtId="179" fontId="2" fillId="0" borderId="18" xfId="6" applyNumberFormat="1" applyFont="1" applyBorder="1" applyAlignment="1" applyProtection="1">
      <alignment horizontal="center" vertical="center"/>
      <protection locked="0"/>
    </xf>
    <xf numFmtId="179" fontId="2" fillId="0" borderId="17" xfId="6" applyNumberFormat="1" applyFont="1" applyBorder="1" applyAlignment="1" applyProtection="1">
      <alignment horizontal="center" vertical="center"/>
      <protection locked="0"/>
    </xf>
    <xf numFmtId="179" fontId="2" fillId="0" borderId="1" xfId="6" applyNumberFormat="1" applyFont="1" applyBorder="1" applyAlignment="1" applyProtection="1">
      <alignment horizontal="center" vertical="center" wrapText="1"/>
      <protection locked="0"/>
    </xf>
    <xf numFmtId="179" fontId="2" fillId="0" borderId="0" xfId="6" applyNumberFormat="1" applyFont="1" applyAlignment="1" applyProtection="1">
      <alignment horizontal="left" vertical="center" wrapText="1"/>
      <protection locked="0"/>
    </xf>
    <xf numFmtId="179" fontId="24" fillId="0" borderId="31" xfId="6" applyNumberFormat="1" applyFont="1" applyBorder="1" applyAlignment="1" applyProtection="1">
      <alignment horizontal="center" vertical="center" wrapText="1"/>
      <protection locked="0"/>
    </xf>
    <xf numFmtId="179" fontId="24" fillId="0" borderId="6" xfId="6" applyNumberFormat="1" applyFont="1" applyBorder="1" applyAlignment="1" applyProtection="1">
      <alignment horizontal="center" vertical="center" wrapText="1"/>
      <protection locked="0"/>
    </xf>
    <xf numFmtId="179" fontId="24" fillId="0" borderId="72" xfId="6" applyNumberFormat="1" applyFont="1" applyBorder="1" applyAlignment="1" applyProtection="1">
      <alignment horizontal="center" vertical="center" wrapText="1"/>
      <protection locked="0"/>
    </xf>
    <xf numFmtId="179" fontId="24" fillId="0" borderId="32" xfId="6" applyNumberFormat="1" applyFont="1" applyBorder="1" applyAlignment="1" applyProtection="1">
      <alignment horizontal="center" vertical="center" wrapText="1"/>
      <protection locked="0"/>
    </xf>
    <xf numFmtId="179" fontId="24" fillId="0" borderId="0" xfId="6" applyNumberFormat="1" applyFont="1" applyAlignment="1" applyProtection="1">
      <alignment horizontal="center" vertical="center" wrapText="1"/>
      <protection locked="0"/>
    </xf>
    <xf numFmtId="179" fontId="24" fillId="0" borderId="15" xfId="6" applyNumberFormat="1" applyFont="1" applyBorder="1" applyAlignment="1" applyProtection="1">
      <alignment horizontal="center" vertical="center" wrapText="1"/>
      <protection locked="0"/>
    </xf>
    <xf numFmtId="179" fontId="25" fillId="0" borderId="6" xfId="6" applyNumberFormat="1" applyFont="1" applyBorder="1" applyAlignment="1" applyProtection="1">
      <alignment horizontal="center" vertical="center" wrapText="1"/>
      <protection locked="0"/>
    </xf>
    <xf numFmtId="179" fontId="25" fillId="0" borderId="72" xfId="6" applyNumberFormat="1" applyFont="1" applyBorder="1" applyAlignment="1" applyProtection="1">
      <alignment horizontal="center" vertical="center" wrapText="1"/>
      <protection locked="0"/>
    </xf>
    <xf numFmtId="179" fontId="25" fillId="0" borderId="7" xfId="6" applyNumberFormat="1" applyFont="1" applyBorder="1" applyAlignment="1" applyProtection="1">
      <alignment horizontal="left" vertical="center" wrapText="1"/>
      <protection locked="0"/>
    </xf>
    <xf numFmtId="179" fontId="25" fillId="0" borderId="9" xfId="6" applyNumberFormat="1" applyFont="1" applyBorder="1" applyAlignment="1" applyProtection="1">
      <alignment horizontal="left" vertical="center" wrapText="1"/>
      <protection locked="0"/>
    </xf>
    <xf numFmtId="179" fontId="25" fillId="0" borderId="8" xfId="6" applyNumberFormat="1" applyFont="1" applyBorder="1" applyAlignment="1" applyProtection="1">
      <alignment horizontal="left" vertical="center" wrapText="1"/>
      <protection locked="0"/>
    </xf>
    <xf numFmtId="179" fontId="25" fillId="0" borderId="30" xfId="6" applyNumberFormat="1" applyFont="1" applyBorder="1" applyAlignment="1" applyProtection="1">
      <alignment horizontal="left" vertical="center" wrapText="1"/>
      <protection locked="0"/>
    </xf>
    <xf numFmtId="179" fontId="25" fillId="0" borderId="27" xfId="6" applyNumberFormat="1" applyFont="1" applyBorder="1" applyAlignment="1" applyProtection="1">
      <alignment horizontal="left" vertical="center" wrapText="1"/>
      <protection locked="0"/>
    </xf>
    <xf numFmtId="179" fontId="25" fillId="0" borderId="16" xfId="6" applyNumberFormat="1" applyFont="1" applyBorder="1" applyAlignment="1" applyProtection="1">
      <alignment horizontal="left" vertical="center" wrapText="1"/>
      <protection locked="0"/>
    </xf>
    <xf numFmtId="179" fontId="25" fillId="0" borderId="18" xfId="6" applyNumberFormat="1" applyFont="1" applyBorder="1" applyAlignment="1" applyProtection="1">
      <alignment horizontal="left" vertical="center" wrapText="1"/>
      <protection locked="0"/>
    </xf>
    <xf numFmtId="179" fontId="25" fillId="0" borderId="17" xfId="6" applyNumberFormat="1" applyFont="1" applyBorder="1" applyAlignment="1" applyProtection="1">
      <alignment horizontal="left" vertical="center" wrapText="1"/>
      <protection locked="0"/>
    </xf>
    <xf numFmtId="179" fontId="25" fillId="0" borderId="74" xfId="6" applyNumberFormat="1" applyFont="1" applyBorder="1" applyAlignment="1" applyProtection="1">
      <alignment horizontal="left" vertical="center" wrapText="1"/>
      <protection locked="0"/>
    </xf>
    <xf numFmtId="179" fontId="25" fillId="0" borderId="75" xfId="6" applyNumberFormat="1" applyFont="1" applyBorder="1" applyAlignment="1" applyProtection="1">
      <alignment horizontal="left" vertical="center" wrapText="1"/>
      <protection locked="0"/>
    </xf>
    <xf numFmtId="179" fontId="25" fillId="0" borderId="78" xfId="6" applyNumberFormat="1" applyFont="1" applyBorder="1" applyAlignment="1" applyProtection="1">
      <alignment horizontal="left" vertical="center" wrapText="1"/>
      <protection locked="0"/>
    </xf>
    <xf numFmtId="179" fontId="16" fillId="0" borderId="16" xfId="6" applyNumberFormat="1" applyFont="1" applyBorder="1" applyAlignment="1" applyProtection="1">
      <alignment horizontal="left" vertical="center" wrapText="1"/>
      <protection locked="0"/>
    </xf>
    <xf numFmtId="179" fontId="16" fillId="0" borderId="18" xfId="6" applyNumberFormat="1" applyFont="1" applyBorder="1" applyAlignment="1" applyProtection="1">
      <alignment horizontal="left" vertical="center" wrapText="1"/>
      <protection locked="0"/>
    </xf>
    <xf numFmtId="179" fontId="16" fillId="0" borderId="17" xfId="6" applyNumberFormat="1" applyFont="1" applyBorder="1" applyAlignment="1" applyProtection="1">
      <alignment horizontal="left" vertical="center" wrapText="1"/>
      <protection locked="0"/>
    </xf>
    <xf numFmtId="179" fontId="25" fillId="0" borderId="10" xfId="6" applyNumberFormat="1" applyFont="1" applyBorder="1" applyAlignment="1" applyProtection="1">
      <alignment horizontal="left" vertical="center" wrapText="1"/>
      <protection locked="0"/>
    </xf>
    <xf numFmtId="179" fontId="12" fillId="0" borderId="0" xfId="6" applyNumberFormat="1" applyAlignment="1" applyProtection="1">
      <alignment horizontal="left" vertical="center" wrapText="1"/>
      <protection locked="0"/>
    </xf>
    <xf numFmtId="0" fontId="12" fillId="0" borderId="0" xfId="6" applyAlignment="1" applyProtection="1">
      <alignment horizontal="left" vertical="center"/>
      <protection locked="0"/>
    </xf>
    <xf numFmtId="179" fontId="25" fillId="0" borderId="1" xfId="6" applyNumberFormat="1" applyFont="1" applyBorder="1" applyAlignment="1" applyProtection="1">
      <alignment horizontal="center" vertical="center" wrapText="1"/>
      <protection locked="0"/>
    </xf>
    <xf numFmtId="179" fontId="25" fillId="0" borderId="30" xfId="6" applyNumberFormat="1" applyFont="1" applyBorder="1" applyAlignment="1" applyProtection="1">
      <alignment horizontal="center" vertical="center" wrapText="1"/>
      <protection locked="0"/>
    </xf>
    <xf numFmtId="179" fontId="25" fillId="0" borderId="27" xfId="6" applyNumberFormat="1" applyFont="1" applyBorder="1" applyAlignment="1" applyProtection="1">
      <alignment horizontal="center" vertical="center" wrapText="1"/>
      <protection locked="0"/>
    </xf>
    <xf numFmtId="179" fontId="25" fillId="0" borderId="7" xfId="6" applyNumberFormat="1" applyFont="1" applyBorder="1" applyAlignment="1" applyProtection="1">
      <alignment horizontal="left" vertical="center"/>
      <protection locked="0"/>
    </xf>
    <xf numFmtId="179" fontId="25" fillId="0" borderId="4" xfId="6" applyNumberFormat="1" applyFont="1" applyBorder="1" applyAlignment="1" applyProtection="1">
      <alignment horizontal="left" vertical="center"/>
      <protection locked="0"/>
    </xf>
    <xf numFmtId="179" fontId="25" fillId="0" borderId="12" xfId="6" applyNumberFormat="1" applyFont="1" applyBorder="1" applyAlignment="1" applyProtection="1">
      <alignment horizontal="left" vertical="center"/>
      <protection locked="0"/>
    </xf>
    <xf numFmtId="179" fontId="165" fillId="0" borderId="0" xfId="6" applyNumberFormat="1" applyFont="1" applyAlignment="1" applyProtection="1">
      <alignment horizontal="center" vertical="top" wrapText="1"/>
      <protection locked="0"/>
    </xf>
    <xf numFmtId="179" fontId="166" fillId="0" borderId="11" xfId="6" applyNumberFormat="1" applyFont="1" applyBorder="1" applyAlignment="1" applyProtection="1">
      <alignment horizontal="center" vertical="center" wrapText="1"/>
      <protection locked="0"/>
    </xf>
    <xf numFmtId="179" fontId="166" fillId="0" borderId="4" xfId="6" applyNumberFormat="1" applyFont="1" applyBorder="1" applyAlignment="1" applyProtection="1">
      <alignment horizontal="center" vertical="center" wrapText="1"/>
      <protection locked="0"/>
    </xf>
    <xf numFmtId="179" fontId="166" fillId="0" borderId="12" xfId="6" applyNumberFormat="1" applyFont="1" applyBorder="1" applyAlignment="1" applyProtection="1">
      <alignment horizontal="center" vertical="center" wrapText="1"/>
      <protection locked="0"/>
    </xf>
    <xf numFmtId="179" fontId="166" fillId="0" borderId="16" xfId="6" applyNumberFormat="1" applyFont="1" applyBorder="1" applyAlignment="1" applyProtection="1">
      <alignment horizontal="center" vertical="center" wrapText="1"/>
      <protection locked="0"/>
    </xf>
    <xf numFmtId="179" fontId="166" fillId="0" borderId="18" xfId="6" applyNumberFormat="1" applyFont="1" applyBorder="1" applyAlignment="1" applyProtection="1">
      <alignment horizontal="center" vertical="center" wrapText="1"/>
      <protection locked="0"/>
    </xf>
    <xf numFmtId="179" fontId="166" fillId="0" borderId="17" xfId="6" applyNumberFormat="1" applyFont="1" applyBorder="1" applyAlignment="1" applyProtection="1">
      <alignment horizontal="center" vertical="center" wrapText="1"/>
      <protection locked="0"/>
    </xf>
    <xf numFmtId="179" fontId="16" fillId="0" borderId="7" xfId="6" applyNumberFormat="1" applyFont="1" applyBorder="1" applyAlignment="1" applyProtection="1">
      <alignment horizontal="center" vertical="center" wrapText="1"/>
      <protection locked="0"/>
    </xf>
    <xf numFmtId="179" fontId="16" fillId="0" borderId="8" xfId="6" applyNumberFormat="1" applyFont="1" applyBorder="1" applyAlignment="1" applyProtection="1">
      <alignment horizontal="center" vertical="center" wrapText="1"/>
      <protection locked="0"/>
    </xf>
    <xf numFmtId="179" fontId="25" fillId="0" borderId="8" xfId="6" applyNumberFormat="1" applyFont="1" applyBorder="1" applyAlignment="1" applyProtection="1">
      <alignment horizontal="center" vertical="center" wrapText="1"/>
      <protection locked="0"/>
    </xf>
    <xf numFmtId="179" fontId="25" fillId="0" borderId="0" xfId="6" applyNumberFormat="1" applyFont="1" applyAlignment="1" applyProtection="1">
      <alignment horizontal="center" vertical="center" wrapText="1"/>
      <protection locked="0"/>
    </xf>
    <xf numFmtId="0" fontId="12" fillId="0" borderId="11" xfId="1" applyFont="1" applyBorder="1" applyAlignment="1">
      <alignment horizontal="center" vertical="center"/>
    </xf>
    <xf numFmtId="0" fontId="12" fillId="0" borderId="4" xfId="1" applyFont="1" applyBorder="1" applyAlignment="1">
      <alignment horizontal="center" vertical="center"/>
    </xf>
    <xf numFmtId="0" fontId="12" fillId="0" borderId="16" xfId="1" applyFont="1" applyBorder="1" applyAlignment="1">
      <alignment horizontal="center" vertical="center"/>
    </xf>
    <xf numFmtId="0" fontId="12" fillId="0" borderId="18" xfId="1" applyFont="1" applyBorder="1" applyAlignment="1">
      <alignment horizontal="center" vertical="center"/>
    </xf>
    <xf numFmtId="177" fontId="14" fillId="0" borderId="11" xfId="1" applyNumberFormat="1" applyFont="1" applyBorder="1" applyAlignment="1">
      <alignment vertical="center" shrinkToFit="1"/>
    </xf>
    <xf numFmtId="177" fontId="12" fillId="0" borderId="16" xfId="1" applyNumberFormat="1" applyFont="1" applyBorder="1" applyAlignment="1">
      <alignment vertical="center" shrinkToFit="1"/>
    </xf>
    <xf numFmtId="0" fontId="12" fillId="0" borderId="12" xfId="1" applyFont="1" applyBorder="1" applyAlignment="1">
      <alignment horizontal="left" vertical="center"/>
    </xf>
    <xf numFmtId="0" fontId="12" fillId="0" borderId="17" xfId="1" applyFont="1" applyBorder="1" applyAlignment="1">
      <alignment horizontal="left" vertical="center"/>
    </xf>
    <xf numFmtId="0" fontId="16" fillId="0" borderId="0" xfId="1" applyFont="1" applyAlignment="1">
      <alignment horizontal="left" vertical="center" wrapText="1" indent="1"/>
    </xf>
    <xf numFmtId="0" fontId="12" fillId="0" borderId="0" xfId="1" applyFont="1" applyAlignment="1">
      <alignment horizontal="left" vertical="center" wrapText="1" indent="1"/>
    </xf>
    <xf numFmtId="0" fontId="12" fillId="0" borderId="7" xfId="1" applyFont="1" applyBorder="1" applyAlignment="1">
      <alignment horizontal="center" vertical="center"/>
    </xf>
    <xf numFmtId="0" fontId="12" fillId="0" borderId="9" xfId="1" applyFont="1" applyBorder="1" applyAlignment="1">
      <alignment horizontal="center" vertical="center"/>
    </xf>
    <xf numFmtId="0" fontId="2" fillId="0" borderId="7" xfId="1" applyFont="1" applyBorder="1" applyAlignment="1">
      <alignment horizontal="center" vertical="center" shrinkToFit="1"/>
    </xf>
    <xf numFmtId="0" fontId="12" fillId="0" borderId="8" xfId="1" applyFont="1" applyBorder="1" applyAlignment="1">
      <alignment horizontal="center" vertical="center" shrinkToFit="1"/>
    </xf>
    <xf numFmtId="0" fontId="16" fillId="0" borderId="0" xfId="1" applyFont="1" applyAlignment="1">
      <alignment vertical="center" shrinkToFit="1"/>
    </xf>
    <xf numFmtId="0" fontId="16" fillId="0" borderId="0" xfId="1" applyFont="1" applyAlignment="1">
      <alignment horizontal="right" vertical="top" indent="1" shrinkToFit="1"/>
    </xf>
    <xf numFmtId="0" fontId="14" fillId="0" borderId="0" xfId="1" applyFont="1" applyAlignment="1">
      <alignment horizontal="center" vertical="center" wrapText="1"/>
    </xf>
    <xf numFmtId="0" fontId="12" fillId="0" borderId="0" xfId="1" applyFont="1" applyAlignment="1">
      <alignment horizontal="left" vertical="center"/>
    </xf>
    <xf numFmtId="0" fontId="49" fillId="0" borderId="0" xfId="54" applyAlignment="1">
      <alignment vertical="center"/>
    </xf>
    <xf numFmtId="185" fontId="12" fillId="0" borderId="0" xfId="1" applyNumberFormat="1" applyFont="1" applyAlignment="1">
      <alignment horizontal="left" vertical="center"/>
    </xf>
    <xf numFmtId="185" fontId="49" fillId="0" borderId="0" xfId="54" applyNumberFormat="1" applyAlignment="1">
      <alignment vertical="center"/>
    </xf>
    <xf numFmtId="0" fontId="17" fillId="0" borderId="0" xfId="1" applyFont="1" applyAlignment="1">
      <alignment horizontal="center" vertical="top"/>
    </xf>
    <xf numFmtId="0" fontId="12" fillId="0" borderId="0" xfId="1" applyFont="1" applyAlignment="1">
      <alignment horizontal="center" vertical="center" wrapText="1"/>
    </xf>
    <xf numFmtId="0" fontId="49" fillId="0" borderId="0" xfId="54" applyAlignment="1">
      <alignment vertical="center" wrapText="1"/>
    </xf>
    <xf numFmtId="0" fontId="12" fillId="0" borderId="0" xfId="1" applyFont="1" applyAlignment="1">
      <alignment horizontal="left" vertical="top" shrinkToFit="1"/>
    </xf>
    <xf numFmtId="0" fontId="49" fillId="0" borderId="0" xfId="54" applyAlignment="1">
      <alignment horizontal="left" vertical="top" shrinkToFit="1"/>
    </xf>
    <xf numFmtId="49" fontId="12" fillId="0" borderId="0" xfId="1" applyNumberFormat="1" applyFont="1" applyAlignment="1">
      <alignment horizontal="left" vertical="top" shrinkToFit="1"/>
    </xf>
    <xf numFmtId="49" fontId="49" fillId="0" borderId="0" xfId="54" applyNumberFormat="1" applyAlignment="1">
      <alignment horizontal="left" vertical="top" shrinkToFit="1"/>
    </xf>
    <xf numFmtId="0" fontId="18" fillId="3" borderId="13" xfId="34" applyFont="1" applyFill="1" applyBorder="1" applyAlignment="1">
      <alignment horizontal="center" vertical="center" wrapText="1"/>
    </xf>
    <xf numFmtId="0" fontId="18" fillId="3" borderId="2" xfId="34" applyFont="1" applyFill="1" applyBorder="1" applyAlignment="1">
      <alignment horizontal="center" vertical="center" wrapText="1"/>
    </xf>
    <xf numFmtId="49" fontId="18" fillId="0" borderId="11" xfId="34" applyNumberFormat="1" applyFont="1" applyBorder="1" applyAlignment="1">
      <alignment horizontal="center" vertical="center" wrapText="1"/>
    </xf>
    <xf numFmtId="49" fontId="18" fillId="0" borderId="4" xfId="34" applyNumberFormat="1" applyFont="1" applyBorder="1" applyAlignment="1">
      <alignment horizontal="center" vertical="center" wrapText="1"/>
    </xf>
    <xf numFmtId="49" fontId="18" fillId="0" borderId="16" xfId="34" applyNumberFormat="1" applyFont="1" applyBorder="1" applyAlignment="1">
      <alignment horizontal="center" vertical="center" wrapText="1"/>
    </xf>
    <xf numFmtId="49" fontId="18" fillId="0" borderId="18" xfId="34" applyNumberFormat="1" applyFont="1" applyBorder="1" applyAlignment="1">
      <alignment horizontal="center" vertical="center" wrapText="1"/>
    </xf>
    <xf numFmtId="0" fontId="18" fillId="0" borderId="12" xfId="34" applyFont="1" applyBorder="1" applyAlignment="1">
      <alignment horizontal="left" vertical="center"/>
    </xf>
    <xf numFmtId="0" fontId="18" fillId="0" borderId="17" xfId="34" applyFont="1" applyBorder="1" applyAlignment="1">
      <alignment horizontal="left" vertical="center"/>
    </xf>
    <xf numFmtId="0" fontId="18" fillId="3" borderId="10" xfId="34" applyFont="1" applyFill="1" applyBorder="1" applyAlignment="1">
      <alignment horizontal="center" vertical="center" wrapText="1"/>
    </xf>
    <xf numFmtId="0" fontId="8" fillId="0" borderId="11" xfId="34" applyFont="1" applyBorder="1" applyAlignment="1">
      <alignment horizontal="left" vertical="center" wrapText="1"/>
    </xf>
    <xf numFmtId="0" fontId="8" fillId="0" borderId="4" xfId="34" applyFont="1" applyBorder="1" applyAlignment="1">
      <alignment horizontal="left" vertical="center" wrapText="1"/>
    </xf>
    <xf numFmtId="0" fontId="8" fillId="0" borderId="12" xfId="34" applyFont="1" applyBorder="1" applyAlignment="1">
      <alignment horizontal="left" vertical="center" wrapText="1"/>
    </xf>
    <xf numFmtId="0" fontId="8" fillId="0" borderId="16" xfId="34" applyFont="1" applyBorder="1" applyAlignment="1">
      <alignment horizontal="left" vertical="center" wrapText="1"/>
    </xf>
    <xf numFmtId="0" fontId="8" fillId="0" borderId="18" xfId="34" applyFont="1" applyBorder="1" applyAlignment="1">
      <alignment horizontal="left" vertical="center" wrapText="1"/>
    </xf>
    <xf numFmtId="0" fontId="8" fillId="0" borderId="17" xfId="34" applyFont="1" applyBorder="1" applyAlignment="1">
      <alignment horizontal="left" vertical="center" wrapText="1"/>
    </xf>
    <xf numFmtId="0" fontId="8" fillId="0" borderId="14" xfId="34" applyFont="1" applyBorder="1" applyAlignment="1">
      <alignment horizontal="left" vertical="center" wrapText="1"/>
    </xf>
    <xf numFmtId="0" fontId="8" fillId="0" borderId="0" xfId="34" applyFont="1" applyAlignment="1">
      <alignment horizontal="left" vertical="center" wrapText="1"/>
    </xf>
    <xf numFmtId="0" fontId="8" fillId="0" borderId="0" xfId="34" applyFont="1" applyAlignment="1">
      <alignment horizontal="center" vertical="center" wrapText="1"/>
    </xf>
    <xf numFmtId="0" fontId="8" fillId="0" borderId="15" xfId="34" applyFont="1" applyBorder="1" applyAlignment="1">
      <alignment horizontal="center" vertical="center" wrapText="1"/>
    </xf>
    <xf numFmtId="0" fontId="8" fillId="0" borderId="16" xfId="34" applyFont="1" applyBorder="1" applyAlignment="1">
      <alignment horizontal="center" vertical="center" wrapText="1"/>
    </xf>
    <xf numFmtId="0" fontId="8" fillId="0" borderId="18" xfId="34" applyFont="1" applyBorder="1" applyAlignment="1">
      <alignment horizontal="center" vertical="center" wrapText="1"/>
    </xf>
    <xf numFmtId="0" fontId="8" fillId="0" borderId="3" xfId="34" applyFont="1" applyBorder="1" applyAlignment="1">
      <alignment horizontal="center" vertical="center" wrapText="1"/>
    </xf>
    <xf numFmtId="0" fontId="8" fillId="0" borderId="19" xfId="34" applyFont="1" applyBorder="1" applyAlignment="1">
      <alignment horizontal="center" vertical="center" shrinkToFit="1"/>
    </xf>
    <xf numFmtId="0" fontId="8" fillId="0" borderId="18" xfId="34" applyFont="1" applyBorder="1" applyAlignment="1">
      <alignment horizontal="center" vertical="center" shrinkToFit="1"/>
    </xf>
    <xf numFmtId="0" fontId="8" fillId="0" borderId="17" xfId="34" applyFont="1" applyBorder="1" applyAlignment="1">
      <alignment horizontal="center" vertical="center" shrinkToFit="1"/>
    </xf>
    <xf numFmtId="0" fontId="4" fillId="0" borderId="0" xfId="34" applyFont="1" applyAlignment="1">
      <alignment horizontal="center" vertical="center"/>
    </xf>
    <xf numFmtId="0" fontId="4" fillId="0" borderId="18" xfId="34" applyFont="1" applyBorder="1" applyAlignment="1">
      <alignment vertical="center"/>
    </xf>
    <xf numFmtId="49" fontId="4" fillId="0" borderId="7" xfId="34" applyNumberFormat="1" applyFont="1" applyBorder="1" applyAlignment="1">
      <alignment vertical="center"/>
    </xf>
    <xf numFmtId="49" fontId="4" fillId="0" borderId="9" xfId="34" applyNumberFormat="1" applyFont="1" applyBorder="1" applyAlignment="1">
      <alignment vertical="center"/>
    </xf>
    <xf numFmtId="49" fontId="4" fillId="0" borderId="8" xfId="34" applyNumberFormat="1" applyFont="1" applyBorder="1" applyAlignment="1">
      <alignment vertical="center"/>
    </xf>
    <xf numFmtId="0" fontId="4" fillId="0" borderId="7" xfId="34" applyFont="1" applyBorder="1" applyAlignment="1">
      <alignment vertical="center"/>
    </xf>
    <xf numFmtId="0" fontId="4" fillId="0" borderId="9" xfId="34" applyFont="1" applyBorder="1" applyAlignment="1">
      <alignment vertical="center"/>
    </xf>
    <xf numFmtId="0" fontId="4" fillId="0" borderId="8" xfId="34" applyFont="1" applyBorder="1" applyAlignment="1">
      <alignment vertical="center"/>
    </xf>
    <xf numFmtId="0" fontId="4" fillId="0" borderId="7" xfId="34" applyFont="1" applyBorder="1" applyAlignment="1">
      <alignment horizontal="center" vertical="center"/>
    </xf>
    <xf numFmtId="0" fontId="4" fillId="0" borderId="9" xfId="34" applyFont="1" applyBorder="1" applyAlignment="1">
      <alignment horizontal="center" vertical="center"/>
    </xf>
    <xf numFmtId="0" fontId="4" fillId="0" borderId="8" xfId="34" applyFont="1" applyBorder="1" applyAlignment="1">
      <alignment horizontal="center" vertical="center"/>
    </xf>
  </cellXfs>
  <cellStyles count="56">
    <cellStyle name="パーセント 2" xfId="9" xr:uid="{00000000-0005-0000-0000-000000000000}"/>
    <cellStyle name="パーセント 3" xfId="22" xr:uid="{650AA1F8-96CC-43F2-ADBE-E5E089AC7DB9}"/>
    <cellStyle name="桁区切り 2" xfId="16" xr:uid="{00000000-0005-0000-0000-000002000000}"/>
    <cellStyle name="桁区切り 2 2" xfId="32" xr:uid="{FF5948C8-26F8-4CAE-97DD-6324489C0EEB}"/>
    <cellStyle name="桁区切り 2 2 2" xfId="37" xr:uid="{A1B97404-5C50-4912-BE00-DDCD87FCFD10}"/>
    <cellStyle name="桁区切り 2 3" xfId="48" xr:uid="{35EA4E8A-D9FF-4B25-9954-C21977CE2D1B}"/>
    <cellStyle name="桁区切り 3" xfId="38" xr:uid="{1E652A12-1622-437B-A04F-0732CAF7F1D4}"/>
    <cellStyle name="桁区切り 4" xfId="40" xr:uid="{3ED1E84D-785A-4098-8007-6F59C3F25C59}"/>
    <cellStyle name="桁区切り 5" xfId="42" xr:uid="{F7887ACB-C20C-42D5-82AA-6C4E258C2B25}"/>
    <cellStyle name="標準" xfId="0" builtinId="0"/>
    <cellStyle name="標準 10" xfId="6" xr:uid="{00000000-0005-0000-0000-000004000000}"/>
    <cellStyle name="標準 10 2" xfId="24" xr:uid="{A4464D7D-C544-4296-95B1-BDC0F5BC450F}"/>
    <cellStyle name="標準 11" xfId="27" xr:uid="{86BD1C60-F9ED-43DC-8FB1-459C28327F6B}"/>
    <cellStyle name="標準 11 2" xfId="53" xr:uid="{24EB33A9-5652-4AB2-A79A-B67B3B4EB0B7}"/>
    <cellStyle name="標準 12" xfId="44" xr:uid="{471417F9-95E6-47B5-BA7B-817C26F57103}"/>
    <cellStyle name="標準 19" xfId="7" xr:uid="{00000000-0005-0000-0000-000005000000}"/>
    <cellStyle name="標準 2" xfId="2" xr:uid="{00000000-0005-0000-0000-000006000000}"/>
    <cellStyle name="標準 2 2" xfId="1" xr:uid="{00000000-0005-0000-0000-000007000000}"/>
    <cellStyle name="標準 2 2 2" xfId="21" xr:uid="{E4FA22E2-6DFB-4358-804C-C97C448A84D8}"/>
    <cellStyle name="標準 2 2 2 2" xfId="41" xr:uid="{5BEA9D3C-185C-495C-B171-858713588E71}"/>
    <cellStyle name="標準 2 2 2 3" xfId="55" xr:uid="{07DFC471-C58D-4A3E-8C53-B8B3C4657597}"/>
    <cellStyle name="標準 2 3" xfId="23" xr:uid="{BE074030-03D9-467D-9D4E-837A461AFDC2}"/>
    <cellStyle name="標準 2 3 2" xfId="47" xr:uid="{6AE05EF0-5C07-43CD-BEB7-8DC6DAE49B8D}"/>
    <cellStyle name="標準 2 4" xfId="50" xr:uid="{679FC635-CC99-4A8A-83F1-361708AA1C50}"/>
    <cellStyle name="標準 2 5" xfId="29" xr:uid="{376D04E8-EFC5-40AE-B64F-D64CD9DAB24A}"/>
    <cellStyle name="標準 2 6" xfId="54" xr:uid="{7FA54D8B-5996-45AD-8725-22C9CFBF054C}"/>
    <cellStyle name="標準 2_05【歯科】" xfId="10" xr:uid="{00000000-0005-0000-0000-000008000000}"/>
    <cellStyle name="標準 22 2" xfId="49" xr:uid="{391E6803-3C92-4B03-9897-80ED7A030435}"/>
    <cellStyle name="標準 26" xfId="19" xr:uid="{00000000-0005-0000-0000-000009000000}"/>
    <cellStyle name="標準 27" xfId="12" xr:uid="{00000000-0005-0000-0000-00000A000000}"/>
    <cellStyle name="標準 28" xfId="13" xr:uid="{00000000-0005-0000-0000-00000B000000}"/>
    <cellStyle name="標準 29" xfId="11" xr:uid="{00000000-0005-0000-0000-00000C000000}"/>
    <cellStyle name="標準 3" xfId="4" xr:uid="{00000000-0005-0000-0000-00000D000000}"/>
    <cellStyle name="標準 3 2" xfId="30" xr:uid="{90D6CC83-4239-4802-A752-3B84A70FAAAA}"/>
    <cellStyle name="標準 3 2 2" xfId="34" xr:uid="{5AF15594-B589-4B7B-859A-8F8CC7CE6FEE}"/>
    <cellStyle name="標準 36" xfId="14" xr:uid="{00000000-0005-0000-0000-00000E000000}"/>
    <cellStyle name="標準 36 2" xfId="18" xr:uid="{00000000-0005-0000-0000-00000F000000}"/>
    <cellStyle name="標準 4" xfId="3" xr:uid="{00000000-0005-0000-0000-000010000000}"/>
    <cellStyle name="標準 4 2" xfId="31" xr:uid="{63650F2F-C896-45E0-A9BA-2C3F45CF08F6}"/>
    <cellStyle name="標準 4 3" xfId="52" xr:uid="{4DE31525-80EF-4D61-90C3-C0CB57B4A710}"/>
    <cellStyle name="標準 44" xfId="17" xr:uid="{00000000-0005-0000-0000-000011000000}"/>
    <cellStyle name="標準 5" xfId="15" xr:uid="{00000000-0005-0000-0000-000012000000}"/>
    <cellStyle name="標準 5 2" xfId="20" xr:uid="{35B4E214-955F-4002-863B-A24B1B878401}"/>
    <cellStyle name="標準 5 2 2" xfId="33" xr:uid="{B40C9446-F1C9-4710-9936-04D80BA6D33B}"/>
    <cellStyle name="標準 5 3" xfId="51" xr:uid="{C08560B4-AF9D-42B2-BC69-B334ED61FE21}"/>
    <cellStyle name="標準 6" xfId="26" xr:uid="{91E67177-F58C-48FA-B6E3-6DB5B9FA0A1B}"/>
    <cellStyle name="標準 6 2" xfId="35" xr:uid="{40F23A83-5B31-49D7-A754-F1CF4ACC31A9}"/>
    <cellStyle name="標準 6 3" xfId="46" xr:uid="{C705455F-1896-4FB9-9907-6FF91869FAF3}"/>
    <cellStyle name="標準 7" xfId="43" xr:uid="{49AF900D-2BDF-452A-9B12-ECCBFF8530AF}"/>
    <cellStyle name="標準 7 2" xfId="36" xr:uid="{4759EA8D-57A9-434A-87F3-E7762BD7FA45}"/>
    <cellStyle name="標準 7 3" xfId="45" xr:uid="{0086AAD0-9AF8-48B5-82D2-E2093B7EE5A5}"/>
    <cellStyle name="標準 8" xfId="8" xr:uid="{00000000-0005-0000-0000-000013000000}"/>
    <cellStyle name="標準 8 2" xfId="28" xr:uid="{18AA0E30-0E5B-4C1C-99D8-588B83A39D79}"/>
    <cellStyle name="標準 8 2 2" xfId="39" xr:uid="{FAC36C53-6D0A-40A1-90BB-68AD2F5EA96C}"/>
    <cellStyle name="標準 9" xfId="5" xr:uid="{00000000-0005-0000-0000-000014000000}"/>
    <cellStyle name="標準 9 2" xfId="25" xr:uid="{D328DC85-4C5A-4C74-8F71-16D0AEAFB218}"/>
  </cellStyles>
  <dxfs count="1">
    <dxf>
      <font>
        <color theme="0"/>
      </font>
    </dxf>
  </dxfs>
  <tableStyles count="0" defaultTableStyle="TableStyleMedium2" defaultPivotStyle="PivotStyleLight16"/>
  <colors>
    <mruColors>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theme/theme1.xml" Type="http://schemas.openxmlformats.org/officeDocument/2006/relationships/theme"/><Relationship Id="rId16" Target="styles.xml" Type="http://schemas.openxmlformats.org/officeDocument/2006/relationships/styles"/><Relationship Id="rId17" Target="sharedStrings.xml" Type="http://schemas.openxmlformats.org/officeDocument/2006/relationships/sharedStrings"/><Relationship Id="rId18" Target="calcChain.xml" Type="http://schemas.openxmlformats.org/officeDocument/2006/relationships/calcChain"/><Relationship Id="rId19" Target="../customXml/item1.xml" Type="http://schemas.openxmlformats.org/officeDocument/2006/relationships/customXml"/><Relationship Id="rId2" Target="worksheets/sheet2.xml" Type="http://schemas.openxmlformats.org/officeDocument/2006/relationships/worksheet"/><Relationship Id="rId20" Target="../customXml/item2.xml" Type="http://schemas.openxmlformats.org/officeDocument/2006/relationships/customXml"/><Relationship Id="rId21"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noThreeD="1"/>
</file>

<file path=xl/ctrlProps/ctrlProp77.xml><?xml version="1.0" encoding="utf-8"?>
<formControlPr xmlns="http://schemas.microsoft.com/office/spreadsheetml/2009/9/main" objectType="CheckBox" fmlaLink="$R$23" noThreeD="1"/>
</file>

<file path=xl/ctrlProps/ctrlProp78.xml><?xml version="1.0" encoding="utf-8"?>
<formControlPr xmlns="http://schemas.microsoft.com/office/spreadsheetml/2009/9/main" objectType="CheckBox" fmlaLink="$R$22" noThreeD="1"/>
</file>

<file path=xl/ctrlProps/ctrlProp79.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fmlaLink="$T$26"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0.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1.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2.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3.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3.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4.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5.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6.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7.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8.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9.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3</xdr:col>
      <xdr:colOff>1</xdr:colOff>
      <xdr:row>23</xdr:row>
      <xdr:rowOff>38100</xdr:rowOff>
    </xdr:from>
    <xdr:to>
      <xdr:col>3</xdr:col>
      <xdr:colOff>2921000</xdr:colOff>
      <xdr:row>23</xdr:row>
      <xdr:rowOff>304800</xdr:rowOff>
    </xdr:to>
    <xdr:sp macro="" textlink="">
      <xdr:nvSpPr>
        <xdr:cNvPr id="2" name="大かっこ 1">
          <a:extLst>
            <a:ext uri="{FF2B5EF4-FFF2-40B4-BE49-F238E27FC236}">
              <a16:creationId xmlns:a16="http://schemas.microsoft.com/office/drawing/2014/main" id="{00000000-0008-0000-0600-000002000000}"/>
            </a:ext>
          </a:extLst>
        </xdr:cNvPr>
        <xdr:cNvSpPr/>
      </xdr:nvSpPr>
      <xdr:spPr>
        <a:xfrm>
          <a:off x="3534834" y="8007350"/>
          <a:ext cx="2920999" cy="266700"/>
        </a:xfrm>
        <a:prstGeom prst="bracketPair">
          <a:avLst/>
        </a:prstGeom>
        <a:ln w="635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3</xdr:col>
      <xdr:colOff>2514600</xdr:colOff>
      <xdr:row>19</xdr:row>
      <xdr:rowOff>66675</xdr:rowOff>
    </xdr:from>
    <xdr:to>
      <xdr:col>3</xdr:col>
      <xdr:colOff>2895600</xdr:colOff>
      <xdr:row>19</xdr:row>
      <xdr:rowOff>400050</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6067425" y="6543675"/>
          <a:ext cx="381000"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1"/>
        <a:lstStyle/>
        <a:p>
          <a:endParaRPr kumimoji="1" lang="ja-JP" altLang="en-US" sz="1200">
            <a:solidFill>
              <a:schemeClr val="tx2">
                <a:lumMod val="75000"/>
              </a:schemeClr>
            </a:solidFill>
            <a:latin typeface="ＭＳ Ｐ明朝" pitchFamily="18" charset="-128"/>
            <a:ea typeface="ＭＳ Ｐ明朝" pitchFamily="18" charset="-128"/>
          </a:endParaRPr>
        </a:p>
      </xdr:txBody>
    </xdr:sp>
    <xdr:clientData/>
  </xdr:twoCellAnchor>
  <xdr:twoCellAnchor>
    <xdr:from>
      <xdr:col>3</xdr:col>
      <xdr:colOff>2514600</xdr:colOff>
      <xdr:row>19</xdr:row>
      <xdr:rowOff>66675</xdr:rowOff>
    </xdr:from>
    <xdr:to>
      <xdr:col>3</xdr:col>
      <xdr:colOff>2895600</xdr:colOff>
      <xdr:row>19</xdr:row>
      <xdr:rowOff>400050</xdr:rowOff>
    </xdr:to>
    <xdr:sp macro="" textlink="">
      <xdr:nvSpPr>
        <xdr:cNvPr id="6" name="テキスト ボックス 5">
          <a:extLst>
            <a:ext uri="{FF2B5EF4-FFF2-40B4-BE49-F238E27FC236}">
              <a16:creationId xmlns:a16="http://schemas.microsoft.com/office/drawing/2014/main" id="{05F0BD79-76C1-4E42-9728-0DBBA028F5DA}"/>
            </a:ext>
          </a:extLst>
        </xdr:cNvPr>
        <xdr:cNvSpPr txBox="1"/>
      </xdr:nvSpPr>
      <xdr:spPr>
        <a:xfrm>
          <a:off x="6051550" y="6524625"/>
          <a:ext cx="381000"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1"/>
        <a:lstStyle/>
        <a:p>
          <a:endParaRPr kumimoji="1" lang="ja-JP" altLang="en-US" sz="1200">
            <a:solidFill>
              <a:schemeClr val="tx2">
                <a:lumMod val="75000"/>
              </a:schemeClr>
            </a:solidFill>
            <a:latin typeface="ＭＳ Ｐ明朝" pitchFamily="18" charset="-128"/>
            <a:ea typeface="ＭＳ Ｐ明朝" pitchFamily="18" charset="-128"/>
          </a:endParaRP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28575</xdr:colOff>
          <xdr:row>12</xdr:row>
          <xdr:rowOff>38100</xdr:rowOff>
        </xdr:from>
        <xdr:to>
          <xdr:col>7</xdr:col>
          <xdr:colOff>485775</xdr:colOff>
          <xdr:row>12</xdr:row>
          <xdr:rowOff>409575</xdr:rowOff>
        </xdr:to>
        <xdr:sp macro="" textlink="">
          <xdr:nvSpPr>
            <xdr:cNvPr id="1029121" name="Check Box 1" hidden="1">
              <a:extLst>
                <a:ext uri="{63B3BB69-23CF-44E3-9099-C40C66FF867C}">
                  <a14:compatExt spid="_x0000_s1029121"/>
                </a:ext>
                <a:ext uri="{FF2B5EF4-FFF2-40B4-BE49-F238E27FC236}">
                  <a16:creationId xmlns:a16="http://schemas.microsoft.com/office/drawing/2014/main" id="{00000000-0008-0000-1200-000001B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a:t>
              </a:r>
            </a:p>
          </xdr:txBody>
        </xdr:sp>
        <xdr:clientData/>
      </xdr:twoCellAnchor>
    </mc:Choice>
    <mc:Fallback/>
  </mc:AlternateContent>
  <xdr:twoCellAnchor>
    <xdr:from>
      <xdr:col>3</xdr:col>
      <xdr:colOff>334011</xdr:colOff>
      <xdr:row>12</xdr:row>
      <xdr:rowOff>277042</xdr:rowOff>
    </xdr:from>
    <xdr:to>
      <xdr:col>13</xdr:col>
      <xdr:colOff>342901</xdr:colOff>
      <xdr:row>15</xdr:row>
      <xdr:rowOff>6354</xdr:rowOff>
    </xdr:to>
    <xdr:grpSp>
      <xdr:nvGrpSpPr>
        <xdr:cNvPr id="2" name="グループ化 1">
          <a:extLst>
            <a:ext uri="{FF2B5EF4-FFF2-40B4-BE49-F238E27FC236}">
              <a16:creationId xmlns:a16="http://schemas.microsoft.com/office/drawing/2014/main" id="{363E92BC-D53D-4EF2-B419-025E71E577C9}"/>
            </a:ext>
          </a:extLst>
        </xdr:cNvPr>
        <xdr:cNvGrpSpPr/>
      </xdr:nvGrpSpPr>
      <xdr:grpSpPr>
        <a:xfrm>
          <a:off x="2715261" y="4315642"/>
          <a:ext cx="6323965" cy="910412"/>
          <a:chOff x="2476943" y="4472085"/>
          <a:chExt cx="5072551" cy="364709"/>
        </a:xfrm>
      </xdr:grpSpPr>
      <mc:AlternateContent xmlns:mc="http://schemas.openxmlformats.org/markup-compatibility/2006">
        <mc:Choice xmlns:a14="http://schemas.microsoft.com/office/drawing/2010/main" Requires="a14">
          <xdr:sp macro="" textlink="">
            <xdr:nvSpPr>
              <xdr:cNvPr id="1029122" name="Check Box 2" hidden="1">
                <a:extLst>
                  <a:ext uri="{63B3BB69-23CF-44E3-9099-C40C66FF867C}">
                    <a14:compatExt spid="_x0000_s1029122"/>
                  </a:ext>
                  <a:ext uri="{FF2B5EF4-FFF2-40B4-BE49-F238E27FC236}">
                    <a16:creationId xmlns:a16="http://schemas.microsoft.com/office/drawing/2014/main" id="{00000000-0008-0000-1200-000002B40F00}"/>
                  </a:ext>
                </a:extLst>
              </xdr:cNvPr>
              <xdr:cNvSpPr/>
            </xdr:nvSpPr>
            <xdr:spPr bwMode="auto">
              <a:xfrm>
                <a:off x="2476943" y="4472085"/>
                <a:ext cx="526228" cy="3151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a:t>
                </a:r>
              </a:p>
            </xdr:txBody>
          </xdr:sp>
        </mc:Choice>
        <mc:Fallback/>
      </mc:AlternateContent>
      <xdr:sp macro="" textlink="">
        <xdr:nvSpPr>
          <xdr:cNvPr id="3" name="テキスト ボックス 2">
            <a:extLst>
              <a:ext uri="{FF2B5EF4-FFF2-40B4-BE49-F238E27FC236}">
                <a16:creationId xmlns:a16="http://schemas.microsoft.com/office/drawing/2014/main" id="{2C1A26BE-0E8C-D0A7-E844-68ED202641A0}"/>
              </a:ext>
            </a:extLst>
          </xdr:cNvPr>
          <xdr:cNvSpPr txBox="1"/>
        </xdr:nvSpPr>
        <xdr:spPr>
          <a:xfrm>
            <a:off x="2960232" y="4553051"/>
            <a:ext cx="4589262" cy="283743"/>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特定機能病院・地域医療支援病院・</a:t>
            </a:r>
            <a:r>
              <a:rPr kumimoji="1" lang="ja-JP" altLang="en-US" sz="900" strike="noStrike" baseline="0">
                <a:solidFill>
                  <a:schemeClr val="tx1"/>
                </a:solidFill>
                <a:latin typeface="+mn-ea"/>
                <a:ea typeface="+mn-ea"/>
              </a:rPr>
              <a:t>紹介受診重点医療機関</a:t>
            </a:r>
            <a:endParaRPr kumimoji="1" lang="en-US" altLang="ja-JP" sz="900" strike="noStrike" baseline="0">
              <a:solidFill>
                <a:schemeClr val="tx1"/>
              </a:solidFill>
              <a:latin typeface="+mn-ea"/>
              <a:ea typeface="+mn-ea"/>
            </a:endParaRPr>
          </a:p>
          <a:p>
            <a:r>
              <a:rPr kumimoji="1" lang="ja-JP" altLang="en-US" sz="900" strike="noStrike" baseline="0">
                <a:solidFill>
                  <a:sysClr val="windowText" lastClr="000000"/>
                </a:solidFill>
                <a:latin typeface="+mn-ea"/>
                <a:ea typeface="+mn-ea"/>
              </a:rPr>
              <a:t>（一般病床に係るものの数が</a:t>
            </a:r>
            <a:r>
              <a:rPr kumimoji="1" lang="en-US" altLang="ja-JP" sz="900" strike="noStrike" baseline="0">
                <a:solidFill>
                  <a:sysClr val="windowText" lastClr="000000"/>
                </a:solidFill>
                <a:latin typeface="+mn-ea"/>
                <a:ea typeface="+mn-ea"/>
              </a:rPr>
              <a:t>200</a:t>
            </a:r>
            <a:r>
              <a:rPr kumimoji="1" lang="ja-JP" altLang="en-US" sz="900" strike="noStrike" baseline="0">
                <a:solidFill>
                  <a:sysClr val="windowText" lastClr="000000"/>
                </a:solidFill>
                <a:latin typeface="+mn-ea"/>
                <a:ea typeface="+mn-ea"/>
              </a:rPr>
              <a:t>床未満の病院を除く。）</a:t>
            </a:r>
          </a:p>
        </xdr:txBody>
      </xdr:sp>
    </xdr:grpSp>
    <xdr:clientData/>
  </xdr:twoCellAnchor>
  <mc:AlternateContent xmlns:mc="http://schemas.openxmlformats.org/markup-compatibility/2006">
    <mc:Choice xmlns:a14="http://schemas.microsoft.com/office/drawing/2010/main" Requires="a14">
      <xdr:twoCellAnchor editAs="oneCell">
        <xdr:from>
          <xdr:col>3</xdr:col>
          <xdr:colOff>66675</xdr:colOff>
          <xdr:row>21</xdr:row>
          <xdr:rowOff>28575</xdr:rowOff>
        </xdr:from>
        <xdr:to>
          <xdr:col>4</xdr:col>
          <xdr:colOff>333375</xdr:colOff>
          <xdr:row>22</xdr:row>
          <xdr:rowOff>66675</xdr:rowOff>
        </xdr:to>
        <xdr:sp macro="" textlink="">
          <xdr:nvSpPr>
            <xdr:cNvPr id="1029123" name="Check Box 3" hidden="1">
              <a:extLst>
                <a:ext uri="{63B3BB69-23CF-44E3-9099-C40C66FF867C}">
                  <a14:compatExt spid="_x0000_s1029123"/>
                </a:ext>
                <a:ext uri="{FF2B5EF4-FFF2-40B4-BE49-F238E27FC236}">
                  <a16:creationId xmlns:a16="http://schemas.microsoft.com/office/drawing/2014/main" id="{00000000-0008-0000-1200-000003B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11</xdr:row>
          <xdr:rowOff>76200</xdr:rowOff>
        </xdr:from>
        <xdr:to>
          <xdr:col>4</xdr:col>
          <xdr:colOff>66675</xdr:colOff>
          <xdr:row>11</xdr:row>
          <xdr:rowOff>447675</xdr:rowOff>
        </xdr:to>
        <xdr:sp macro="" textlink="">
          <xdr:nvSpPr>
            <xdr:cNvPr id="1029124" name="Check Box 4" hidden="1">
              <a:extLst>
                <a:ext uri="{63B3BB69-23CF-44E3-9099-C40C66FF867C}">
                  <a14:compatExt spid="_x0000_s1029124"/>
                </a:ext>
                <a:ext uri="{FF2B5EF4-FFF2-40B4-BE49-F238E27FC236}">
                  <a16:creationId xmlns:a16="http://schemas.microsoft.com/office/drawing/2014/main" id="{00000000-0008-0000-1200-000004B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11</xdr:row>
          <xdr:rowOff>371475</xdr:rowOff>
        </xdr:from>
        <xdr:to>
          <xdr:col>4</xdr:col>
          <xdr:colOff>219075</xdr:colOff>
          <xdr:row>11</xdr:row>
          <xdr:rowOff>752475</xdr:rowOff>
        </xdr:to>
        <xdr:sp macro="" textlink="">
          <xdr:nvSpPr>
            <xdr:cNvPr id="1029125" name="Check Box 5" hidden="1">
              <a:extLst>
                <a:ext uri="{63B3BB69-23CF-44E3-9099-C40C66FF867C}">
                  <a14:compatExt spid="_x0000_s1029125"/>
                </a:ext>
                <a:ext uri="{FF2B5EF4-FFF2-40B4-BE49-F238E27FC236}">
                  <a16:creationId xmlns:a16="http://schemas.microsoft.com/office/drawing/2014/main" id="{00000000-0008-0000-1200-000005B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790575</xdr:rowOff>
        </xdr:from>
        <xdr:to>
          <xdr:col>4</xdr:col>
          <xdr:colOff>333375</xdr:colOff>
          <xdr:row>25</xdr:row>
          <xdr:rowOff>28575</xdr:rowOff>
        </xdr:to>
        <xdr:sp macro="" textlink="">
          <xdr:nvSpPr>
            <xdr:cNvPr id="1029126" name="Check Box 6" hidden="1">
              <a:extLst>
                <a:ext uri="{63B3BB69-23CF-44E3-9099-C40C66FF867C}">
                  <a14:compatExt spid="_x0000_s1029126"/>
                </a:ext>
                <a:ext uri="{FF2B5EF4-FFF2-40B4-BE49-F238E27FC236}">
                  <a16:creationId xmlns:a16="http://schemas.microsoft.com/office/drawing/2014/main" id="{00000000-0008-0000-1200-000006B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xdr:twoCellAnchor>
    <xdr:from>
      <xdr:col>3</xdr:col>
      <xdr:colOff>481219</xdr:colOff>
      <xdr:row>12</xdr:row>
      <xdr:rowOff>105604</xdr:rowOff>
    </xdr:from>
    <xdr:to>
      <xdr:col>8</xdr:col>
      <xdr:colOff>168991</xdr:colOff>
      <xdr:row>13</xdr:row>
      <xdr:rowOff>55909</xdr:rowOff>
    </xdr:to>
    <xdr:sp macro="" textlink="">
      <xdr:nvSpPr>
        <xdr:cNvPr id="4" name="テキスト ボックス 3">
          <a:extLst>
            <a:ext uri="{FF2B5EF4-FFF2-40B4-BE49-F238E27FC236}">
              <a16:creationId xmlns:a16="http://schemas.microsoft.com/office/drawing/2014/main" id="{C308BABB-8682-4297-BEE2-CA472090D660}"/>
            </a:ext>
          </a:extLst>
        </xdr:cNvPr>
        <xdr:cNvSpPr txBox="1"/>
      </xdr:nvSpPr>
      <xdr:spPr>
        <a:xfrm>
          <a:off x="2887869" y="4188654"/>
          <a:ext cx="3561272" cy="39480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  </a:t>
          </a:r>
          <a:r>
            <a:rPr kumimoji="1" lang="en-US" altLang="ja-JP" sz="900" strike="noStrike" baseline="0">
              <a:solidFill>
                <a:sysClr val="windowText" lastClr="000000"/>
              </a:solidFill>
              <a:latin typeface="+mn-ea"/>
              <a:ea typeface="+mn-ea"/>
            </a:rPr>
            <a:t>200</a:t>
          </a:r>
          <a:r>
            <a:rPr kumimoji="1" lang="ja-JP" altLang="en-US" sz="900" strike="noStrike" baseline="0">
              <a:solidFill>
                <a:sysClr val="windowText" lastClr="000000"/>
              </a:solidFill>
              <a:latin typeface="+mn-ea"/>
              <a:ea typeface="+mn-ea"/>
            </a:rPr>
            <a:t>床（一般病床に係るものに限る。）以上の病院（２．を除く。）</a:t>
          </a:r>
          <a:endParaRPr kumimoji="1" lang="ja-JP" altLang="en-US" sz="900" strike="noStrike" baseline="0">
            <a:solidFill>
              <a:srgbClr val="FF0000"/>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6</xdr:col>
          <xdr:colOff>180975</xdr:colOff>
          <xdr:row>21</xdr:row>
          <xdr:rowOff>0</xdr:rowOff>
        </xdr:from>
        <xdr:to>
          <xdr:col>8</xdr:col>
          <xdr:colOff>28575</xdr:colOff>
          <xdr:row>22</xdr:row>
          <xdr:rowOff>66675</xdr:rowOff>
        </xdr:to>
        <xdr:sp macro="" textlink="">
          <xdr:nvSpPr>
            <xdr:cNvPr id="1029127" name="Check Box 7" hidden="1">
              <a:extLst>
                <a:ext uri="{63B3BB69-23CF-44E3-9099-C40C66FF867C}">
                  <a14:compatExt spid="_x0000_s1029127"/>
                </a:ext>
                <a:ext uri="{FF2B5EF4-FFF2-40B4-BE49-F238E27FC236}">
                  <a16:creationId xmlns:a16="http://schemas.microsoft.com/office/drawing/2014/main" id="{00000000-0008-0000-1200-000007B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24</xdr:row>
          <xdr:rowOff>0</xdr:rowOff>
        </xdr:from>
        <xdr:to>
          <xdr:col>8</xdr:col>
          <xdr:colOff>28575</xdr:colOff>
          <xdr:row>25</xdr:row>
          <xdr:rowOff>66675</xdr:rowOff>
        </xdr:to>
        <xdr:sp macro="" textlink="">
          <xdr:nvSpPr>
            <xdr:cNvPr id="1029128" name="Check Box 8" hidden="1">
              <a:extLst>
                <a:ext uri="{63B3BB69-23CF-44E3-9099-C40C66FF867C}">
                  <a14:compatExt spid="_x0000_s1029128"/>
                </a:ext>
                <a:ext uri="{FF2B5EF4-FFF2-40B4-BE49-F238E27FC236}">
                  <a16:creationId xmlns:a16="http://schemas.microsoft.com/office/drawing/2014/main" id="{00000000-0008-0000-1200-000008B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xdr:twoCellAnchor>
    <xdr:from>
      <xdr:col>4</xdr:col>
      <xdr:colOff>699027</xdr:colOff>
      <xdr:row>23</xdr:row>
      <xdr:rowOff>77443</xdr:rowOff>
    </xdr:from>
    <xdr:to>
      <xdr:col>4</xdr:col>
      <xdr:colOff>813327</xdr:colOff>
      <xdr:row>23</xdr:row>
      <xdr:rowOff>725143</xdr:rowOff>
    </xdr:to>
    <xdr:sp macro="" textlink="">
      <xdr:nvSpPr>
        <xdr:cNvPr id="5" name="左大かっこ 4">
          <a:extLst>
            <a:ext uri="{FF2B5EF4-FFF2-40B4-BE49-F238E27FC236}">
              <a16:creationId xmlns:a16="http://schemas.microsoft.com/office/drawing/2014/main" id="{D0A314EA-90DF-4643-8C10-5AB7FA2A5E4A}"/>
            </a:ext>
          </a:extLst>
        </xdr:cNvPr>
        <xdr:cNvSpPr/>
      </xdr:nvSpPr>
      <xdr:spPr>
        <a:xfrm>
          <a:off x="4153427" y="7481543"/>
          <a:ext cx="114300" cy="647700"/>
        </a:xfrm>
        <a:prstGeom prst="leftBracket">
          <a:avLst/>
        </a:prstGeom>
        <a:noFill/>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180722</xdr:colOff>
      <xdr:row>23</xdr:row>
      <xdr:rowOff>94007</xdr:rowOff>
    </xdr:from>
    <xdr:to>
      <xdr:col>10</xdr:col>
      <xdr:colOff>285750</xdr:colOff>
      <xdr:row>23</xdr:row>
      <xdr:rowOff>722657</xdr:rowOff>
    </xdr:to>
    <xdr:sp macro="" textlink="">
      <xdr:nvSpPr>
        <xdr:cNvPr id="6" name="左大かっこ 5">
          <a:extLst>
            <a:ext uri="{FF2B5EF4-FFF2-40B4-BE49-F238E27FC236}">
              <a16:creationId xmlns:a16="http://schemas.microsoft.com/office/drawing/2014/main" id="{BC89487E-3C49-4D33-8A3A-FE7F0F870AD2}"/>
            </a:ext>
          </a:extLst>
        </xdr:cNvPr>
        <xdr:cNvSpPr/>
      </xdr:nvSpPr>
      <xdr:spPr>
        <a:xfrm flipH="1">
          <a:off x="7299072" y="7498107"/>
          <a:ext cx="105028" cy="628650"/>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691426</xdr:colOff>
      <xdr:row>26</xdr:row>
      <xdr:rowOff>85725</xdr:rowOff>
    </xdr:from>
    <xdr:to>
      <xdr:col>4</xdr:col>
      <xdr:colOff>796201</xdr:colOff>
      <xdr:row>26</xdr:row>
      <xdr:rowOff>714375</xdr:rowOff>
    </xdr:to>
    <xdr:sp macro="" textlink="">
      <xdr:nvSpPr>
        <xdr:cNvPr id="7" name="左大かっこ 6">
          <a:extLst>
            <a:ext uri="{FF2B5EF4-FFF2-40B4-BE49-F238E27FC236}">
              <a16:creationId xmlns:a16="http://schemas.microsoft.com/office/drawing/2014/main" id="{5694728C-595B-4652-96A5-32BC71319267}"/>
            </a:ext>
          </a:extLst>
        </xdr:cNvPr>
        <xdr:cNvSpPr/>
      </xdr:nvSpPr>
      <xdr:spPr>
        <a:xfrm>
          <a:off x="4145826" y="8912225"/>
          <a:ext cx="104775" cy="628650"/>
        </a:xfrm>
        <a:prstGeom prst="leftBracket">
          <a:avLst/>
        </a:prstGeom>
        <a:noFill/>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172439</xdr:colOff>
      <xdr:row>26</xdr:row>
      <xdr:rowOff>102290</xdr:rowOff>
    </xdr:from>
    <xdr:to>
      <xdr:col>10</xdr:col>
      <xdr:colOff>285749</xdr:colOff>
      <xdr:row>26</xdr:row>
      <xdr:rowOff>721415</xdr:rowOff>
    </xdr:to>
    <xdr:sp macro="" textlink="">
      <xdr:nvSpPr>
        <xdr:cNvPr id="8" name="左大かっこ 7">
          <a:extLst>
            <a:ext uri="{FF2B5EF4-FFF2-40B4-BE49-F238E27FC236}">
              <a16:creationId xmlns:a16="http://schemas.microsoft.com/office/drawing/2014/main" id="{E0D4BD54-F854-4EA0-8E97-F9B3453134FE}"/>
            </a:ext>
          </a:extLst>
        </xdr:cNvPr>
        <xdr:cNvSpPr/>
      </xdr:nvSpPr>
      <xdr:spPr>
        <a:xfrm flipH="1">
          <a:off x="7290789" y="8928790"/>
          <a:ext cx="113310" cy="619125"/>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6626</xdr:colOff>
      <xdr:row>11</xdr:row>
      <xdr:rowOff>8282</xdr:rowOff>
    </xdr:from>
    <xdr:to>
      <xdr:col>4</xdr:col>
      <xdr:colOff>511865</xdr:colOff>
      <xdr:row>11</xdr:row>
      <xdr:rowOff>226943</xdr:rowOff>
    </xdr:to>
    <xdr:sp macro="" textlink="">
      <xdr:nvSpPr>
        <xdr:cNvPr id="9" name="テキスト ボックス 8">
          <a:extLst>
            <a:ext uri="{FF2B5EF4-FFF2-40B4-BE49-F238E27FC236}">
              <a16:creationId xmlns:a16="http://schemas.microsoft.com/office/drawing/2014/main" id="{3C2A5E5B-1792-4697-9E73-0542CB5D5CF7}"/>
            </a:ext>
          </a:extLst>
        </xdr:cNvPr>
        <xdr:cNvSpPr txBox="1"/>
      </xdr:nvSpPr>
      <xdr:spPr>
        <a:xfrm>
          <a:off x="3461026" y="3291232"/>
          <a:ext cx="505239" cy="21866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solidFill>
                <a:sysClr val="windowText" lastClr="000000"/>
              </a:solidFill>
            </a:rPr>
            <a:t>医科</a:t>
          </a:r>
          <a:endParaRPr kumimoji="1" lang="ja-JP" altLang="en-US" sz="1100">
            <a:solidFill>
              <a:sysClr val="windowText" lastClr="000000"/>
            </a:solidFill>
          </a:endParaRPr>
        </a:p>
      </xdr:txBody>
    </xdr:sp>
    <xdr:clientData/>
  </xdr:twoCellAnchor>
  <xdr:twoCellAnchor>
    <xdr:from>
      <xdr:col>7</xdr:col>
      <xdr:colOff>0</xdr:colOff>
      <xdr:row>11</xdr:row>
      <xdr:rowOff>0</xdr:rowOff>
    </xdr:from>
    <xdr:to>
      <xdr:col>7</xdr:col>
      <xdr:colOff>488674</xdr:colOff>
      <xdr:row>11</xdr:row>
      <xdr:rowOff>207065</xdr:rowOff>
    </xdr:to>
    <xdr:sp macro="" textlink="">
      <xdr:nvSpPr>
        <xdr:cNvPr id="10" name="テキスト ボックス 9">
          <a:extLst>
            <a:ext uri="{FF2B5EF4-FFF2-40B4-BE49-F238E27FC236}">
              <a16:creationId xmlns:a16="http://schemas.microsoft.com/office/drawing/2014/main" id="{147F48BE-ACCF-489E-8B90-A10C0B6DA48F}"/>
            </a:ext>
          </a:extLst>
        </xdr:cNvPr>
        <xdr:cNvSpPr txBox="1"/>
      </xdr:nvSpPr>
      <xdr:spPr>
        <a:xfrm>
          <a:off x="5365750" y="3282950"/>
          <a:ext cx="488674" cy="20706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solidFill>
                <a:sysClr val="windowText" lastClr="000000"/>
              </a:solidFill>
            </a:rPr>
            <a:t>歯科</a:t>
          </a:r>
        </a:p>
      </xdr:txBody>
    </xdr:sp>
    <xdr:clientData/>
  </xdr:twoCellAnchor>
  <xdr:twoCellAnchor>
    <xdr:from>
      <xdr:col>12</xdr:col>
      <xdr:colOff>276225</xdr:colOff>
      <xdr:row>0</xdr:row>
      <xdr:rowOff>114300</xdr:rowOff>
    </xdr:from>
    <xdr:to>
      <xdr:col>15</xdr:col>
      <xdr:colOff>361950</xdr:colOff>
      <xdr:row>6</xdr:row>
      <xdr:rowOff>187325</xdr:rowOff>
    </xdr:to>
    <xdr:sp macro="" textlink="">
      <xdr:nvSpPr>
        <xdr:cNvPr id="11" name="四角形: 角度付き 10">
          <a:hlinkClick xmlns:r="http://schemas.openxmlformats.org/officeDocument/2006/relationships" r:id="rId1"/>
          <a:extLst>
            <a:ext uri="{FF2B5EF4-FFF2-40B4-BE49-F238E27FC236}">
              <a16:creationId xmlns:a16="http://schemas.microsoft.com/office/drawing/2014/main" id="{FA0EAE44-4FB1-498F-B6A4-149DE4AAE6C3}"/>
            </a:ext>
          </a:extLst>
        </xdr:cNvPr>
        <xdr:cNvSpPr/>
      </xdr:nvSpPr>
      <xdr:spPr>
        <a:xfrm>
          <a:off x="8458200" y="114300"/>
          <a:ext cx="1971675" cy="1444625"/>
        </a:xfrm>
        <a:prstGeom prst="bevel">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判定シート</a:t>
          </a:r>
          <a:endParaRPr kumimoji="1" lang="en-US" altLang="ja-JP" sz="2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へ戻る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19</xdr:col>
      <xdr:colOff>207065</xdr:colOff>
      <xdr:row>1</xdr:row>
      <xdr:rowOff>57979</xdr:rowOff>
    </xdr:from>
    <xdr:to>
      <xdr:col>22</xdr:col>
      <xdr:colOff>293480</xdr:colOff>
      <xdr:row>6</xdr:row>
      <xdr:rowOff>178629</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28DC3217-E7CA-4E47-B483-156DAECCB1C8}"/>
            </a:ext>
          </a:extLst>
        </xdr:cNvPr>
        <xdr:cNvSpPr/>
      </xdr:nvSpPr>
      <xdr:spPr>
        <a:xfrm>
          <a:off x="12722087" y="223631"/>
          <a:ext cx="1974850" cy="1454150"/>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46625</xdr:colOff>
      <xdr:row>0</xdr:row>
      <xdr:rowOff>37318</xdr:rowOff>
    </xdr:from>
    <xdr:to>
      <xdr:col>9</xdr:col>
      <xdr:colOff>612913</xdr:colOff>
      <xdr:row>5</xdr:row>
      <xdr:rowOff>82827</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4000-000002000000}"/>
            </a:ext>
          </a:extLst>
        </xdr:cNvPr>
        <xdr:cNvSpPr/>
      </xdr:nvSpPr>
      <xdr:spPr>
        <a:xfrm>
          <a:off x="5803038" y="37318"/>
          <a:ext cx="1941201" cy="1263052"/>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142875</xdr:colOff>
          <xdr:row>10</xdr:row>
          <xdr:rowOff>0</xdr:rowOff>
        </xdr:from>
        <xdr:to>
          <xdr:col>4</xdr:col>
          <xdr:colOff>904875</xdr:colOff>
          <xdr:row>10</xdr:row>
          <xdr:rowOff>371475</xdr:rowOff>
        </xdr:to>
        <xdr:sp macro="" textlink="">
          <xdr:nvSpPr>
            <xdr:cNvPr id="710657" name="Check Box 1" hidden="1">
              <a:extLst>
                <a:ext uri="{63B3BB69-23CF-44E3-9099-C40C66FF867C}">
                  <a14:compatExt spid="_x0000_s710657"/>
                </a:ext>
                <a:ext uri="{FF2B5EF4-FFF2-40B4-BE49-F238E27FC236}">
                  <a16:creationId xmlns:a16="http://schemas.microsoft.com/office/drawing/2014/main" id="{00000000-0008-0000-1500-000001D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10</xdr:row>
          <xdr:rowOff>257175</xdr:rowOff>
        </xdr:from>
        <xdr:to>
          <xdr:col>4</xdr:col>
          <xdr:colOff>904875</xdr:colOff>
          <xdr:row>10</xdr:row>
          <xdr:rowOff>609600</xdr:rowOff>
        </xdr:to>
        <xdr:sp macro="" textlink="">
          <xdr:nvSpPr>
            <xdr:cNvPr id="710658" name="Check Box 2" hidden="1">
              <a:extLst>
                <a:ext uri="{63B3BB69-23CF-44E3-9099-C40C66FF867C}">
                  <a14:compatExt spid="_x0000_s710658"/>
                </a:ext>
                <a:ext uri="{FF2B5EF4-FFF2-40B4-BE49-F238E27FC236}">
                  <a16:creationId xmlns:a16="http://schemas.microsoft.com/office/drawing/2014/main" id="{00000000-0008-0000-1500-000002D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13</xdr:row>
          <xdr:rowOff>28575</xdr:rowOff>
        </xdr:from>
        <xdr:to>
          <xdr:col>1</xdr:col>
          <xdr:colOff>638175</xdr:colOff>
          <xdr:row>13</xdr:row>
          <xdr:rowOff>371475</xdr:rowOff>
        </xdr:to>
        <xdr:sp macro="" textlink="">
          <xdr:nvSpPr>
            <xdr:cNvPr id="710659" name="Check Box 3" hidden="1">
              <a:extLst>
                <a:ext uri="{63B3BB69-23CF-44E3-9099-C40C66FF867C}">
                  <a14:compatExt spid="_x0000_s710659"/>
                </a:ext>
                <a:ext uri="{FF2B5EF4-FFF2-40B4-BE49-F238E27FC236}">
                  <a16:creationId xmlns:a16="http://schemas.microsoft.com/office/drawing/2014/main" id="{00000000-0008-0000-1500-000003D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12</xdr:row>
          <xdr:rowOff>28575</xdr:rowOff>
        </xdr:from>
        <xdr:to>
          <xdr:col>1</xdr:col>
          <xdr:colOff>638175</xdr:colOff>
          <xdr:row>12</xdr:row>
          <xdr:rowOff>381000</xdr:rowOff>
        </xdr:to>
        <xdr:sp macro="" textlink="">
          <xdr:nvSpPr>
            <xdr:cNvPr id="710660" name="Check Box 4" hidden="1">
              <a:extLst>
                <a:ext uri="{63B3BB69-23CF-44E3-9099-C40C66FF867C}">
                  <a14:compatExt spid="_x0000_s710660"/>
                </a:ext>
                <a:ext uri="{FF2B5EF4-FFF2-40B4-BE49-F238E27FC236}">
                  <a16:creationId xmlns:a16="http://schemas.microsoft.com/office/drawing/2014/main" id="{00000000-0008-0000-1500-000004D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11</xdr:row>
          <xdr:rowOff>180975</xdr:rowOff>
        </xdr:from>
        <xdr:to>
          <xdr:col>2</xdr:col>
          <xdr:colOff>409575</xdr:colOff>
          <xdr:row>11</xdr:row>
          <xdr:rowOff>533400</xdr:rowOff>
        </xdr:to>
        <xdr:sp macro="" textlink="">
          <xdr:nvSpPr>
            <xdr:cNvPr id="710661" name="Check Box 5" hidden="1">
              <a:extLst>
                <a:ext uri="{63B3BB69-23CF-44E3-9099-C40C66FF867C}">
                  <a14:compatExt spid="_x0000_s710661"/>
                </a:ext>
                <a:ext uri="{FF2B5EF4-FFF2-40B4-BE49-F238E27FC236}">
                  <a16:creationId xmlns:a16="http://schemas.microsoft.com/office/drawing/2014/main" id="{00000000-0008-0000-1500-000005D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11</xdr:row>
          <xdr:rowOff>180975</xdr:rowOff>
        </xdr:from>
        <xdr:to>
          <xdr:col>4</xdr:col>
          <xdr:colOff>638175</xdr:colOff>
          <xdr:row>11</xdr:row>
          <xdr:rowOff>523875</xdr:rowOff>
        </xdr:to>
        <xdr:sp macro="" textlink="">
          <xdr:nvSpPr>
            <xdr:cNvPr id="710662" name="Check Box 6" hidden="1">
              <a:extLst>
                <a:ext uri="{63B3BB69-23CF-44E3-9099-C40C66FF867C}">
                  <a14:compatExt spid="_x0000_s710662"/>
                </a:ext>
                <a:ext uri="{FF2B5EF4-FFF2-40B4-BE49-F238E27FC236}">
                  <a16:creationId xmlns:a16="http://schemas.microsoft.com/office/drawing/2014/main" id="{00000000-0008-0000-1500-000006D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15</xdr:row>
          <xdr:rowOff>28575</xdr:rowOff>
        </xdr:from>
        <xdr:to>
          <xdr:col>3</xdr:col>
          <xdr:colOff>1181100</xdr:colOff>
          <xdr:row>15</xdr:row>
          <xdr:rowOff>371475</xdr:rowOff>
        </xdr:to>
        <xdr:sp macro="" textlink="">
          <xdr:nvSpPr>
            <xdr:cNvPr id="710663" name="Check Box 7" hidden="1">
              <a:extLst>
                <a:ext uri="{63B3BB69-23CF-44E3-9099-C40C66FF867C}">
                  <a14:compatExt spid="_x0000_s710663"/>
                </a:ext>
                <a:ext uri="{FF2B5EF4-FFF2-40B4-BE49-F238E27FC236}">
                  <a16:creationId xmlns:a16="http://schemas.microsoft.com/office/drawing/2014/main" id="{00000000-0008-0000-1500-000007D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15</xdr:row>
          <xdr:rowOff>28575</xdr:rowOff>
        </xdr:from>
        <xdr:to>
          <xdr:col>5</xdr:col>
          <xdr:colOff>790575</xdr:colOff>
          <xdr:row>15</xdr:row>
          <xdr:rowOff>371475</xdr:rowOff>
        </xdr:to>
        <xdr:sp macro="" textlink="">
          <xdr:nvSpPr>
            <xdr:cNvPr id="710664" name="Check Box 8" hidden="1">
              <a:extLst>
                <a:ext uri="{63B3BB69-23CF-44E3-9099-C40C66FF867C}">
                  <a14:compatExt spid="_x0000_s710664"/>
                </a:ext>
                <a:ext uri="{FF2B5EF4-FFF2-40B4-BE49-F238E27FC236}">
                  <a16:creationId xmlns:a16="http://schemas.microsoft.com/office/drawing/2014/main" id="{00000000-0008-0000-1500-000008D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0</xdr:colOff>
      <xdr:row>2</xdr:row>
      <xdr:rowOff>0</xdr:rowOff>
    </xdr:from>
    <xdr:to>
      <xdr:col>10</xdr:col>
      <xdr:colOff>569601</xdr:colOff>
      <xdr:row>6</xdr:row>
      <xdr:rowOff>348652</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4600-000002000000}"/>
            </a:ext>
          </a:extLst>
        </xdr:cNvPr>
        <xdr:cNvSpPr/>
      </xdr:nvSpPr>
      <xdr:spPr>
        <a:xfrm>
          <a:off x="8724900" y="495300"/>
          <a:ext cx="1941201" cy="1263052"/>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266700</xdr:colOff>
          <xdr:row>5</xdr:row>
          <xdr:rowOff>38100</xdr:rowOff>
        </xdr:from>
        <xdr:to>
          <xdr:col>16</xdr:col>
          <xdr:colOff>28575</xdr:colOff>
          <xdr:row>6</xdr:row>
          <xdr:rowOff>66675</xdr:rowOff>
        </xdr:to>
        <xdr:sp macro="" textlink="">
          <xdr:nvSpPr>
            <xdr:cNvPr id="1004545" name="Check Box 1" hidden="1">
              <a:extLst>
                <a:ext uri="{63B3BB69-23CF-44E3-9099-C40C66FF867C}">
                  <a14:compatExt spid="_x0000_s1004545"/>
                </a:ext>
                <a:ext uri="{FF2B5EF4-FFF2-40B4-BE49-F238E27FC236}">
                  <a16:creationId xmlns:a16="http://schemas.microsoft.com/office/drawing/2014/main" id="{00000000-0008-0000-0A00-000001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１．特定機能病院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6</xdr:row>
          <xdr:rowOff>28575</xdr:rowOff>
        </xdr:from>
        <xdr:to>
          <xdr:col>15</xdr:col>
          <xdr:colOff>66675</xdr:colOff>
          <xdr:row>7</xdr:row>
          <xdr:rowOff>76200</xdr:rowOff>
        </xdr:to>
        <xdr:sp macro="" textlink="">
          <xdr:nvSpPr>
            <xdr:cNvPr id="1004546" name="Check Box 2" hidden="1">
              <a:extLst>
                <a:ext uri="{63B3BB69-23CF-44E3-9099-C40C66FF867C}">
                  <a14:compatExt spid="_x0000_s1004546"/>
                </a:ext>
                <a:ext uri="{FF2B5EF4-FFF2-40B4-BE49-F238E27FC236}">
                  <a16:creationId xmlns:a16="http://schemas.microsoft.com/office/drawing/2014/main" id="{00000000-0008-0000-0A00-000002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２．専門病院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6</xdr:row>
          <xdr:rowOff>257175</xdr:rowOff>
        </xdr:from>
        <xdr:to>
          <xdr:col>15</xdr:col>
          <xdr:colOff>457200</xdr:colOff>
          <xdr:row>7</xdr:row>
          <xdr:rowOff>333375</xdr:rowOff>
        </xdr:to>
        <xdr:sp macro="" textlink="">
          <xdr:nvSpPr>
            <xdr:cNvPr id="1004547" name="Check Box 3" hidden="1">
              <a:extLst>
                <a:ext uri="{63B3BB69-23CF-44E3-9099-C40C66FF867C}">
                  <a14:compatExt spid="_x0000_s1004547"/>
                </a:ext>
                <a:ext uri="{FF2B5EF4-FFF2-40B4-BE49-F238E27FC236}">
                  <a16:creationId xmlns:a16="http://schemas.microsoft.com/office/drawing/2014/main" id="{00000000-0008-0000-0A00-000003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３．一般・その他</a:t>
              </a:r>
            </a:p>
          </xdr:txBody>
        </xdr:sp>
        <xdr:clientData/>
      </xdr:twoCellAnchor>
    </mc:Choice>
    <mc:Fallback/>
  </mc:AlternateContent>
  <xdr:twoCellAnchor>
    <xdr:from>
      <xdr:col>29</xdr:col>
      <xdr:colOff>25066</xdr:colOff>
      <xdr:row>3</xdr:row>
      <xdr:rowOff>165981</xdr:rowOff>
    </xdr:from>
    <xdr:to>
      <xdr:col>35</xdr:col>
      <xdr:colOff>401054</xdr:colOff>
      <xdr:row>3</xdr:row>
      <xdr:rowOff>338357</xdr:rowOff>
    </xdr:to>
    <xdr:sp macro="" textlink="">
      <xdr:nvSpPr>
        <xdr:cNvPr id="2" name="右中かっこ 1">
          <a:extLst>
            <a:ext uri="{FF2B5EF4-FFF2-40B4-BE49-F238E27FC236}">
              <a16:creationId xmlns:a16="http://schemas.microsoft.com/office/drawing/2014/main" id="{88AEF63B-7CF8-462E-8A49-C017A2B9122E}"/>
            </a:ext>
          </a:extLst>
        </xdr:cNvPr>
        <xdr:cNvSpPr/>
      </xdr:nvSpPr>
      <xdr:spPr bwMode="auto">
        <a:xfrm rot="16200000">
          <a:off x="15195422" y="-520025"/>
          <a:ext cx="172376" cy="3157288"/>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27</xdr:col>
      <xdr:colOff>45989</xdr:colOff>
      <xdr:row>3</xdr:row>
      <xdr:rowOff>166280</xdr:rowOff>
    </xdr:from>
    <xdr:to>
      <xdr:col>28</xdr:col>
      <xdr:colOff>375880</xdr:colOff>
      <xdr:row>3</xdr:row>
      <xdr:rowOff>338656</xdr:rowOff>
    </xdr:to>
    <xdr:sp macro="" textlink="">
      <xdr:nvSpPr>
        <xdr:cNvPr id="3" name="右中かっこ 2">
          <a:extLst>
            <a:ext uri="{FF2B5EF4-FFF2-40B4-BE49-F238E27FC236}">
              <a16:creationId xmlns:a16="http://schemas.microsoft.com/office/drawing/2014/main" id="{EAE5F029-DC96-4936-AD4F-45BBC9CEF5D2}"/>
            </a:ext>
          </a:extLst>
        </xdr:cNvPr>
        <xdr:cNvSpPr/>
      </xdr:nvSpPr>
      <xdr:spPr bwMode="auto">
        <a:xfrm rot="16200000">
          <a:off x="13107322" y="662197"/>
          <a:ext cx="172376" cy="793441"/>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29</xdr:col>
      <xdr:colOff>25066</xdr:colOff>
      <xdr:row>35</xdr:row>
      <xdr:rowOff>165981</xdr:rowOff>
    </xdr:from>
    <xdr:to>
      <xdr:col>35</xdr:col>
      <xdr:colOff>401054</xdr:colOff>
      <xdr:row>35</xdr:row>
      <xdr:rowOff>338357</xdr:rowOff>
    </xdr:to>
    <xdr:sp macro="" textlink="">
      <xdr:nvSpPr>
        <xdr:cNvPr id="4" name="右中かっこ 3">
          <a:extLst>
            <a:ext uri="{FF2B5EF4-FFF2-40B4-BE49-F238E27FC236}">
              <a16:creationId xmlns:a16="http://schemas.microsoft.com/office/drawing/2014/main" id="{4AC2BD05-3D8A-493C-A473-C285447F463C}"/>
            </a:ext>
          </a:extLst>
        </xdr:cNvPr>
        <xdr:cNvSpPr/>
      </xdr:nvSpPr>
      <xdr:spPr bwMode="auto">
        <a:xfrm rot="16200000">
          <a:off x="15195422" y="12427625"/>
          <a:ext cx="172376" cy="3157288"/>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27</xdr:col>
      <xdr:colOff>14238</xdr:colOff>
      <xdr:row>35</xdr:row>
      <xdr:rowOff>166280</xdr:rowOff>
    </xdr:from>
    <xdr:to>
      <xdr:col>28</xdr:col>
      <xdr:colOff>344129</xdr:colOff>
      <xdr:row>35</xdr:row>
      <xdr:rowOff>338656</xdr:rowOff>
    </xdr:to>
    <xdr:sp macro="" textlink="">
      <xdr:nvSpPr>
        <xdr:cNvPr id="5" name="右中かっこ 4">
          <a:extLst>
            <a:ext uri="{FF2B5EF4-FFF2-40B4-BE49-F238E27FC236}">
              <a16:creationId xmlns:a16="http://schemas.microsoft.com/office/drawing/2014/main" id="{3447B1AF-C242-4D49-B031-DEBEB0C001C2}"/>
            </a:ext>
          </a:extLst>
        </xdr:cNvPr>
        <xdr:cNvSpPr/>
      </xdr:nvSpPr>
      <xdr:spPr bwMode="auto">
        <a:xfrm rot="16200000">
          <a:off x="13075571" y="13609847"/>
          <a:ext cx="172376" cy="793441"/>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600075</xdr:colOff>
          <xdr:row>27</xdr:row>
          <xdr:rowOff>66675</xdr:rowOff>
        </xdr:from>
        <xdr:to>
          <xdr:col>6</xdr:col>
          <xdr:colOff>447675</xdr:colOff>
          <xdr:row>27</xdr:row>
          <xdr:rowOff>295275</xdr:rowOff>
        </xdr:to>
        <xdr:sp macro="" textlink="">
          <xdr:nvSpPr>
            <xdr:cNvPr id="1004548" name="Check Box 4" hidden="1">
              <a:extLst>
                <a:ext uri="{63B3BB69-23CF-44E3-9099-C40C66FF867C}">
                  <a14:compatExt spid="_x0000_s1004548"/>
                </a:ext>
                <a:ext uri="{FF2B5EF4-FFF2-40B4-BE49-F238E27FC236}">
                  <a16:creationId xmlns:a16="http://schemas.microsoft.com/office/drawing/2014/main" id="{00000000-0008-0000-0A00-000004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25</xdr:row>
          <xdr:rowOff>66675</xdr:rowOff>
        </xdr:from>
        <xdr:to>
          <xdr:col>6</xdr:col>
          <xdr:colOff>409575</xdr:colOff>
          <xdr:row>25</xdr:row>
          <xdr:rowOff>295275</xdr:rowOff>
        </xdr:to>
        <xdr:sp macro="" textlink="">
          <xdr:nvSpPr>
            <xdr:cNvPr id="1004549" name="Check Box 5" hidden="1">
              <a:extLst>
                <a:ext uri="{63B3BB69-23CF-44E3-9099-C40C66FF867C}">
                  <a14:compatExt spid="_x0000_s1004549"/>
                </a:ext>
                <a:ext uri="{FF2B5EF4-FFF2-40B4-BE49-F238E27FC236}">
                  <a16:creationId xmlns:a16="http://schemas.microsoft.com/office/drawing/2014/main" id="{00000000-0008-0000-0A00-000005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結核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28</xdr:row>
          <xdr:rowOff>66675</xdr:rowOff>
        </xdr:from>
        <xdr:to>
          <xdr:col>6</xdr:col>
          <xdr:colOff>447675</xdr:colOff>
          <xdr:row>28</xdr:row>
          <xdr:rowOff>295275</xdr:rowOff>
        </xdr:to>
        <xdr:sp macro="" textlink="">
          <xdr:nvSpPr>
            <xdr:cNvPr id="1004550" name="Check Box 6" hidden="1">
              <a:extLst>
                <a:ext uri="{63B3BB69-23CF-44E3-9099-C40C66FF867C}">
                  <a14:compatExt spid="_x0000_s1004550"/>
                </a:ext>
                <a:ext uri="{FF2B5EF4-FFF2-40B4-BE49-F238E27FC236}">
                  <a16:creationId xmlns:a16="http://schemas.microsoft.com/office/drawing/2014/main" id="{00000000-0008-0000-0A00-000006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409575</xdr:colOff>
          <xdr:row>28</xdr:row>
          <xdr:rowOff>66675</xdr:rowOff>
        </xdr:from>
        <xdr:to>
          <xdr:col>7</xdr:col>
          <xdr:colOff>371475</xdr:colOff>
          <xdr:row>28</xdr:row>
          <xdr:rowOff>295275</xdr:rowOff>
        </xdr:to>
        <xdr:sp macro="" textlink="">
          <xdr:nvSpPr>
            <xdr:cNvPr id="1004551" name="Check Box 7" hidden="1">
              <a:extLst>
                <a:ext uri="{63B3BB69-23CF-44E3-9099-C40C66FF867C}">
                  <a14:compatExt spid="_x0000_s1004551"/>
                </a:ext>
                <a:ext uri="{FF2B5EF4-FFF2-40B4-BE49-F238E27FC236}">
                  <a16:creationId xmlns:a16="http://schemas.microsoft.com/office/drawing/2014/main" id="{00000000-0008-0000-0A00-000007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29</xdr:row>
          <xdr:rowOff>66675</xdr:rowOff>
        </xdr:from>
        <xdr:to>
          <xdr:col>6</xdr:col>
          <xdr:colOff>447675</xdr:colOff>
          <xdr:row>29</xdr:row>
          <xdr:rowOff>295275</xdr:rowOff>
        </xdr:to>
        <xdr:sp macro="" textlink="">
          <xdr:nvSpPr>
            <xdr:cNvPr id="1004552" name="Check Box 8" hidden="1">
              <a:extLst>
                <a:ext uri="{63B3BB69-23CF-44E3-9099-C40C66FF867C}">
                  <a14:compatExt spid="_x0000_s1004552"/>
                </a:ext>
                <a:ext uri="{FF2B5EF4-FFF2-40B4-BE49-F238E27FC236}">
                  <a16:creationId xmlns:a16="http://schemas.microsoft.com/office/drawing/2014/main" id="{00000000-0008-0000-0A00-000008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30</xdr:row>
          <xdr:rowOff>66675</xdr:rowOff>
        </xdr:from>
        <xdr:to>
          <xdr:col>6</xdr:col>
          <xdr:colOff>447675</xdr:colOff>
          <xdr:row>30</xdr:row>
          <xdr:rowOff>295275</xdr:rowOff>
        </xdr:to>
        <xdr:sp macro="" textlink="">
          <xdr:nvSpPr>
            <xdr:cNvPr id="1004553" name="Check Box 9" hidden="1">
              <a:extLst>
                <a:ext uri="{63B3BB69-23CF-44E3-9099-C40C66FF867C}">
                  <a14:compatExt spid="_x0000_s1004553"/>
                </a:ext>
                <a:ext uri="{FF2B5EF4-FFF2-40B4-BE49-F238E27FC236}">
                  <a16:creationId xmlns:a16="http://schemas.microsoft.com/office/drawing/2014/main" id="{00000000-0008-0000-0A00-000009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409575</xdr:colOff>
          <xdr:row>29</xdr:row>
          <xdr:rowOff>66675</xdr:rowOff>
        </xdr:from>
        <xdr:to>
          <xdr:col>7</xdr:col>
          <xdr:colOff>371475</xdr:colOff>
          <xdr:row>29</xdr:row>
          <xdr:rowOff>295275</xdr:rowOff>
        </xdr:to>
        <xdr:sp macro="" textlink="">
          <xdr:nvSpPr>
            <xdr:cNvPr id="1004554" name="Check Box 10" hidden="1">
              <a:extLst>
                <a:ext uri="{63B3BB69-23CF-44E3-9099-C40C66FF867C}">
                  <a14:compatExt spid="_x0000_s1004554"/>
                </a:ext>
                <a:ext uri="{FF2B5EF4-FFF2-40B4-BE49-F238E27FC236}">
                  <a16:creationId xmlns:a16="http://schemas.microsoft.com/office/drawing/2014/main" id="{00000000-0008-0000-0A00-00000A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409575</xdr:colOff>
          <xdr:row>30</xdr:row>
          <xdr:rowOff>66675</xdr:rowOff>
        </xdr:from>
        <xdr:to>
          <xdr:col>7</xdr:col>
          <xdr:colOff>371475</xdr:colOff>
          <xdr:row>30</xdr:row>
          <xdr:rowOff>295275</xdr:rowOff>
        </xdr:to>
        <xdr:sp macro="" textlink="">
          <xdr:nvSpPr>
            <xdr:cNvPr id="1004555" name="Check Box 11" hidden="1">
              <a:extLst>
                <a:ext uri="{63B3BB69-23CF-44E3-9099-C40C66FF867C}">
                  <a14:compatExt spid="_x0000_s1004555"/>
                </a:ext>
                <a:ext uri="{FF2B5EF4-FFF2-40B4-BE49-F238E27FC236}">
                  <a16:creationId xmlns:a16="http://schemas.microsoft.com/office/drawing/2014/main" id="{00000000-0008-0000-0A00-00000B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25</xdr:row>
          <xdr:rowOff>66675</xdr:rowOff>
        </xdr:from>
        <xdr:to>
          <xdr:col>5</xdr:col>
          <xdr:colOff>600075</xdr:colOff>
          <xdr:row>25</xdr:row>
          <xdr:rowOff>295275</xdr:rowOff>
        </xdr:to>
        <xdr:sp macro="" textlink="">
          <xdr:nvSpPr>
            <xdr:cNvPr id="1004556" name="Check Box 12" hidden="1">
              <a:extLst>
                <a:ext uri="{63B3BB69-23CF-44E3-9099-C40C66FF867C}">
                  <a14:compatExt spid="_x0000_s1004556"/>
                </a:ext>
                <a:ext uri="{FF2B5EF4-FFF2-40B4-BE49-F238E27FC236}">
                  <a16:creationId xmlns:a16="http://schemas.microsoft.com/office/drawing/2014/main" id="{00000000-0008-0000-0A00-00000C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25</xdr:row>
          <xdr:rowOff>66675</xdr:rowOff>
        </xdr:from>
        <xdr:to>
          <xdr:col>7</xdr:col>
          <xdr:colOff>457200</xdr:colOff>
          <xdr:row>25</xdr:row>
          <xdr:rowOff>295275</xdr:rowOff>
        </xdr:to>
        <xdr:sp macro="" textlink="">
          <xdr:nvSpPr>
            <xdr:cNvPr id="1004557" name="Check Box 13" hidden="1">
              <a:extLst>
                <a:ext uri="{63B3BB69-23CF-44E3-9099-C40C66FF867C}">
                  <a14:compatExt spid="_x0000_s1004557"/>
                </a:ext>
                <a:ext uri="{FF2B5EF4-FFF2-40B4-BE49-F238E27FC236}">
                  <a16:creationId xmlns:a16="http://schemas.microsoft.com/office/drawing/2014/main" id="{00000000-0008-0000-0A00-00000D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精神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409575</xdr:colOff>
          <xdr:row>27</xdr:row>
          <xdr:rowOff>66675</xdr:rowOff>
        </xdr:from>
        <xdr:to>
          <xdr:col>7</xdr:col>
          <xdr:colOff>371475</xdr:colOff>
          <xdr:row>27</xdr:row>
          <xdr:rowOff>295275</xdr:rowOff>
        </xdr:to>
        <xdr:sp macro="" textlink="">
          <xdr:nvSpPr>
            <xdr:cNvPr id="1004558" name="Check Box 14" hidden="1">
              <a:extLst>
                <a:ext uri="{63B3BB69-23CF-44E3-9099-C40C66FF867C}">
                  <a14:compatExt spid="_x0000_s1004558"/>
                </a:ext>
                <a:ext uri="{FF2B5EF4-FFF2-40B4-BE49-F238E27FC236}">
                  <a16:creationId xmlns:a16="http://schemas.microsoft.com/office/drawing/2014/main" id="{00000000-0008-0000-0A00-00000E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26</xdr:row>
          <xdr:rowOff>66675</xdr:rowOff>
        </xdr:from>
        <xdr:to>
          <xdr:col>7</xdr:col>
          <xdr:colOff>114300</xdr:colOff>
          <xdr:row>26</xdr:row>
          <xdr:rowOff>295275</xdr:rowOff>
        </xdr:to>
        <xdr:sp macro="" textlink="">
          <xdr:nvSpPr>
            <xdr:cNvPr id="1004559" name="Check Box 15" hidden="1">
              <a:extLst>
                <a:ext uri="{63B3BB69-23CF-44E3-9099-C40C66FF867C}">
                  <a14:compatExt spid="_x0000_s1004559"/>
                </a:ext>
                <a:ext uri="{FF2B5EF4-FFF2-40B4-BE49-F238E27FC236}">
                  <a16:creationId xmlns:a16="http://schemas.microsoft.com/office/drawing/2014/main" id="{00000000-0008-0000-0A00-00000F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26</xdr:row>
          <xdr:rowOff>66675</xdr:rowOff>
        </xdr:from>
        <xdr:to>
          <xdr:col>8</xdr:col>
          <xdr:colOff>0</xdr:colOff>
          <xdr:row>26</xdr:row>
          <xdr:rowOff>295275</xdr:rowOff>
        </xdr:to>
        <xdr:sp macro="" textlink="">
          <xdr:nvSpPr>
            <xdr:cNvPr id="1004560" name="Check Box 16" hidden="1">
              <a:extLst>
                <a:ext uri="{63B3BB69-23CF-44E3-9099-C40C66FF867C}">
                  <a14:compatExt spid="_x0000_s1004560"/>
                </a:ext>
                <a:ext uri="{FF2B5EF4-FFF2-40B4-BE49-F238E27FC236}">
                  <a16:creationId xmlns:a16="http://schemas.microsoft.com/office/drawing/2014/main" id="{00000000-0008-0000-0A00-000010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409575</xdr:colOff>
          <xdr:row>5</xdr:row>
          <xdr:rowOff>228600</xdr:rowOff>
        </xdr:from>
        <xdr:to>
          <xdr:col>35</xdr:col>
          <xdr:colOff>219075</xdr:colOff>
          <xdr:row>7</xdr:row>
          <xdr:rowOff>104775</xdr:rowOff>
        </xdr:to>
        <xdr:sp macro="" textlink="">
          <xdr:nvSpPr>
            <xdr:cNvPr id="1004561" name="Check Box 17" hidden="1">
              <a:extLst>
                <a:ext uri="{63B3BB69-23CF-44E3-9099-C40C66FF867C}">
                  <a14:compatExt spid="_x0000_s1004561"/>
                </a:ext>
                <a:ext uri="{FF2B5EF4-FFF2-40B4-BE49-F238E27FC236}">
                  <a16:creationId xmlns:a16="http://schemas.microsoft.com/office/drawing/2014/main" id="{00000000-0008-0000-0A00-000011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104775</xdr:colOff>
          <xdr:row>9</xdr:row>
          <xdr:rowOff>533400</xdr:rowOff>
        </xdr:from>
        <xdr:to>
          <xdr:col>35</xdr:col>
          <xdr:colOff>457200</xdr:colOff>
          <xdr:row>11</xdr:row>
          <xdr:rowOff>28575</xdr:rowOff>
        </xdr:to>
        <xdr:sp macro="" textlink="">
          <xdr:nvSpPr>
            <xdr:cNvPr id="1004562" name="Check Box 18" hidden="1">
              <a:extLst>
                <a:ext uri="{63B3BB69-23CF-44E3-9099-C40C66FF867C}">
                  <a14:compatExt spid="_x0000_s1004562"/>
                </a:ext>
                <a:ext uri="{FF2B5EF4-FFF2-40B4-BE49-F238E27FC236}">
                  <a16:creationId xmlns:a16="http://schemas.microsoft.com/office/drawing/2014/main" id="{00000000-0008-0000-0A00-000012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104775</xdr:colOff>
          <xdr:row>10</xdr:row>
          <xdr:rowOff>371475</xdr:rowOff>
        </xdr:from>
        <xdr:to>
          <xdr:col>35</xdr:col>
          <xdr:colOff>457200</xdr:colOff>
          <xdr:row>12</xdr:row>
          <xdr:rowOff>28575</xdr:rowOff>
        </xdr:to>
        <xdr:sp macro="" textlink="">
          <xdr:nvSpPr>
            <xdr:cNvPr id="1004563" name="Check Box 19" hidden="1">
              <a:extLst>
                <a:ext uri="{63B3BB69-23CF-44E3-9099-C40C66FF867C}">
                  <a14:compatExt spid="_x0000_s1004563"/>
                </a:ext>
                <a:ext uri="{FF2B5EF4-FFF2-40B4-BE49-F238E27FC236}">
                  <a16:creationId xmlns:a16="http://schemas.microsoft.com/office/drawing/2014/main" id="{00000000-0008-0000-0A00-000013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114300</xdr:colOff>
          <xdr:row>12</xdr:row>
          <xdr:rowOff>28575</xdr:rowOff>
        </xdr:from>
        <xdr:to>
          <xdr:col>36</xdr:col>
          <xdr:colOff>0</xdr:colOff>
          <xdr:row>13</xdr:row>
          <xdr:rowOff>28575</xdr:rowOff>
        </xdr:to>
        <xdr:sp macro="" textlink="">
          <xdr:nvSpPr>
            <xdr:cNvPr id="1004564" name="Check Box 20" hidden="1">
              <a:extLst>
                <a:ext uri="{63B3BB69-23CF-44E3-9099-C40C66FF867C}">
                  <a14:compatExt spid="_x0000_s1004564"/>
                </a:ext>
                <a:ext uri="{FF2B5EF4-FFF2-40B4-BE49-F238E27FC236}">
                  <a16:creationId xmlns:a16="http://schemas.microsoft.com/office/drawing/2014/main" id="{00000000-0008-0000-0A00-000014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114300</xdr:colOff>
          <xdr:row>14</xdr:row>
          <xdr:rowOff>0</xdr:rowOff>
        </xdr:from>
        <xdr:to>
          <xdr:col>36</xdr:col>
          <xdr:colOff>0</xdr:colOff>
          <xdr:row>15</xdr:row>
          <xdr:rowOff>28575</xdr:rowOff>
        </xdr:to>
        <xdr:sp macro="" textlink="">
          <xdr:nvSpPr>
            <xdr:cNvPr id="1004565" name="Check Box 21" hidden="1">
              <a:extLst>
                <a:ext uri="{63B3BB69-23CF-44E3-9099-C40C66FF867C}">
                  <a14:compatExt spid="_x0000_s1004565"/>
                </a:ext>
                <a:ext uri="{FF2B5EF4-FFF2-40B4-BE49-F238E27FC236}">
                  <a16:creationId xmlns:a16="http://schemas.microsoft.com/office/drawing/2014/main" id="{00000000-0008-0000-0A00-000015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114300</xdr:colOff>
          <xdr:row>15</xdr:row>
          <xdr:rowOff>28575</xdr:rowOff>
        </xdr:from>
        <xdr:to>
          <xdr:col>36</xdr:col>
          <xdr:colOff>0</xdr:colOff>
          <xdr:row>16</xdr:row>
          <xdr:rowOff>28575</xdr:rowOff>
        </xdr:to>
        <xdr:sp macro="" textlink="">
          <xdr:nvSpPr>
            <xdr:cNvPr id="1004566" name="Check Box 22" hidden="1">
              <a:extLst>
                <a:ext uri="{63B3BB69-23CF-44E3-9099-C40C66FF867C}">
                  <a14:compatExt spid="_x0000_s1004566"/>
                </a:ext>
                <a:ext uri="{FF2B5EF4-FFF2-40B4-BE49-F238E27FC236}">
                  <a16:creationId xmlns:a16="http://schemas.microsoft.com/office/drawing/2014/main" id="{00000000-0008-0000-0A00-000016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18</xdr:row>
          <xdr:rowOff>0</xdr:rowOff>
        </xdr:from>
        <xdr:to>
          <xdr:col>36</xdr:col>
          <xdr:colOff>0</xdr:colOff>
          <xdr:row>19</xdr:row>
          <xdr:rowOff>28575</xdr:rowOff>
        </xdr:to>
        <xdr:sp macro="" textlink="">
          <xdr:nvSpPr>
            <xdr:cNvPr id="1004567" name="Check Box 23" hidden="1">
              <a:extLst>
                <a:ext uri="{63B3BB69-23CF-44E3-9099-C40C66FF867C}">
                  <a14:compatExt spid="_x0000_s1004567"/>
                </a:ext>
                <a:ext uri="{FF2B5EF4-FFF2-40B4-BE49-F238E27FC236}">
                  <a16:creationId xmlns:a16="http://schemas.microsoft.com/office/drawing/2014/main" id="{00000000-0008-0000-0A00-000017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20</xdr:row>
          <xdr:rowOff>0</xdr:rowOff>
        </xdr:from>
        <xdr:to>
          <xdr:col>36</xdr:col>
          <xdr:colOff>0</xdr:colOff>
          <xdr:row>21</xdr:row>
          <xdr:rowOff>28575</xdr:rowOff>
        </xdr:to>
        <xdr:sp macro="" textlink="">
          <xdr:nvSpPr>
            <xdr:cNvPr id="1004568" name="Check Box 24" hidden="1">
              <a:extLst>
                <a:ext uri="{63B3BB69-23CF-44E3-9099-C40C66FF867C}">
                  <a14:compatExt spid="_x0000_s1004568"/>
                </a:ext>
                <a:ext uri="{FF2B5EF4-FFF2-40B4-BE49-F238E27FC236}">
                  <a16:creationId xmlns:a16="http://schemas.microsoft.com/office/drawing/2014/main" id="{00000000-0008-0000-0A00-000018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22</xdr:row>
          <xdr:rowOff>0</xdr:rowOff>
        </xdr:from>
        <xdr:to>
          <xdr:col>36</xdr:col>
          <xdr:colOff>0</xdr:colOff>
          <xdr:row>23</xdr:row>
          <xdr:rowOff>28575</xdr:rowOff>
        </xdr:to>
        <xdr:sp macro="" textlink="">
          <xdr:nvSpPr>
            <xdr:cNvPr id="1004569" name="Check Box 25" hidden="1">
              <a:extLst>
                <a:ext uri="{63B3BB69-23CF-44E3-9099-C40C66FF867C}">
                  <a14:compatExt spid="_x0000_s1004569"/>
                </a:ext>
                <a:ext uri="{FF2B5EF4-FFF2-40B4-BE49-F238E27FC236}">
                  <a16:creationId xmlns:a16="http://schemas.microsoft.com/office/drawing/2014/main" id="{00000000-0008-0000-0A00-000019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23</xdr:row>
          <xdr:rowOff>0</xdr:rowOff>
        </xdr:from>
        <xdr:to>
          <xdr:col>36</xdr:col>
          <xdr:colOff>0</xdr:colOff>
          <xdr:row>24</xdr:row>
          <xdr:rowOff>28575</xdr:rowOff>
        </xdr:to>
        <xdr:sp macro="" textlink="">
          <xdr:nvSpPr>
            <xdr:cNvPr id="1004570" name="Check Box 26" hidden="1">
              <a:extLst>
                <a:ext uri="{63B3BB69-23CF-44E3-9099-C40C66FF867C}">
                  <a14:compatExt spid="_x0000_s1004570"/>
                </a:ext>
                <a:ext uri="{FF2B5EF4-FFF2-40B4-BE49-F238E27FC236}">
                  <a16:creationId xmlns:a16="http://schemas.microsoft.com/office/drawing/2014/main" id="{00000000-0008-0000-0A00-00001A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24</xdr:row>
          <xdr:rowOff>0</xdr:rowOff>
        </xdr:from>
        <xdr:to>
          <xdr:col>36</xdr:col>
          <xdr:colOff>0</xdr:colOff>
          <xdr:row>25</xdr:row>
          <xdr:rowOff>28575</xdr:rowOff>
        </xdr:to>
        <xdr:sp macro="" textlink="">
          <xdr:nvSpPr>
            <xdr:cNvPr id="1004571" name="Check Box 27" hidden="1">
              <a:extLst>
                <a:ext uri="{63B3BB69-23CF-44E3-9099-C40C66FF867C}">
                  <a14:compatExt spid="_x0000_s1004571"/>
                </a:ext>
                <a:ext uri="{FF2B5EF4-FFF2-40B4-BE49-F238E27FC236}">
                  <a16:creationId xmlns:a16="http://schemas.microsoft.com/office/drawing/2014/main" id="{00000000-0008-0000-0A00-00001B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25</xdr:row>
          <xdr:rowOff>0</xdr:rowOff>
        </xdr:from>
        <xdr:to>
          <xdr:col>36</xdr:col>
          <xdr:colOff>0</xdr:colOff>
          <xdr:row>26</xdr:row>
          <xdr:rowOff>28575</xdr:rowOff>
        </xdr:to>
        <xdr:sp macro="" textlink="">
          <xdr:nvSpPr>
            <xdr:cNvPr id="1004572" name="Check Box 28" hidden="1">
              <a:extLst>
                <a:ext uri="{63B3BB69-23CF-44E3-9099-C40C66FF867C}">
                  <a14:compatExt spid="_x0000_s1004572"/>
                </a:ext>
                <a:ext uri="{FF2B5EF4-FFF2-40B4-BE49-F238E27FC236}">
                  <a16:creationId xmlns:a16="http://schemas.microsoft.com/office/drawing/2014/main" id="{00000000-0008-0000-0A00-00001C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26</xdr:row>
          <xdr:rowOff>0</xdr:rowOff>
        </xdr:from>
        <xdr:to>
          <xdr:col>36</xdr:col>
          <xdr:colOff>0</xdr:colOff>
          <xdr:row>27</xdr:row>
          <xdr:rowOff>28575</xdr:rowOff>
        </xdr:to>
        <xdr:sp macro="" textlink="">
          <xdr:nvSpPr>
            <xdr:cNvPr id="1004573" name="Check Box 29" hidden="1">
              <a:extLst>
                <a:ext uri="{63B3BB69-23CF-44E3-9099-C40C66FF867C}">
                  <a14:compatExt spid="_x0000_s1004573"/>
                </a:ext>
                <a:ext uri="{FF2B5EF4-FFF2-40B4-BE49-F238E27FC236}">
                  <a16:creationId xmlns:a16="http://schemas.microsoft.com/office/drawing/2014/main" id="{00000000-0008-0000-0A00-00001D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27</xdr:row>
          <xdr:rowOff>0</xdr:rowOff>
        </xdr:from>
        <xdr:to>
          <xdr:col>36</xdr:col>
          <xdr:colOff>0</xdr:colOff>
          <xdr:row>28</xdr:row>
          <xdr:rowOff>28575</xdr:rowOff>
        </xdr:to>
        <xdr:sp macro="" textlink="">
          <xdr:nvSpPr>
            <xdr:cNvPr id="1004574" name="Check Box 30" hidden="1">
              <a:extLst>
                <a:ext uri="{63B3BB69-23CF-44E3-9099-C40C66FF867C}">
                  <a14:compatExt spid="_x0000_s1004574"/>
                </a:ext>
                <a:ext uri="{FF2B5EF4-FFF2-40B4-BE49-F238E27FC236}">
                  <a16:creationId xmlns:a16="http://schemas.microsoft.com/office/drawing/2014/main" id="{00000000-0008-0000-0A00-00001E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28</xdr:row>
          <xdr:rowOff>0</xdr:rowOff>
        </xdr:from>
        <xdr:to>
          <xdr:col>36</xdr:col>
          <xdr:colOff>0</xdr:colOff>
          <xdr:row>29</xdr:row>
          <xdr:rowOff>28575</xdr:rowOff>
        </xdr:to>
        <xdr:sp macro="" textlink="">
          <xdr:nvSpPr>
            <xdr:cNvPr id="1004575" name="Check Box 31" hidden="1">
              <a:extLst>
                <a:ext uri="{63B3BB69-23CF-44E3-9099-C40C66FF867C}">
                  <a14:compatExt spid="_x0000_s1004575"/>
                </a:ext>
                <a:ext uri="{FF2B5EF4-FFF2-40B4-BE49-F238E27FC236}">
                  <a16:creationId xmlns:a16="http://schemas.microsoft.com/office/drawing/2014/main" id="{00000000-0008-0000-0A00-00001F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29</xdr:row>
          <xdr:rowOff>0</xdr:rowOff>
        </xdr:from>
        <xdr:to>
          <xdr:col>36</xdr:col>
          <xdr:colOff>0</xdr:colOff>
          <xdr:row>30</xdr:row>
          <xdr:rowOff>28575</xdr:rowOff>
        </xdr:to>
        <xdr:sp macro="" textlink="">
          <xdr:nvSpPr>
            <xdr:cNvPr id="1004576" name="Check Box 32" hidden="1">
              <a:extLst>
                <a:ext uri="{63B3BB69-23CF-44E3-9099-C40C66FF867C}">
                  <a14:compatExt spid="_x0000_s1004576"/>
                </a:ext>
                <a:ext uri="{FF2B5EF4-FFF2-40B4-BE49-F238E27FC236}">
                  <a16:creationId xmlns:a16="http://schemas.microsoft.com/office/drawing/2014/main" id="{00000000-0008-0000-0A00-000020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29</xdr:row>
          <xdr:rowOff>371475</xdr:rowOff>
        </xdr:from>
        <xdr:to>
          <xdr:col>36</xdr:col>
          <xdr:colOff>0</xdr:colOff>
          <xdr:row>31</xdr:row>
          <xdr:rowOff>28575</xdr:rowOff>
        </xdr:to>
        <xdr:sp macro="" textlink="">
          <xdr:nvSpPr>
            <xdr:cNvPr id="1004577" name="Check Box 33" hidden="1">
              <a:extLst>
                <a:ext uri="{63B3BB69-23CF-44E3-9099-C40C66FF867C}">
                  <a14:compatExt spid="_x0000_s1004577"/>
                </a:ext>
                <a:ext uri="{FF2B5EF4-FFF2-40B4-BE49-F238E27FC236}">
                  <a16:creationId xmlns:a16="http://schemas.microsoft.com/office/drawing/2014/main" id="{00000000-0008-0000-0A00-000021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38</xdr:row>
          <xdr:rowOff>523875</xdr:rowOff>
        </xdr:from>
        <xdr:to>
          <xdr:col>36</xdr:col>
          <xdr:colOff>0</xdr:colOff>
          <xdr:row>39</xdr:row>
          <xdr:rowOff>371475</xdr:rowOff>
        </xdr:to>
        <xdr:sp macro="" textlink="">
          <xdr:nvSpPr>
            <xdr:cNvPr id="1004578" name="Check Box 34" hidden="1">
              <a:extLst>
                <a:ext uri="{63B3BB69-23CF-44E3-9099-C40C66FF867C}">
                  <a14:compatExt spid="_x0000_s1004578"/>
                </a:ext>
                <a:ext uri="{FF2B5EF4-FFF2-40B4-BE49-F238E27FC236}">
                  <a16:creationId xmlns:a16="http://schemas.microsoft.com/office/drawing/2014/main" id="{00000000-0008-0000-0A00-000022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39</xdr:row>
          <xdr:rowOff>333375</xdr:rowOff>
        </xdr:from>
        <xdr:to>
          <xdr:col>36</xdr:col>
          <xdr:colOff>0</xdr:colOff>
          <xdr:row>41</xdr:row>
          <xdr:rowOff>0</xdr:rowOff>
        </xdr:to>
        <xdr:sp macro="" textlink="">
          <xdr:nvSpPr>
            <xdr:cNvPr id="1004579" name="Check Box 35" hidden="1">
              <a:extLst>
                <a:ext uri="{63B3BB69-23CF-44E3-9099-C40C66FF867C}">
                  <a14:compatExt spid="_x0000_s1004579"/>
                </a:ext>
                <a:ext uri="{FF2B5EF4-FFF2-40B4-BE49-F238E27FC236}">
                  <a16:creationId xmlns:a16="http://schemas.microsoft.com/office/drawing/2014/main" id="{00000000-0008-0000-0A00-000023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40</xdr:row>
          <xdr:rowOff>333375</xdr:rowOff>
        </xdr:from>
        <xdr:to>
          <xdr:col>36</xdr:col>
          <xdr:colOff>0</xdr:colOff>
          <xdr:row>42</xdr:row>
          <xdr:rowOff>0</xdr:rowOff>
        </xdr:to>
        <xdr:sp macro="" textlink="">
          <xdr:nvSpPr>
            <xdr:cNvPr id="1004580" name="Check Box 36" hidden="1">
              <a:extLst>
                <a:ext uri="{63B3BB69-23CF-44E3-9099-C40C66FF867C}">
                  <a14:compatExt spid="_x0000_s1004580"/>
                </a:ext>
                <a:ext uri="{FF2B5EF4-FFF2-40B4-BE49-F238E27FC236}">
                  <a16:creationId xmlns:a16="http://schemas.microsoft.com/office/drawing/2014/main" id="{00000000-0008-0000-0A00-000024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114300</xdr:colOff>
          <xdr:row>41</xdr:row>
          <xdr:rowOff>333375</xdr:rowOff>
        </xdr:from>
        <xdr:to>
          <xdr:col>36</xdr:col>
          <xdr:colOff>0</xdr:colOff>
          <xdr:row>43</xdr:row>
          <xdr:rowOff>0</xdr:rowOff>
        </xdr:to>
        <xdr:sp macro="" textlink="">
          <xdr:nvSpPr>
            <xdr:cNvPr id="1004581" name="Check Box 37" hidden="1">
              <a:extLst>
                <a:ext uri="{63B3BB69-23CF-44E3-9099-C40C66FF867C}">
                  <a14:compatExt spid="_x0000_s1004581"/>
                </a:ext>
                <a:ext uri="{FF2B5EF4-FFF2-40B4-BE49-F238E27FC236}">
                  <a16:creationId xmlns:a16="http://schemas.microsoft.com/office/drawing/2014/main" id="{00000000-0008-0000-0A00-000025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114300</xdr:colOff>
          <xdr:row>42</xdr:row>
          <xdr:rowOff>333375</xdr:rowOff>
        </xdr:from>
        <xdr:to>
          <xdr:col>36</xdr:col>
          <xdr:colOff>0</xdr:colOff>
          <xdr:row>44</xdr:row>
          <xdr:rowOff>0</xdr:rowOff>
        </xdr:to>
        <xdr:sp macro="" textlink="">
          <xdr:nvSpPr>
            <xdr:cNvPr id="1004582" name="Check Box 38" hidden="1">
              <a:extLst>
                <a:ext uri="{63B3BB69-23CF-44E3-9099-C40C66FF867C}">
                  <a14:compatExt spid="_x0000_s1004582"/>
                </a:ext>
                <a:ext uri="{FF2B5EF4-FFF2-40B4-BE49-F238E27FC236}">
                  <a16:creationId xmlns:a16="http://schemas.microsoft.com/office/drawing/2014/main" id="{00000000-0008-0000-0A00-000026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114300</xdr:colOff>
          <xdr:row>43</xdr:row>
          <xdr:rowOff>333375</xdr:rowOff>
        </xdr:from>
        <xdr:to>
          <xdr:col>36</xdr:col>
          <xdr:colOff>0</xdr:colOff>
          <xdr:row>45</xdr:row>
          <xdr:rowOff>0</xdr:rowOff>
        </xdr:to>
        <xdr:sp macro="" textlink="">
          <xdr:nvSpPr>
            <xdr:cNvPr id="1004583" name="Check Box 39" hidden="1">
              <a:extLst>
                <a:ext uri="{63B3BB69-23CF-44E3-9099-C40C66FF867C}">
                  <a14:compatExt spid="_x0000_s1004583"/>
                </a:ext>
                <a:ext uri="{FF2B5EF4-FFF2-40B4-BE49-F238E27FC236}">
                  <a16:creationId xmlns:a16="http://schemas.microsoft.com/office/drawing/2014/main" id="{00000000-0008-0000-0A00-000027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114300</xdr:colOff>
          <xdr:row>44</xdr:row>
          <xdr:rowOff>333375</xdr:rowOff>
        </xdr:from>
        <xdr:to>
          <xdr:col>36</xdr:col>
          <xdr:colOff>0</xdr:colOff>
          <xdr:row>46</xdr:row>
          <xdr:rowOff>28575</xdr:rowOff>
        </xdr:to>
        <xdr:sp macro="" textlink="">
          <xdr:nvSpPr>
            <xdr:cNvPr id="1004584" name="Check Box 40" hidden="1">
              <a:extLst>
                <a:ext uri="{63B3BB69-23CF-44E3-9099-C40C66FF867C}">
                  <a14:compatExt spid="_x0000_s1004584"/>
                </a:ext>
                <a:ext uri="{FF2B5EF4-FFF2-40B4-BE49-F238E27FC236}">
                  <a16:creationId xmlns:a16="http://schemas.microsoft.com/office/drawing/2014/main" id="{00000000-0008-0000-0A00-000028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114300</xdr:colOff>
          <xdr:row>45</xdr:row>
          <xdr:rowOff>333375</xdr:rowOff>
        </xdr:from>
        <xdr:to>
          <xdr:col>36</xdr:col>
          <xdr:colOff>0</xdr:colOff>
          <xdr:row>47</xdr:row>
          <xdr:rowOff>28575</xdr:rowOff>
        </xdr:to>
        <xdr:sp macro="" textlink="">
          <xdr:nvSpPr>
            <xdr:cNvPr id="1004585" name="Check Box 41" hidden="1">
              <a:extLst>
                <a:ext uri="{63B3BB69-23CF-44E3-9099-C40C66FF867C}">
                  <a14:compatExt spid="_x0000_s1004585"/>
                </a:ext>
                <a:ext uri="{FF2B5EF4-FFF2-40B4-BE49-F238E27FC236}">
                  <a16:creationId xmlns:a16="http://schemas.microsoft.com/office/drawing/2014/main" id="{00000000-0008-0000-0A00-000029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114300</xdr:colOff>
          <xdr:row>46</xdr:row>
          <xdr:rowOff>333375</xdr:rowOff>
        </xdr:from>
        <xdr:to>
          <xdr:col>36</xdr:col>
          <xdr:colOff>0</xdr:colOff>
          <xdr:row>48</xdr:row>
          <xdr:rowOff>0</xdr:rowOff>
        </xdr:to>
        <xdr:sp macro="" textlink="">
          <xdr:nvSpPr>
            <xdr:cNvPr id="1004586" name="Check Box 42" hidden="1">
              <a:extLst>
                <a:ext uri="{63B3BB69-23CF-44E3-9099-C40C66FF867C}">
                  <a14:compatExt spid="_x0000_s1004586"/>
                </a:ext>
                <a:ext uri="{FF2B5EF4-FFF2-40B4-BE49-F238E27FC236}">
                  <a16:creationId xmlns:a16="http://schemas.microsoft.com/office/drawing/2014/main" id="{00000000-0008-0000-0A00-00002A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114300</xdr:colOff>
          <xdr:row>47</xdr:row>
          <xdr:rowOff>333375</xdr:rowOff>
        </xdr:from>
        <xdr:to>
          <xdr:col>36</xdr:col>
          <xdr:colOff>0</xdr:colOff>
          <xdr:row>49</xdr:row>
          <xdr:rowOff>0</xdr:rowOff>
        </xdr:to>
        <xdr:sp macro="" textlink="">
          <xdr:nvSpPr>
            <xdr:cNvPr id="1004587" name="Check Box 43" hidden="1">
              <a:extLst>
                <a:ext uri="{63B3BB69-23CF-44E3-9099-C40C66FF867C}">
                  <a14:compatExt spid="_x0000_s1004587"/>
                </a:ext>
                <a:ext uri="{FF2B5EF4-FFF2-40B4-BE49-F238E27FC236}">
                  <a16:creationId xmlns:a16="http://schemas.microsoft.com/office/drawing/2014/main" id="{00000000-0008-0000-0A00-00002B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114300</xdr:colOff>
          <xdr:row>48</xdr:row>
          <xdr:rowOff>333375</xdr:rowOff>
        </xdr:from>
        <xdr:to>
          <xdr:col>36</xdr:col>
          <xdr:colOff>0</xdr:colOff>
          <xdr:row>50</xdr:row>
          <xdr:rowOff>0</xdr:rowOff>
        </xdr:to>
        <xdr:sp macro="" textlink="">
          <xdr:nvSpPr>
            <xdr:cNvPr id="1004588" name="Check Box 44" hidden="1">
              <a:extLst>
                <a:ext uri="{63B3BB69-23CF-44E3-9099-C40C66FF867C}">
                  <a14:compatExt spid="_x0000_s1004588"/>
                </a:ext>
                <a:ext uri="{FF2B5EF4-FFF2-40B4-BE49-F238E27FC236}">
                  <a16:creationId xmlns:a16="http://schemas.microsoft.com/office/drawing/2014/main" id="{00000000-0008-0000-0A00-00002C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104775</xdr:colOff>
          <xdr:row>49</xdr:row>
          <xdr:rowOff>333375</xdr:rowOff>
        </xdr:from>
        <xdr:to>
          <xdr:col>36</xdr:col>
          <xdr:colOff>0</xdr:colOff>
          <xdr:row>51</xdr:row>
          <xdr:rowOff>0</xdr:rowOff>
        </xdr:to>
        <xdr:sp macro="" textlink="">
          <xdr:nvSpPr>
            <xdr:cNvPr id="1004589" name="Check Box 45" hidden="1">
              <a:extLst>
                <a:ext uri="{63B3BB69-23CF-44E3-9099-C40C66FF867C}">
                  <a14:compatExt spid="_x0000_s1004589"/>
                </a:ext>
                <a:ext uri="{FF2B5EF4-FFF2-40B4-BE49-F238E27FC236}">
                  <a16:creationId xmlns:a16="http://schemas.microsoft.com/office/drawing/2014/main" id="{00000000-0008-0000-0A00-00002D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104775</xdr:colOff>
          <xdr:row>50</xdr:row>
          <xdr:rowOff>333375</xdr:rowOff>
        </xdr:from>
        <xdr:to>
          <xdr:col>36</xdr:col>
          <xdr:colOff>0</xdr:colOff>
          <xdr:row>52</xdr:row>
          <xdr:rowOff>28575</xdr:rowOff>
        </xdr:to>
        <xdr:sp macro="" textlink="">
          <xdr:nvSpPr>
            <xdr:cNvPr id="1004590" name="Check Box 46" hidden="1">
              <a:extLst>
                <a:ext uri="{63B3BB69-23CF-44E3-9099-C40C66FF867C}">
                  <a14:compatExt spid="_x0000_s1004590"/>
                </a:ext>
                <a:ext uri="{FF2B5EF4-FFF2-40B4-BE49-F238E27FC236}">
                  <a16:creationId xmlns:a16="http://schemas.microsoft.com/office/drawing/2014/main" id="{00000000-0008-0000-0A00-00002E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114300</xdr:colOff>
          <xdr:row>51</xdr:row>
          <xdr:rowOff>333375</xdr:rowOff>
        </xdr:from>
        <xdr:to>
          <xdr:col>36</xdr:col>
          <xdr:colOff>0</xdr:colOff>
          <xdr:row>53</xdr:row>
          <xdr:rowOff>28575</xdr:rowOff>
        </xdr:to>
        <xdr:sp macro="" textlink="">
          <xdr:nvSpPr>
            <xdr:cNvPr id="1004591" name="Check Box 47" hidden="1">
              <a:extLst>
                <a:ext uri="{63B3BB69-23CF-44E3-9099-C40C66FF867C}">
                  <a14:compatExt spid="_x0000_s1004591"/>
                </a:ext>
                <a:ext uri="{FF2B5EF4-FFF2-40B4-BE49-F238E27FC236}">
                  <a16:creationId xmlns:a16="http://schemas.microsoft.com/office/drawing/2014/main" id="{00000000-0008-0000-0A00-00002F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114300</xdr:colOff>
          <xdr:row>52</xdr:row>
          <xdr:rowOff>333375</xdr:rowOff>
        </xdr:from>
        <xdr:to>
          <xdr:col>36</xdr:col>
          <xdr:colOff>0</xdr:colOff>
          <xdr:row>54</xdr:row>
          <xdr:rowOff>28575</xdr:rowOff>
        </xdr:to>
        <xdr:sp macro="" textlink="">
          <xdr:nvSpPr>
            <xdr:cNvPr id="1004592" name="Check Box 48" hidden="1">
              <a:extLst>
                <a:ext uri="{63B3BB69-23CF-44E3-9099-C40C66FF867C}">
                  <a14:compatExt spid="_x0000_s1004592"/>
                </a:ext>
                <a:ext uri="{FF2B5EF4-FFF2-40B4-BE49-F238E27FC236}">
                  <a16:creationId xmlns:a16="http://schemas.microsoft.com/office/drawing/2014/main" id="{00000000-0008-0000-0A00-000030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114300</xdr:colOff>
          <xdr:row>53</xdr:row>
          <xdr:rowOff>333375</xdr:rowOff>
        </xdr:from>
        <xdr:to>
          <xdr:col>36</xdr:col>
          <xdr:colOff>0</xdr:colOff>
          <xdr:row>55</xdr:row>
          <xdr:rowOff>0</xdr:rowOff>
        </xdr:to>
        <xdr:sp macro="" textlink="">
          <xdr:nvSpPr>
            <xdr:cNvPr id="1004593" name="Check Box 49" hidden="1">
              <a:extLst>
                <a:ext uri="{63B3BB69-23CF-44E3-9099-C40C66FF867C}">
                  <a14:compatExt spid="_x0000_s1004593"/>
                </a:ext>
                <a:ext uri="{FF2B5EF4-FFF2-40B4-BE49-F238E27FC236}">
                  <a16:creationId xmlns:a16="http://schemas.microsoft.com/office/drawing/2014/main" id="{00000000-0008-0000-0A00-000031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114300</xdr:colOff>
          <xdr:row>54</xdr:row>
          <xdr:rowOff>333375</xdr:rowOff>
        </xdr:from>
        <xdr:to>
          <xdr:col>36</xdr:col>
          <xdr:colOff>0</xdr:colOff>
          <xdr:row>56</xdr:row>
          <xdr:rowOff>0</xdr:rowOff>
        </xdr:to>
        <xdr:sp macro="" textlink="">
          <xdr:nvSpPr>
            <xdr:cNvPr id="1004594" name="Check Box 50" hidden="1">
              <a:extLst>
                <a:ext uri="{63B3BB69-23CF-44E3-9099-C40C66FF867C}">
                  <a14:compatExt spid="_x0000_s1004594"/>
                </a:ext>
                <a:ext uri="{FF2B5EF4-FFF2-40B4-BE49-F238E27FC236}">
                  <a16:creationId xmlns:a16="http://schemas.microsoft.com/office/drawing/2014/main" id="{00000000-0008-0000-0A00-000032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104775</xdr:colOff>
          <xdr:row>55</xdr:row>
          <xdr:rowOff>333375</xdr:rowOff>
        </xdr:from>
        <xdr:to>
          <xdr:col>36</xdr:col>
          <xdr:colOff>0</xdr:colOff>
          <xdr:row>57</xdr:row>
          <xdr:rowOff>28575</xdr:rowOff>
        </xdr:to>
        <xdr:sp macro="" textlink="">
          <xdr:nvSpPr>
            <xdr:cNvPr id="1004595" name="Check Box 51" hidden="1">
              <a:extLst>
                <a:ext uri="{63B3BB69-23CF-44E3-9099-C40C66FF867C}">
                  <a14:compatExt spid="_x0000_s1004595"/>
                </a:ext>
                <a:ext uri="{FF2B5EF4-FFF2-40B4-BE49-F238E27FC236}">
                  <a16:creationId xmlns:a16="http://schemas.microsoft.com/office/drawing/2014/main" id="{00000000-0008-0000-0A00-000033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104775</xdr:colOff>
          <xdr:row>56</xdr:row>
          <xdr:rowOff>333375</xdr:rowOff>
        </xdr:from>
        <xdr:to>
          <xdr:col>36</xdr:col>
          <xdr:colOff>0</xdr:colOff>
          <xdr:row>58</xdr:row>
          <xdr:rowOff>0</xdr:rowOff>
        </xdr:to>
        <xdr:sp macro="" textlink="">
          <xdr:nvSpPr>
            <xdr:cNvPr id="1004596" name="Check Box 52" hidden="1">
              <a:extLst>
                <a:ext uri="{63B3BB69-23CF-44E3-9099-C40C66FF867C}">
                  <a14:compatExt spid="_x0000_s1004596"/>
                </a:ext>
                <a:ext uri="{FF2B5EF4-FFF2-40B4-BE49-F238E27FC236}">
                  <a16:creationId xmlns:a16="http://schemas.microsoft.com/office/drawing/2014/main" id="{00000000-0008-0000-0A00-000034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104775</xdr:colOff>
          <xdr:row>57</xdr:row>
          <xdr:rowOff>333375</xdr:rowOff>
        </xdr:from>
        <xdr:to>
          <xdr:col>36</xdr:col>
          <xdr:colOff>0</xdr:colOff>
          <xdr:row>59</xdr:row>
          <xdr:rowOff>0</xdr:rowOff>
        </xdr:to>
        <xdr:sp macro="" textlink="">
          <xdr:nvSpPr>
            <xdr:cNvPr id="1004597" name="Check Box 53" hidden="1">
              <a:extLst>
                <a:ext uri="{63B3BB69-23CF-44E3-9099-C40C66FF867C}">
                  <a14:compatExt spid="_x0000_s1004597"/>
                </a:ext>
                <a:ext uri="{FF2B5EF4-FFF2-40B4-BE49-F238E27FC236}">
                  <a16:creationId xmlns:a16="http://schemas.microsoft.com/office/drawing/2014/main" id="{00000000-0008-0000-0A00-000035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104775</xdr:colOff>
          <xdr:row>58</xdr:row>
          <xdr:rowOff>333375</xdr:rowOff>
        </xdr:from>
        <xdr:to>
          <xdr:col>36</xdr:col>
          <xdr:colOff>0</xdr:colOff>
          <xdr:row>60</xdr:row>
          <xdr:rowOff>0</xdr:rowOff>
        </xdr:to>
        <xdr:sp macro="" textlink="">
          <xdr:nvSpPr>
            <xdr:cNvPr id="1004598" name="Check Box 54" hidden="1">
              <a:extLst>
                <a:ext uri="{63B3BB69-23CF-44E3-9099-C40C66FF867C}">
                  <a14:compatExt spid="_x0000_s1004598"/>
                </a:ext>
                <a:ext uri="{FF2B5EF4-FFF2-40B4-BE49-F238E27FC236}">
                  <a16:creationId xmlns:a16="http://schemas.microsoft.com/office/drawing/2014/main" id="{00000000-0008-0000-0A00-000036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142875</xdr:colOff>
          <xdr:row>38</xdr:row>
          <xdr:rowOff>523875</xdr:rowOff>
        </xdr:from>
        <xdr:to>
          <xdr:col>35</xdr:col>
          <xdr:colOff>0</xdr:colOff>
          <xdr:row>39</xdr:row>
          <xdr:rowOff>371475</xdr:rowOff>
        </xdr:to>
        <xdr:sp macro="" textlink="">
          <xdr:nvSpPr>
            <xdr:cNvPr id="1004599" name="Check Box 55" hidden="1">
              <a:extLst>
                <a:ext uri="{63B3BB69-23CF-44E3-9099-C40C66FF867C}">
                  <a14:compatExt spid="_x0000_s1004599"/>
                </a:ext>
                <a:ext uri="{FF2B5EF4-FFF2-40B4-BE49-F238E27FC236}">
                  <a16:creationId xmlns:a16="http://schemas.microsoft.com/office/drawing/2014/main" id="{00000000-0008-0000-0A00-000037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142875</xdr:colOff>
          <xdr:row>39</xdr:row>
          <xdr:rowOff>333375</xdr:rowOff>
        </xdr:from>
        <xdr:to>
          <xdr:col>35</xdr:col>
          <xdr:colOff>0</xdr:colOff>
          <xdr:row>41</xdr:row>
          <xdr:rowOff>0</xdr:rowOff>
        </xdr:to>
        <xdr:sp macro="" textlink="">
          <xdr:nvSpPr>
            <xdr:cNvPr id="1004600" name="Check Box 56" hidden="1">
              <a:extLst>
                <a:ext uri="{63B3BB69-23CF-44E3-9099-C40C66FF867C}">
                  <a14:compatExt spid="_x0000_s1004600"/>
                </a:ext>
                <a:ext uri="{FF2B5EF4-FFF2-40B4-BE49-F238E27FC236}">
                  <a16:creationId xmlns:a16="http://schemas.microsoft.com/office/drawing/2014/main" id="{00000000-0008-0000-0A00-000038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142875</xdr:colOff>
          <xdr:row>40</xdr:row>
          <xdr:rowOff>333375</xdr:rowOff>
        </xdr:from>
        <xdr:to>
          <xdr:col>35</xdr:col>
          <xdr:colOff>0</xdr:colOff>
          <xdr:row>42</xdr:row>
          <xdr:rowOff>28575</xdr:rowOff>
        </xdr:to>
        <xdr:sp macro="" textlink="">
          <xdr:nvSpPr>
            <xdr:cNvPr id="1004601" name="Check Box 57" hidden="1">
              <a:extLst>
                <a:ext uri="{63B3BB69-23CF-44E3-9099-C40C66FF867C}">
                  <a14:compatExt spid="_x0000_s1004601"/>
                </a:ext>
                <a:ext uri="{FF2B5EF4-FFF2-40B4-BE49-F238E27FC236}">
                  <a16:creationId xmlns:a16="http://schemas.microsoft.com/office/drawing/2014/main" id="{00000000-0008-0000-0A00-000039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142875</xdr:colOff>
          <xdr:row>41</xdr:row>
          <xdr:rowOff>333375</xdr:rowOff>
        </xdr:from>
        <xdr:to>
          <xdr:col>35</xdr:col>
          <xdr:colOff>0</xdr:colOff>
          <xdr:row>43</xdr:row>
          <xdr:rowOff>28575</xdr:rowOff>
        </xdr:to>
        <xdr:sp macro="" textlink="">
          <xdr:nvSpPr>
            <xdr:cNvPr id="1004602" name="Check Box 58" hidden="1">
              <a:extLst>
                <a:ext uri="{63B3BB69-23CF-44E3-9099-C40C66FF867C}">
                  <a14:compatExt spid="_x0000_s1004602"/>
                </a:ext>
                <a:ext uri="{FF2B5EF4-FFF2-40B4-BE49-F238E27FC236}">
                  <a16:creationId xmlns:a16="http://schemas.microsoft.com/office/drawing/2014/main" id="{00000000-0008-0000-0A00-00003A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142875</xdr:colOff>
          <xdr:row>42</xdr:row>
          <xdr:rowOff>333375</xdr:rowOff>
        </xdr:from>
        <xdr:to>
          <xdr:col>35</xdr:col>
          <xdr:colOff>0</xdr:colOff>
          <xdr:row>44</xdr:row>
          <xdr:rowOff>28575</xdr:rowOff>
        </xdr:to>
        <xdr:sp macro="" textlink="">
          <xdr:nvSpPr>
            <xdr:cNvPr id="1004603" name="Check Box 59" hidden="1">
              <a:extLst>
                <a:ext uri="{63B3BB69-23CF-44E3-9099-C40C66FF867C}">
                  <a14:compatExt spid="_x0000_s1004603"/>
                </a:ext>
                <a:ext uri="{FF2B5EF4-FFF2-40B4-BE49-F238E27FC236}">
                  <a16:creationId xmlns:a16="http://schemas.microsoft.com/office/drawing/2014/main" id="{00000000-0008-0000-0A00-00003B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142875</xdr:colOff>
          <xdr:row>43</xdr:row>
          <xdr:rowOff>333375</xdr:rowOff>
        </xdr:from>
        <xdr:to>
          <xdr:col>35</xdr:col>
          <xdr:colOff>0</xdr:colOff>
          <xdr:row>45</xdr:row>
          <xdr:rowOff>28575</xdr:rowOff>
        </xdr:to>
        <xdr:sp macro="" textlink="">
          <xdr:nvSpPr>
            <xdr:cNvPr id="1004604" name="Check Box 60" hidden="1">
              <a:extLst>
                <a:ext uri="{63B3BB69-23CF-44E3-9099-C40C66FF867C}">
                  <a14:compatExt spid="_x0000_s1004604"/>
                </a:ext>
                <a:ext uri="{FF2B5EF4-FFF2-40B4-BE49-F238E27FC236}">
                  <a16:creationId xmlns:a16="http://schemas.microsoft.com/office/drawing/2014/main" id="{00000000-0008-0000-0A00-00003C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142875</xdr:colOff>
          <xdr:row>44</xdr:row>
          <xdr:rowOff>333375</xdr:rowOff>
        </xdr:from>
        <xdr:to>
          <xdr:col>35</xdr:col>
          <xdr:colOff>0</xdr:colOff>
          <xdr:row>46</xdr:row>
          <xdr:rowOff>28575</xdr:rowOff>
        </xdr:to>
        <xdr:sp macro="" textlink="">
          <xdr:nvSpPr>
            <xdr:cNvPr id="1004605" name="Check Box 61" hidden="1">
              <a:extLst>
                <a:ext uri="{63B3BB69-23CF-44E3-9099-C40C66FF867C}">
                  <a14:compatExt spid="_x0000_s1004605"/>
                </a:ext>
                <a:ext uri="{FF2B5EF4-FFF2-40B4-BE49-F238E27FC236}">
                  <a16:creationId xmlns:a16="http://schemas.microsoft.com/office/drawing/2014/main" id="{00000000-0008-0000-0A00-00003D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142875</xdr:colOff>
          <xdr:row>45</xdr:row>
          <xdr:rowOff>333375</xdr:rowOff>
        </xdr:from>
        <xdr:to>
          <xdr:col>35</xdr:col>
          <xdr:colOff>0</xdr:colOff>
          <xdr:row>47</xdr:row>
          <xdr:rowOff>28575</xdr:rowOff>
        </xdr:to>
        <xdr:sp macro="" textlink="">
          <xdr:nvSpPr>
            <xdr:cNvPr id="1004606" name="Check Box 62" hidden="1">
              <a:extLst>
                <a:ext uri="{63B3BB69-23CF-44E3-9099-C40C66FF867C}">
                  <a14:compatExt spid="_x0000_s1004606"/>
                </a:ext>
                <a:ext uri="{FF2B5EF4-FFF2-40B4-BE49-F238E27FC236}">
                  <a16:creationId xmlns:a16="http://schemas.microsoft.com/office/drawing/2014/main" id="{00000000-0008-0000-0A00-00003E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142875</xdr:colOff>
          <xdr:row>46</xdr:row>
          <xdr:rowOff>333375</xdr:rowOff>
        </xdr:from>
        <xdr:to>
          <xdr:col>35</xdr:col>
          <xdr:colOff>0</xdr:colOff>
          <xdr:row>48</xdr:row>
          <xdr:rowOff>28575</xdr:rowOff>
        </xdr:to>
        <xdr:sp macro="" textlink="">
          <xdr:nvSpPr>
            <xdr:cNvPr id="1004607" name="Check Box 63" hidden="1">
              <a:extLst>
                <a:ext uri="{63B3BB69-23CF-44E3-9099-C40C66FF867C}">
                  <a14:compatExt spid="_x0000_s1004607"/>
                </a:ext>
                <a:ext uri="{FF2B5EF4-FFF2-40B4-BE49-F238E27FC236}">
                  <a16:creationId xmlns:a16="http://schemas.microsoft.com/office/drawing/2014/main" id="{00000000-0008-0000-0A00-00003F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142875</xdr:colOff>
          <xdr:row>47</xdr:row>
          <xdr:rowOff>333375</xdr:rowOff>
        </xdr:from>
        <xdr:to>
          <xdr:col>35</xdr:col>
          <xdr:colOff>0</xdr:colOff>
          <xdr:row>49</xdr:row>
          <xdr:rowOff>28575</xdr:rowOff>
        </xdr:to>
        <xdr:sp macro="" textlink="">
          <xdr:nvSpPr>
            <xdr:cNvPr id="1004608" name="Check Box 64" hidden="1">
              <a:extLst>
                <a:ext uri="{63B3BB69-23CF-44E3-9099-C40C66FF867C}">
                  <a14:compatExt spid="_x0000_s1004608"/>
                </a:ext>
                <a:ext uri="{FF2B5EF4-FFF2-40B4-BE49-F238E27FC236}">
                  <a16:creationId xmlns:a16="http://schemas.microsoft.com/office/drawing/2014/main" id="{00000000-0008-0000-0A00-000040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142875</xdr:colOff>
          <xdr:row>48</xdr:row>
          <xdr:rowOff>333375</xdr:rowOff>
        </xdr:from>
        <xdr:to>
          <xdr:col>35</xdr:col>
          <xdr:colOff>0</xdr:colOff>
          <xdr:row>50</xdr:row>
          <xdr:rowOff>28575</xdr:rowOff>
        </xdr:to>
        <xdr:sp macro="" textlink="">
          <xdr:nvSpPr>
            <xdr:cNvPr id="1004609" name="Check Box 65" hidden="1">
              <a:extLst>
                <a:ext uri="{63B3BB69-23CF-44E3-9099-C40C66FF867C}">
                  <a14:compatExt spid="_x0000_s1004609"/>
                </a:ext>
                <a:ext uri="{FF2B5EF4-FFF2-40B4-BE49-F238E27FC236}">
                  <a16:creationId xmlns:a16="http://schemas.microsoft.com/office/drawing/2014/main" id="{00000000-0008-0000-0A00-000041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142875</xdr:colOff>
          <xdr:row>49</xdr:row>
          <xdr:rowOff>333375</xdr:rowOff>
        </xdr:from>
        <xdr:to>
          <xdr:col>35</xdr:col>
          <xdr:colOff>0</xdr:colOff>
          <xdr:row>51</xdr:row>
          <xdr:rowOff>28575</xdr:rowOff>
        </xdr:to>
        <xdr:sp macro="" textlink="">
          <xdr:nvSpPr>
            <xdr:cNvPr id="1004610" name="Check Box 66" hidden="1">
              <a:extLst>
                <a:ext uri="{63B3BB69-23CF-44E3-9099-C40C66FF867C}">
                  <a14:compatExt spid="_x0000_s1004610"/>
                </a:ext>
                <a:ext uri="{FF2B5EF4-FFF2-40B4-BE49-F238E27FC236}">
                  <a16:creationId xmlns:a16="http://schemas.microsoft.com/office/drawing/2014/main" id="{00000000-0008-0000-0A00-000042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142875</xdr:colOff>
          <xdr:row>50</xdr:row>
          <xdr:rowOff>333375</xdr:rowOff>
        </xdr:from>
        <xdr:to>
          <xdr:col>35</xdr:col>
          <xdr:colOff>0</xdr:colOff>
          <xdr:row>52</xdr:row>
          <xdr:rowOff>0</xdr:rowOff>
        </xdr:to>
        <xdr:sp macro="" textlink="">
          <xdr:nvSpPr>
            <xdr:cNvPr id="1004611" name="Check Box 67" hidden="1">
              <a:extLst>
                <a:ext uri="{63B3BB69-23CF-44E3-9099-C40C66FF867C}">
                  <a14:compatExt spid="_x0000_s1004611"/>
                </a:ext>
                <a:ext uri="{FF2B5EF4-FFF2-40B4-BE49-F238E27FC236}">
                  <a16:creationId xmlns:a16="http://schemas.microsoft.com/office/drawing/2014/main" id="{00000000-0008-0000-0A00-000043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142875</xdr:colOff>
          <xdr:row>51</xdr:row>
          <xdr:rowOff>333375</xdr:rowOff>
        </xdr:from>
        <xdr:to>
          <xdr:col>35</xdr:col>
          <xdr:colOff>0</xdr:colOff>
          <xdr:row>53</xdr:row>
          <xdr:rowOff>28575</xdr:rowOff>
        </xdr:to>
        <xdr:sp macro="" textlink="">
          <xdr:nvSpPr>
            <xdr:cNvPr id="1004612" name="Check Box 68" hidden="1">
              <a:extLst>
                <a:ext uri="{63B3BB69-23CF-44E3-9099-C40C66FF867C}">
                  <a14:compatExt spid="_x0000_s1004612"/>
                </a:ext>
                <a:ext uri="{FF2B5EF4-FFF2-40B4-BE49-F238E27FC236}">
                  <a16:creationId xmlns:a16="http://schemas.microsoft.com/office/drawing/2014/main" id="{00000000-0008-0000-0A00-000044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142875</xdr:colOff>
          <xdr:row>52</xdr:row>
          <xdr:rowOff>333375</xdr:rowOff>
        </xdr:from>
        <xdr:to>
          <xdr:col>35</xdr:col>
          <xdr:colOff>0</xdr:colOff>
          <xdr:row>54</xdr:row>
          <xdr:rowOff>28575</xdr:rowOff>
        </xdr:to>
        <xdr:sp macro="" textlink="">
          <xdr:nvSpPr>
            <xdr:cNvPr id="1004613" name="Check Box 69" hidden="1">
              <a:extLst>
                <a:ext uri="{63B3BB69-23CF-44E3-9099-C40C66FF867C}">
                  <a14:compatExt spid="_x0000_s1004613"/>
                </a:ext>
                <a:ext uri="{FF2B5EF4-FFF2-40B4-BE49-F238E27FC236}">
                  <a16:creationId xmlns:a16="http://schemas.microsoft.com/office/drawing/2014/main" id="{00000000-0008-0000-0A00-000045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142875</xdr:colOff>
          <xdr:row>53</xdr:row>
          <xdr:rowOff>333375</xdr:rowOff>
        </xdr:from>
        <xdr:to>
          <xdr:col>35</xdr:col>
          <xdr:colOff>0</xdr:colOff>
          <xdr:row>55</xdr:row>
          <xdr:rowOff>0</xdr:rowOff>
        </xdr:to>
        <xdr:sp macro="" textlink="">
          <xdr:nvSpPr>
            <xdr:cNvPr id="1004614" name="Check Box 70" hidden="1">
              <a:extLst>
                <a:ext uri="{63B3BB69-23CF-44E3-9099-C40C66FF867C}">
                  <a14:compatExt spid="_x0000_s1004614"/>
                </a:ext>
                <a:ext uri="{FF2B5EF4-FFF2-40B4-BE49-F238E27FC236}">
                  <a16:creationId xmlns:a16="http://schemas.microsoft.com/office/drawing/2014/main" id="{00000000-0008-0000-0A00-000046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142875</xdr:colOff>
          <xdr:row>54</xdr:row>
          <xdr:rowOff>333375</xdr:rowOff>
        </xdr:from>
        <xdr:to>
          <xdr:col>35</xdr:col>
          <xdr:colOff>0</xdr:colOff>
          <xdr:row>56</xdr:row>
          <xdr:rowOff>0</xdr:rowOff>
        </xdr:to>
        <xdr:sp macro="" textlink="">
          <xdr:nvSpPr>
            <xdr:cNvPr id="1004615" name="Check Box 71" hidden="1">
              <a:extLst>
                <a:ext uri="{63B3BB69-23CF-44E3-9099-C40C66FF867C}">
                  <a14:compatExt spid="_x0000_s1004615"/>
                </a:ext>
                <a:ext uri="{FF2B5EF4-FFF2-40B4-BE49-F238E27FC236}">
                  <a16:creationId xmlns:a16="http://schemas.microsoft.com/office/drawing/2014/main" id="{00000000-0008-0000-0A00-000047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142875</xdr:colOff>
          <xdr:row>55</xdr:row>
          <xdr:rowOff>333375</xdr:rowOff>
        </xdr:from>
        <xdr:to>
          <xdr:col>35</xdr:col>
          <xdr:colOff>0</xdr:colOff>
          <xdr:row>57</xdr:row>
          <xdr:rowOff>0</xdr:rowOff>
        </xdr:to>
        <xdr:sp macro="" textlink="">
          <xdr:nvSpPr>
            <xdr:cNvPr id="1004616" name="Check Box 72" hidden="1">
              <a:extLst>
                <a:ext uri="{63B3BB69-23CF-44E3-9099-C40C66FF867C}">
                  <a14:compatExt spid="_x0000_s1004616"/>
                </a:ext>
                <a:ext uri="{FF2B5EF4-FFF2-40B4-BE49-F238E27FC236}">
                  <a16:creationId xmlns:a16="http://schemas.microsoft.com/office/drawing/2014/main" id="{00000000-0008-0000-0A00-000048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142875</xdr:colOff>
          <xdr:row>56</xdr:row>
          <xdr:rowOff>333375</xdr:rowOff>
        </xdr:from>
        <xdr:to>
          <xdr:col>35</xdr:col>
          <xdr:colOff>0</xdr:colOff>
          <xdr:row>58</xdr:row>
          <xdr:rowOff>28575</xdr:rowOff>
        </xdr:to>
        <xdr:sp macro="" textlink="">
          <xdr:nvSpPr>
            <xdr:cNvPr id="1004617" name="Check Box 73" hidden="1">
              <a:extLst>
                <a:ext uri="{63B3BB69-23CF-44E3-9099-C40C66FF867C}">
                  <a14:compatExt spid="_x0000_s1004617"/>
                </a:ext>
                <a:ext uri="{FF2B5EF4-FFF2-40B4-BE49-F238E27FC236}">
                  <a16:creationId xmlns:a16="http://schemas.microsoft.com/office/drawing/2014/main" id="{00000000-0008-0000-0A00-000049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142875</xdr:colOff>
          <xdr:row>57</xdr:row>
          <xdr:rowOff>333375</xdr:rowOff>
        </xdr:from>
        <xdr:to>
          <xdr:col>35</xdr:col>
          <xdr:colOff>0</xdr:colOff>
          <xdr:row>59</xdr:row>
          <xdr:rowOff>0</xdr:rowOff>
        </xdr:to>
        <xdr:sp macro="" textlink="">
          <xdr:nvSpPr>
            <xdr:cNvPr id="1004618" name="Check Box 74" hidden="1">
              <a:extLst>
                <a:ext uri="{63B3BB69-23CF-44E3-9099-C40C66FF867C}">
                  <a14:compatExt spid="_x0000_s1004618"/>
                </a:ext>
                <a:ext uri="{FF2B5EF4-FFF2-40B4-BE49-F238E27FC236}">
                  <a16:creationId xmlns:a16="http://schemas.microsoft.com/office/drawing/2014/main" id="{00000000-0008-0000-0A00-00004A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142875</xdr:colOff>
          <xdr:row>58</xdr:row>
          <xdr:rowOff>333375</xdr:rowOff>
        </xdr:from>
        <xdr:to>
          <xdr:col>35</xdr:col>
          <xdr:colOff>0</xdr:colOff>
          <xdr:row>60</xdr:row>
          <xdr:rowOff>0</xdr:rowOff>
        </xdr:to>
        <xdr:sp macro="" textlink="">
          <xdr:nvSpPr>
            <xdr:cNvPr id="1004619" name="Check Box 75" hidden="1">
              <a:extLst>
                <a:ext uri="{63B3BB69-23CF-44E3-9099-C40C66FF867C}">
                  <a14:compatExt spid="_x0000_s1004619"/>
                </a:ext>
                <a:ext uri="{FF2B5EF4-FFF2-40B4-BE49-F238E27FC236}">
                  <a16:creationId xmlns:a16="http://schemas.microsoft.com/office/drawing/2014/main" id="{00000000-0008-0000-0A00-00004B5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37</xdr:col>
      <xdr:colOff>0</xdr:colOff>
      <xdr:row>3</xdr:row>
      <xdr:rowOff>0</xdr:rowOff>
    </xdr:from>
    <xdr:to>
      <xdr:col>43</xdr:col>
      <xdr:colOff>101298</xdr:colOff>
      <xdr:row>8</xdr:row>
      <xdr:rowOff>517547</xdr:rowOff>
    </xdr:to>
    <xdr:sp macro="" textlink="">
      <xdr:nvSpPr>
        <xdr:cNvPr id="6" name="四角形: 角度付き 5">
          <a:hlinkClick xmlns:r="http://schemas.openxmlformats.org/officeDocument/2006/relationships" r:id="rId1"/>
          <a:extLst>
            <a:ext uri="{FF2B5EF4-FFF2-40B4-BE49-F238E27FC236}">
              <a16:creationId xmlns:a16="http://schemas.microsoft.com/office/drawing/2014/main" id="{4211D5B4-C324-4557-AA5C-30F818E1EB5B}"/>
            </a:ext>
          </a:extLst>
        </xdr:cNvPr>
        <xdr:cNvSpPr/>
      </xdr:nvSpPr>
      <xdr:spPr>
        <a:xfrm>
          <a:off x="17695333" y="814917"/>
          <a:ext cx="2662465" cy="2210880"/>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409575</xdr:colOff>
          <xdr:row>22</xdr:row>
          <xdr:rowOff>180975</xdr:rowOff>
        </xdr:from>
        <xdr:to>
          <xdr:col>10</xdr:col>
          <xdr:colOff>638175</xdr:colOff>
          <xdr:row>24</xdr:row>
          <xdr:rowOff>28575</xdr:rowOff>
        </xdr:to>
        <xdr:sp macro="" textlink="">
          <xdr:nvSpPr>
            <xdr:cNvPr id="1189889" name="Check Box 1" hidden="1">
              <a:extLst>
                <a:ext uri="{63B3BB69-23CF-44E3-9099-C40C66FF867C}">
                  <a14:compatExt spid="_x0000_s1189889"/>
                </a:ext>
                <a:ext uri="{FF2B5EF4-FFF2-40B4-BE49-F238E27FC236}">
                  <a16:creationId xmlns:a16="http://schemas.microsoft.com/office/drawing/2014/main" id="{00000000-0008-0000-0B00-000001281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21</xdr:row>
          <xdr:rowOff>180975</xdr:rowOff>
        </xdr:from>
        <xdr:to>
          <xdr:col>10</xdr:col>
          <xdr:colOff>638175</xdr:colOff>
          <xdr:row>23</xdr:row>
          <xdr:rowOff>28575</xdr:rowOff>
        </xdr:to>
        <xdr:sp macro="" textlink="">
          <xdr:nvSpPr>
            <xdr:cNvPr id="1189890" name="Check Box 2" hidden="1">
              <a:extLst>
                <a:ext uri="{63B3BB69-23CF-44E3-9099-C40C66FF867C}">
                  <a14:compatExt spid="_x0000_s1189890"/>
                </a:ext>
                <a:ext uri="{FF2B5EF4-FFF2-40B4-BE49-F238E27FC236}">
                  <a16:creationId xmlns:a16="http://schemas.microsoft.com/office/drawing/2014/main" id="{00000000-0008-0000-0B00-000002281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21</xdr:row>
          <xdr:rowOff>28575</xdr:rowOff>
        </xdr:from>
        <xdr:to>
          <xdr:col>10</xdr:col>
          <xdr:colOff>609600</xdr:colOff>
          <xdr:row>21</xdr:row>
          <xdr:rowOff>180975</xdr:rowOff>
        </xdr:to>
        <xdr:sp macro="" textlink="">
          <xdr:nvSpPr>
            <xdr:cNvPr id="1189891" name="Check Box 3" hidden="1">
              <a:extLst>
                <a:ext uri="{63B3BB69-23CF-44E3-9099-C40C66FF867C}">
                  <a14:compatExt spid="_x0000_s1189891"/>
                </a:ext>
                <a:ext uri="{FF2B5EF4-FFF2-40B4-BE49-F238E27FC236}">
                  <a16:creationId xmlns:a16="http://schemas.microsoft.com/office/drawing/2014/main" id="{00000000-0008-0000-0B00-000003281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23</xdr:row>
          <xdr:rowOff>180975</xdr:rowOff>
        </xdr:from>
        <xdr:to>
          <xdr:col>10</xdr:col>
          <xdr:colOff>638175</xdr:colOff>
          <xdr:row>25</xdr:row>
          <xdr:rowOff>28575</xdr:rowOff>
        </xdr:to>
        <xdr:sp macro="" textlink="">
          <xdr:nvSpPr>
            <xdr:cNvPr id="1189892" name="Check Box 4" hidden="1">
              <a:extLst>
                <a:ext uri="{63B3BB69-23CF-44E3-9099-C40C66FF867C}">
                  <a14:compatExt spid="_x0000_s1189892"/>
                </a:ext>
                <a:ext uri="{FF2B5EF4-FFF2-40B4-BE49-F238E27FC236}">
                  <a16:creationId xmlns:a16="http://schemas.microsoft.com/office/drawing/2014/main" id="{00000000-0008-0000-0B00-000004281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22</xdr:row>
          <xdr:rowOff>142875</xdr:rowOff>
        </xdr:from>
        <xdr:to>
          <xdr:col>2</xdr:col>
          <xdr:colOff>485775</xdr:colOff>
          <xdr:row>24</xdr:row>
          <xdr:rowOff>66675</xdr:rowOff>
        </xdr:to>
        <xdr:sp macro="" textlink="">
          <xdr:nvSpPr>
            <xdr:cNvPr id="1189893" name="Check Box 5" hidden="1">
              <a:extLst>
                <a:ext uri="{63B3BB69-23CF-44E3-9099-C40C66FF867C}">
                  <a14:compatExt spid="_x0000_s1189893"/>
                </a:ext>
                <a:ext uri="{FF2B5EF4-FFF2-40B4-BE49-F238E27FC236}">
                  <a16:creationId xmlns:a16="http://schemas.microsoft.com/office/drawing/2014/main" id="{00000000-0008-0000-0B00-000005281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24</xdr:row>
          <xdr:rowOff>180975</xdr:rowOff>
        </xdr:from>
        <xdr:to>
          <xdr:col>10</xdr:col>
          <xdr:colOff>647700</xdr:colOff>
          <xdr:row>25</xdr:row>
          <xdr:rowOff>219075</xdr:rowOff>
        </xdr:to>
        <xdr:sp macro="" textlink="">
          <xdr:nvSpPr>
            <xdr:cNvPr id="1189894" name="Check Box 6" hidden="1">
              <a:extLst>
                <a:ext uri="{63B3BB69-23CF-44E3-9099-C40C66FF867C}">
                  <a14:compatExt spid="_x0000_s1189894"/>
                </a:ext>
                <a:ext uri="{FF2B5EF4-FFF2-40B4-BE49-F238E27FC236}">
                  <a16:creationId xmlns:a16="http://schemas.microsoft.com/office/drawing/2014/main" id="{00000000-0008-0000-0B00-000006281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11</xdr:col>
      <xdr:colOff>25067</xdr:colOff>
      <xdr:row>4</xdr:row>
      <xdr:rowOff>177062</xdr:rowOff>
    </xdr:from>
    <xdr:to>
      <xdr:col>17</xdr:col>
      <xdr:colOff>591210</xdr:colOff>
      <xdr:row>4</xdr:row>
      <xdr:rowOff>306607</xdr:rowOff>
    </xdr:to>
    <xdr:sp macro="" textlink="">
      <xdr:nvSpPr>
        <xdr:cNvPr id="2" name="右中かっこ 1">
          <a:extLst>
            <a:ext uri="{FF2B5EF4-FFF2-40B4-BE49-F238E27FC236}">
              <a16:creationId xmlns:a16="http://schemas.microsoft.com/office/drawing/2014/main" id="{63B02E06-0277-4EB9-B136-4B357F3B319F}"/>
            </a:ext>
          </a:extLst>
        </xdr:cNvPr>
        <xdr:cNvSpPr/>
      </xdr:nvSpPr>
      <xdr:spPr bwMode="auto">
        <a:xfrm rot="16200000">
          <a:off x="9015891" y="-1374737"/>
          <a:ext cx="129545" cy="5023843"/>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9</xdr:col>
      <xdr:colOff>14238</xdr:colOff>
      <xdr:row>4</xdr:row>
      <xdr:rowOff>177361</xdr:rowOff>
    </xdr:from>
    <xdr:to>
      <xdr:col>10</xdr:col>
      <xdr:colOff>597776</xdr:colOff>
      <xdr:row>4</xdr:row>
      <xdr:rowOff>306906</xdr:rowOff>
    </xdr:to>
    <xdr:sp macro="" textlink="">
      <xdr:nvSpPr>
        <xdr:cNvPr id="3" name="右中かっこ 2">
          <a:extLst>
            <a:ext uri="{FF2B5EF4-FFF2-40B4-BE49-F238E27FC236}">
              <a16:creationId xmlns:a16="http://schemas.microsoft.com/office/drawing/2014/main" id="{05EB246D-2F83-4DF1-9293-2ADDED1DB3D8}"/>
            </a:ext>
          </a:extLst>
        </xdr:cNvPr>
        <xdr:cNvSpPr/>
      </xdr:nvSpPr>
      <xdr:spPr bwMode="auto">
        <a:xfrm rot="16200000">
          <a:off x="5670484" y="474240"/>
          <a:ext cx="129545" cy="1326488"/>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10</xdr:col>
      <xdr:colOff>723900</xdr:colOff>
      <xdr:row>25</xdr:row>
      <xdr:rowOff>171450</xdr:rowOff>
    </xdr:from>
    <xdr:to>
      <xdr:col>16</xdr:col>
      <xdr:colOff>684212</xdr:colOff>
      <xdr:row>25</xdr:row>
      <xdr:rowOff>838200</xdr:rowOff>
    </xdr:to>
    <xdr:sp macro="" textlink="">
      <xdr:nvSpPr>
        <xdr:cNvPr id="4" name="大かっこ 3">
          <a:extLst>
            <a:ext uri="{FF2B5EF4-FFF2-40B4-BE49-F238E27FC236}">
              <a16:creationId xmlns:a16="http://schemas.microsoft.com/office/drawing/2014/main" id="{6A7D924D-C0A0-47C7-AB99-739439B0C19C}"/>
            </a:ext>
          </a:extLst>
        </xdr:cNvPr>
        <xdr:cNvSpPr/>
      </xdr:nvSpPr>
      <xdr:spPr bwMode="auto">
        <a:xfrm>
          <a:off x="6524625" y="6248400"/>
          <a:ext cx="4418012" cy="666750"/>
        </a:xfrm>
        <a:prstGeom prst="bracketPair">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solidFill>
              <a:schemeClr val="tx1"/>
            </a:solidFill>
          </a:endParaRPr>
        </a:p>
      </xdr:txBody>
    </xdr:sp>
    <xdr:clientData/>
  </xdr:twoCellAnchor>
  <xdr:twoCellAnchor>
    <xdr:from>
      <xdr:col>18</xdr:col>
      <xdr:colOff>266700</xdr:colOff>
      <xdr:row>0</xdr:row>
      <xdr:rowOff>323850</xdr:rowOff>
    </xdr:from>
    <xdr:to>
      <xdr:col>22</xdr:col>
      <xdr:colOff>297090</xdr:colOff>
      <xdr:row>11</xdr:row>
      <xdr:rowOff>153480</xdr:rowOff>
    </xdr:to>
    <xdr:sp macro="" textlink="">
      <xdr:nvSpPr>
        <xdr:cNvPr id="5" name="四角形: 角度付き 4">
          <a:hlinkClick xmlns:r="http://schemas.openxmlformats.org/officeDocument/2006/relationships" r:id="rId1"/>
          <a:extLst>
            <a:ext uri="{FF2B5EF4-FFF2-40B4-BE49-F238E27FC236}">
              <a16:creationId xmlns:a16="http://schemas.microsoft.com/office/drawing/2014/main" id="{4546589F-08C5-490A-9EE8-E3A83C9303C7}"/>
            </a:ext>
          </a:extLst>
        </xdr:cNvPr>
        <xdr:cNvSpPr/>
      </xdr:nvSpPr>
      <xdr:spPr>
        <a:xfrm>
          <a:off x="12096750" y="323850"/>
          <a:ext cx="2659290" cy="2210880"/>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585107</xdr:colOff>
      <xdr:row>1</xdr:row>
      <xdr:rowOff>0</xdr:rowOff>
    </xdr:from>
    <xdr:to>
      <xdr:col>12</xdr:col>
      <xdr:colOff>600983</xdr:colOff>
      <xdr:row>5</xdr:row>
      <xdr:rowOff>401411</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CF44828C-2277-4930-AA99-1919ED7E6382}"/>
            </a:ext>
          </a:extLst>
        </xdr:cNvPr>
        <xdr:cNvSpPr/>
      </xdr:nvSpPr>
      <xdr:spPr>
        <a:xfrm>
          <a:off x="7320643" y="435429"/>
          <a:ext cx="2077358" cy="1408339"/>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295275</xdr:colOff>
          <xdr:row>77</xdr:row>
          <xdr:rowOff>180975</xdr:rowOff>
        </xdr:from>
        <xdr:to>
          <xdr:col>0</xdr:col>
          <xdr:colOff>714375</xdr:colOff>
          <xdr:row>79</xdr:row>
          <xdr:rowOff>104775</xdr:rowOff>
        </xdr:to>
        <xdr:sp macro="" textlink="">
          <xdr:nvSpPr>
            <xdr:cNvPr id="1012737" name="Check Box 1" descr="算定&#10;（２４時間開局）&#10;している" hidden="1">
              <a:extLst>
                <a:ext uri="{63B3BB69-23CF-44E3-9099-C40C66FF867C}">
                  <a14:compatExt spid="_x0000_s1012737"/>
                </a:ext>
                <a:ext uri="{FF2B5EF4-FFF2-40B4-BE49-F238E27FC236}">
                  <a16:creationId xmlns:a16="http://schemas.microsoft.com/office/drawing/2014/main" id="{00000000-0008-0000-0D00-000001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295275</xdr:colOff>
          <xdr:row>78</xdr:row>
          <xdr:rowOff>180975</xdr:rowOff>
        </xdr:from>
        <xdr:to>
          <xdr:col>0</xdr:col>
          <xdr:colOff>714375</xdr:colOff>
          <xdr:row>80</xdr:row>
          <xdr:rowOff>104775</xdr:rowOff>
        </xdr:to>
        <xdr:sp macro="" textlink="">
          <xdr:nvSpPr>
            <xdr:cNvPr id="1012738" name="Check Box 2" descr="算定&#10;（２４時間開局）&#10;している" hidden="1">
              <a:extLst>
                <a:ext uri="{63B3BB69-23CF-44E3-9099-C40C66FF867C}">
                  <a14:compatExt spid="_x0000_s1012738"/>
                </a:ext>
                <a:ext uri="{FF2B5EF4-FFF2-40B4-BE49-F238E27FC236}">
                  <a16:creationId xmlns:a16="http://schemas.microsoft.com/office/drawing/2014/main" id="{00000000-0008-0000-0D00-000002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295275</xdr:colOff>
          <xdr:row>79</xdr:row>
          <xdr:rowOff>180975</xdr:rowOff>
        </xdr:from>
        <xdr:to>
          <xdr:col>0</xdr:col>
          <xdr:colOff>714375</xdr:colOff>
          <xdr:row>81</xdr:row>
          <xdr:rowOff>104775</xdr:rowOff>
        </xdr:to>
        <xdr:sp macro="" textlink="">
          <xdr:nvSpPr>
            <xdr:cNvPr id="1012739" name="Check Box 3" descr="算定&#10;（２４時間開局）&#10;している" hidden="1">
              <a:extLst>
                <a:ext uri="{63B3BB69-23CF-44E3-9099-C40C66FF867C}">
                  <a14:compatExt spid="_x0000_s1012739"/>
                </a:ext>
                <a:ext uri="{FF2B5EF4-FFF2-40B4-BE49-F238E27FC236}">
                  <a16:creationId xmlns:a16="http://schemas.microsoft.com/office/drawing/2014/main" id="{00000000-0008-0000-0D00-000003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66675</xdr:rowOff>
        </xdr:from>
        <xdr:to>
          <xdr:col>2</xdr:col>
          <xdr:colOff>142875</xdr:colOff>
          <xdr:row>30</xdr:row>
          <xdr:rowOff>457200</xdr:rowOff>
        </xdr:to>
        <xdr:sp macro="" textlink="">
          <xdr:nvSpPr>
            <xdr:cNvPr id="1012740" name="Check Box 4" descr="算定&#10;（２４時間開局）&#10;している" hidden="1">
              <a:extLst>
                <a:ext uri="{63B3BB69-23CF-44E3-9099-C40C66FF867C}">
                  <a14:compatExt spid="_x0000_s1012740"/>
                </a:ext>
                <a:ext uri="{FF2B5EF4-FFF2-40B4-BE49-F238E27FC236}">
                  <a16:creationId xmlns:a16="http://schemas.microsoft.com/office/drawing/2014/main" id="{00000000-0008-0000-0D00-000004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30</xdr:row>
          <xdr:rowOff>76200</xdr:rowOff>
        </xdr:from>
        <xdr:to>
          <xdr:col>7</xdr:col>
          <xdr:colOff>485775</xdr:colOff>
          <xdr:row>30</xdr:row>
          <xdr:rowOff>485775</xdr:rowOff>
        </xdr:to>
        <xdr:sp macro="" textlink="">
          <xdr:nvSpPr>
            <xdr:cNvPr id="1012741" name="Check Box 5" descr="算定&#10;（２４時間開局）&#10;している" hidden="1">
              <a:extLst>
                <a:ext uri="{63B3BB69-23CF-44E3-9099-C40C66FF867C}">
                  <a14:compatExt spid="_x0000_s1012741"/>
                </a:ext>
                <a:ext uri="{FF2B5EF4-FFF2-40B4-BE49-F238E27FC236}">
                  <a16:creationId xmlns:a16="http://schemas.microsoft.com/office/drawing/2014/main" id="{00000000-0008-0000-0D00-000005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257175</xdr:rowOff>
        </xdr:from>
        <xdr:to>
          <xdr:col>2</xdr:col>
          <xdr:colOff>142875</xdr:colOff>
          <xdr:row>30</xdr:row>
          <xdr:rowOff>638175</xdr:rowOff>
        </xdr:to>
        <xdr:sp macro="" textlink="">
          <xdr:nvSpPr>
            <xdr:cNvPr id="1012742" name="Check Box 6" descr="算定&#10;（２４時間開局）&#10;している" hidden="1">
              <a:extLst>
                <a:ext uri="{63B3BB69-23CF-44E3-9099-C40C66FF867C}">
                  <a14:compatExt spid="_x0000_s1012742"/>
                </a:ext>
                <a:ext uri="{FF2B5EF4-FFF2-40B4-BE49-F238E27FC236}">
                  <a16:creationId xmlns:a16="http://schemas.microsoft.com/office/drawing/2014/main" id="{00000000-0008-0000-0D00-000006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30</xdr:row>
          <xdr:rowOff>257175</xdr:rowOff>
        </xdr:from>
        <xdr:to>
          <xdr:col>7</xdr:col>
          <xdr:colOff>485775</xdr:colOff>
          <xdr:row>30</xdr:row>
          <xdr:rowOff>638175</xdr:rowOff>
        </xdr:to>
        <xdr:sp macro="" textlink="">
          <xdr:nvSpPr>
            <xdr:cNvPr id="1012743" name="Check Box 7" descr="算定&#10;（２４時間開局）&#10;している" hidden="1">
              <a:extLst>
                <a:ext uri="{63B3BB69-23CF-44E3-9099-C40C66FF867C}">
                  <a14:compatExt spid="_x0000_s1012743"/>
                </a:ext>
                <a:ext uri="{FF2B5EF4-FFF2-40B4-BE49-F238E27FC236}">
                  <a16:creationId xmlns:a16="http://schemas.microsoft.com/office/drawing/2014/main" id="{00000000-0008-0000-0D00-000007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66675</xdr:rowOff>
        </xdr:from>
        <xdr:to>
          <xdr:col>2</xdr:col>
          <xdr:colOff>142875</xdr:colOff>
          <xdr:row>31</xdr:row>
          <xdr:rowOff>457200</xdr:rowOff>
        </xdr:to>
        <xdr:sp macro="" textlink="">
          <xdr:nvSpPr>
            <xdr:cNvPr id="1012744" name="Check Box 8" descr="算定&#10;（２４時間開局）&#10;している" hidden="1">
              <a:extLst>
                <a:ext uri="{63B3BB69-23CF-44E3-9099-C40C66FF867C}">
                  <a14:compatExt spid="_x0000_s1012744"/>
                </a:ext>
                <a:ext uri="{FF2B5EF4-FFF2-40B4-BE49-F238E27FC236}">
                  <a16:creationId xmlns:a16="http://schemas.microsoft.com/office/drawing/2014/main" id="{00000000-0008-0000-0D00-000008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31</xdr:row>
          <xdr:rowOff>76200</xdr:rowOff>
        </xdr:from>
        <xdr:to>
          <xdr:col>7</xdr:col>
          <xdr:colOff>485775</xdr:colOff>
          <xdr:row>31</xdr:row>
          <xdr:rowOff>485775</xdr:rowOff>
        </xdr:to>
        <xdr:sp macro="" textlink="">
          <xdr:nvSpPr>
            <xdr:cNvPr id="1012745" name="Check Box 9" descr="算定&#10;（２４時間開局）&#10;している" hidden="1">
              <a:extLst>
                <a:ext uri="{63B3BB69-23CF-44E3-9099-C40C66FF867C}">
                  <a14:compatExt spid="_x0000_s1012745"/>
                </a:ext>
                <a:ext uri="{FF2B5EF4-FFF2-40B4-BE49-F238E27FC236}">
                  <a16:creationId xmlns:a16="http://schemas.microsoft.com/office/drawing/2014/main" id="{00000000-0008-0000-0D00-000009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257175</xdr:rowOff>
        </xdr:from>
        <xdr:to>
          <xdr:col>2</xdr:col>
          <xdr:colOff>142875</xdr:colOff>
          <xdr:row>31</xdr:row>
          <xdr:rowOff>638175</xdr:rowOff>
        </xdr:to>
        <xdr:sp macro="" textlink="">
          <xdr:nvSpPr>
            <xdr:cNvPr id="1012746" name="Check Box 10" descr="算定&#10;（２４時間開局）&#10;している" hidden="1">
              <a:extLst>
                <a:ext uri="{63B3BB69-23CF-44E3-9099-C40C66FF867C}">
                  <a14:compatExt spid="_x0000_s1012746"/>
                </a:ext>
                <a:ext uri="{FF2B5EF4-FFF2-40B4-BE49-F238E27FC236}">
                  <a16:creationId xmlns:a16="http://schemas.microsoft.com/office/drawing/2014/main" id="{00000000-0008-0000-0D00-00000A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30</xdr:row>
          <xdr:rowOff>647700</xdr:rowOff>
        </xdr:from>
        <xdr:to>
          <xdr:col>4</xdr:col>
          <xdr:colOff>66675</xdr:colOff>
          <xdr:row>31</xdr:row>
          <xdr:rowOff>333375</xdr:rowOff>
        </xdr:to>
        <xdr:sp macro="" textlink="">
          <xdr:nvSpPr>
            <xdr:cNvPr id="1012747" name="Check Box 11" descr="算定&#10;（２４時間開局）&#10;している" hidden="1">
              <a:extLst>
                <a:ext uri="{63B3BB69-23CF-44E3-9099-C40C66FF867C}">
                  <a14:compatExt spid="_x0000_s1012747"/>
                </a:ext>
                <a:ext uri="{FF2B5EF4-FFF2-40B4-BE49-F238E27FC236}">
                  <a16:creationId xmlns:a16="http://schemas.microsoft.com/office/drawing/2014/main" id="{00000000-0008-0000-0D00-00000B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31</xdr:row>
          <xdr:rowOff>257175</xdr:rowOff>
        </xdr:from>
        <xdr:to>
          <xdr:col>7</xdr:col>
          <xdr:colOff>485775</xdr:colOff>
          <xdr:row>31</xdr:row>
          <xdr:rowOff>638175</xdr:rowOff>
        </xdr:to>
        <xdr:sp macro="" textlink="">
          <xdr:nvSpPr>
            <xdr:cNvPr id="1012748" name="Check Box 12" descr="算定&#10;（２４時間開局）&#10;している" hidden="1">
              <a:extLst>
                <a:ext uri="{63B3BB69-23CF-44E3-9099-C40C66FF867C}">
                  <a14:compatExt spid="_x0000_s1012748"/>
                </a:ext>
                <a:ext uri="{FF2B5EF4-FFF2-40B4-BE49-F238E27FC236}">
                  <a16:creationId xmlns:a16="http://schemas.microsoft.com/office/drawing/2014/main" id="{00000000-0008-0000-0D00-00000C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31</xdr:row>
          <xdr:rowOff>142875</xdr:rowOff>
        </xdr:from>
        <xdr:to>
          <xdr:col>4</xdr:col>
          <xdr:colOff>66675</xdr:colOff>
          <xdr:row>31</xdr:row>
          <xdr:rowOff>533400</xdr:rowOff>
        </xdr:to>
        <xdr:sp macro="" textlink="">
          <xdr:nvSpPr>
            <xdr:cNvPr id="1012749" name="Check Box 13" descr="算定&#10;（２４時間開局）&#10;している" hidden="1">
              <a:extLst>
                <a:ext uri="{63B3BB69-23CF-44E3-9099-C40C66FF867C}">
                  <a14:compatExt spid="_x0000_s1012749"/>
                </a:ext>
                <a:ext uri="{FF2B5EF4-FFF2-40B4-BE49-F238E27FC236}">
                  <a16:creationId xmlns:a16="http://schemas.microsoft.com/office/drawing/2014/main" id="{00000000-0008-0000-0D00-00000D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31</xdr:row>
          <xdr:rowOff>638175</xdr:rowOff>
        </xdr:from>
        <xdr:to>
          <xdr:col>4</xdr:col>
          <xdr:colOff>66675</xdr:colOff>
          <xdr:row>32</xdr:row>
          <xdr:rowOff>333375</xdr:rowOff>
        </xdr:to>
        <xdr:sp macro="" textlink="">
          <xdr:nvSpPr>
            <xdr:cNvPr id="1012750" name="Check Box 14" descr="算定&#10;（２４時間開局）&#10;している" hidden="1">
              <a:extLst>
                <a:ext uri="{63B3BB69-23CF-44E3-9099-C40C66FF867C}">
                  <a14:compatExt spid="_x0000_s1012750"/>
                </a:ext>
                <a:ext uri="{FF2B5EF4-FFF2-40B4-BE49-F238E27FC236}">
                  <a16:creationId xmlns:a16="http://schemas.microsoft.com/office/drawing/2014/main" id="{00000000-0008-0000-0D00-00000E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31</xdr:row>
          <xdr:rowOff>409575</xdr:rowOff>
        </xdr:from>
        <xdr:to>
          <xdr:col>4</xdr:col>
          <xdr:colOff>104775</xdr:colOff>
          <xdr:row>32</xdr:row>
          <xdr:rowOff>66675</xdr:rowOff>
        </xdr:to>
        <xdr:sp macro="" textlink="">
          <xdr:nvSpPr>
            <xdr:cNvPr id="1012751" name="Check Box 15" descr="算定&#10;（２４時間開局）&#10;している" hidden="1">
              <a:extLst>
                <a:ext uri="{63B3BB69-23CF-44E3-9099-C40C66FF867C}">
                  <a14:compatExt spid="_x0000_s1012751"/>
                </a:ext>
                <a:ext uri="{FF2B5EF4-FFF2-40B4-BE49-F238E27FC236}">
                  <a16:creationId xmlns:a16="http://schemas.microsoft.com/office/drawing/2014/main" id="{00000000-0008-0000-0D00-00000F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66675</xdr:rowOff>
        </xdr:from>
        <xdr:to>
          <xdr:col>2</xdr:col>
          <xdr:colOff>142875</xdr:colOff>
          <xdr:row>32</xdr:row>
          <xdr:rowOff>457200</xdr:rowOff>
        </xdr:to>
        <xdr:sp macro="" textlink="">
          <xdr:nvSpPr>
            <xdr:cNvPr id="1012752" name="Check Box 16" descr="算定&#10;（２４時間開局）&#10;している" hidden="1">
              <a:extLst>
                <a:ext uri="{63B3BB69-23CF-44E3-9099-C40C66FF867C}">
                  <a14:compatExt spid="_x0000_s1012752"/>
                </a:ext>
                <a:ext uri="{FF2B5EF4-FFF2-40B4-BE49-F238E27FC236}">
                  <a16:creationId xmlns:a16="http://schemas.microsoft.com/office/drawing/2014/main" id="{00000000-0008-0000-0D00-000010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32</xdr:row>
          <xdr:rowOff>76200</xdr:rowOff>
        </xdr:from>
        <xdr:to>
          <xdr:col>7</xdr:col>
          <xdr:colOff>485775</xdr:colOff>
          <xdr:row>32</xdr:row>
          <xdr:rowOff>485775</xdr:rowOff>
        </xdr:to>
        <xdr:sp macro="" textlink="">
          <xdr:nvSpPr>
            <xdr:cNvPr id="1012753" name="Check Box 17" descr="算定&#10;（２４時間開局）&#10;している" hidden="1">
              <a:extLst>
                <a:ext uri="{63B3BB69-23CF-44E3-9099-C40C66FF867C}">
                  <a14:compatExt spid="_x0000_s1012753"/>
                </a:ext>
                <a:ext uri="{FF2B5EF4-FFF2-40B4-BE49-F238E27FC236}">
                  <a16:creationId xmlns:a16="http://schemas.microsoft.com/office/drawing/2014/main" id="{00000000-0008-0000-0D00-000011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257175</xdr:rowOff>
        </xdr:from>
        <xdr:to>
          <xdr:col>2</xdr:col>
          <xdr:colOff>142875</xdr:colOff>
          <xdr:row>32</xdr:row>
          <xdr:rowOff>638175</xdr:rowOff>
        </xdr:to>
        <xdr:sp macro="" textlink="">
          <xdr:nvSpPr>
            <xdr:cNvPr id="1012754" name="Check Box 18" descr="算定&#10;（２４時間開局）&#10;している" hidden="1">
              <a:extLst>
                <a:ext uri="{63B3BB69-23CF-44E3-9099-C40C66FF867C}">
                  <a14:compatExt spid="_x0000_s1012754"/>
                </a:ext>
                <a:ext uri="{FF2B5EF4-FFF2-40B4-BE49-F238E27FC236}">
                  <a16:creationId xmlns:a16="http://schemas.microsoft.com/office/drawing/2014/main" id="{00000000-0008-0000-0D00-000012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32</xdr:row>
          <xdr:rowOff>257175</xdr:rowOff>
        </xdr:from>
        <xdr:to>
          <xdr:col>7</xdr:col>
          <xdr:colOff>485775</xdr:colOff>
          <xdr:row>32</xdr:row>
          <xdr:rowOff>638175</xdr:rowOff>
        </xdr:to>
        <xdr:sp macro="" textlink="">
          <xdr:nvSpPr>
            <xdr:cNvPr id="1012755" name="Check Box 19" descr="算定&#10;（２４時間開局）&#10;している" hidden="1">
              <a:extLst>
                <a:ext uri="{63B3BB69-23CF-44E3-9099-C40C66FF867C}">
                  <a14:compatExt spid="_x0000_s1012755"/>
                </a:ext>
                <a:ext uri="{FF2B5EF4-FFF2-40B4-BE49-F238E27FC236}">
                  <a16:creationId xmlns:a16="http://schemas.microsoft.com/office/drawing/2014/main" id="{00000000-0008-0000-0D00-000013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32</xdr:row>
          <xdr:rowOff>142875</xdr:rowOff>
        </xdr:from>
        <xdr:to>
          <xdr:col>4</xdr:col>
          <xdr:colOff>104775</xdr:colOff>
          <xdr:row>32</xdr:row>
          <xdr:rowOff>533400</xdr:rowOff>
        </xdr:to>
        <xdr:sp macro="" textlink="">
          <xdr:nvSpPr>
            <xdr:cNvPr id="1012756" name="Check Box 20" descr="算定&#10;（２４時間開局）&#10;している" hidden="1">
              <a:extLst>
                <a:ext uri="{63B3BB69-23CF-44E3-9099-C40C66FF867C}">
                  <a14:compatExt spid="_x0000_s1012756"/>
                </a:ext>
                <a:ext uri="{FF2B5EF4-FFF2-40B4-BE49-F238E27FC236}">
                  <a16:creationId xmlns:a16="http://schemas.microsoft.com/office/drawing/2014/main" id="{00000000-0008-0000-0D00-000014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32</xdr:row>
          <xdr:rowOff>638175</xdr:rowOff>
        </xdr:from>
        <xdr:to>
          <xdr:col>4</xdr:col>
          <xdr:colOff>66675</xdr:colOff>
          <xdr:row>33</xdr:row>
          <xdr:rowOff>304800</xdr:rowOff>
        </xdr:to>
        <xdr:sp macro="" textlink="">
          <xdr:nvSpPr>
            <xdr:cNvPr id="1012757" name="Check Box 21" descr="算定&#10;（２４時間開局）&#10;している" hidden="1">
              <a:extLst>
                <a:ext uri="{63B3BB69-23CF-44E3-9099-C40C66FF867C}">
                  <a14:compatExt spid="_x0000_s1012757"/>
                </a:ext>
                <a:ext uri="{FF2B5EF4-FFF2-40B4-BE49-F238E27FC236}">
                  <a16:creationId xmlns:a16="http://schemas.microsoft.com/office/drawing/2014/main" id="{00000000-0008-0000-0D00-000015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32</xdr:row>
          <xdr:rowOff>409575</xdr:rowOff>
        </xdr:from>
        <xdr:to>
          <xdr:col>4</xdr:col>
          <xdr:colOff>104775</xdr:colOff>
          <xdr:row>33</xdr:row>
          <xdr:rowOff>66675</xdr:rowOff>
        </xdr:to>
        <xdr:sp macro="" textlink="">
          <xdr:nvSpPr>
            <xdr:cNvPr id="1012758" name="Check Box 22" descr="算定&#10;（２４時間開局）&#10;している" hidden="1">
              <a:extLst>
                <a:ext uri="{63B3BB69-23CF-44E3-9099-C40C66FF867C}">
                  <a14:compatExt spid="_x0000_s1012758"/>
                </a:ext>
                <a:ext uri="{FF2B5EF4-FFF2-40B4-BE49-F238E27FC236}">
                  <a16:creationId xmlns:a16="http://schemas.microsoft.com/office/drawing/2014/main" id="{00000000-0008-0000-0D00-000016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66675</xdr:rowOff>
        </xdr:from>
        <xdr:to>
          <xdr:col>2</xdr:col>
          <xdr:colOff>142875</xdr:colOff>
          <xdr:row>34</xdr:row>
          <xdr:rowOff>457200</xdr:rowOff>
        </xdr:to>
        <xdr:sp macro="" textlink="">
          <xdr:nvSpPr>
            <xdr:cNvPr id="1012759" name="Check Box 23" descr="算定&#10;（２４時間開局）&#10;している" hidden="1">
              <a:extLst>
                <a:ext uri="{63B3BB69-23CF-44E3-9099-C40C66FF867C}">
                  <a14:compatExt spid="_x0000_s1012759"/>
                </a:ext>
                <a:ext uri="{FF2B5EF4-FFF2-40B4-BE49-F238E27FC236}">
                  <a16:creationId xmlns:a16="http://schemas.microsoft.com/office/drawing/2014/main" id="{00000000-0008-0000-0D00-000017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34</xdr:row>
          <xdr:rowOff>76200</xdr:rowOff>
        </xdr:from>
        <xdr:to>
          <xdr:col>7</xdr:col>
          <xdr:colOff>485775</xdr:colOff>
          <xdr:row>34</xdr:row>
          <xdr:rowOff>485775</xdr:rowOff>
        </xdr:to>
        <xdr:sp macro="" textlink="">
          <xdr:nvSpPr>
            <xdr:cNvPr id="1012760" name="Check Box 24" descr="算定&#10;（２４時間開局）&#10;している" hidden="1">
              <a:extLst>
                <a:ext uri="{63B3BB69-23CF-44E3-9099-C40C66FF867C}">
                  <a14:compatExt spid="_x0000_s1012760"/>
                </a:ext>
                <a:ext uri="{FF2B5EF4-FFF2-40B4-BE49-F238E27FC236}">
                  <a16:creationId xmlns:a16="http://schemas.microsoft.com/office/drawing/2014/main" id="{00000000-0008-0000-0D00-000018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257175</xdr:rowOff>
        </xdr:from>
        <xdr:to>
          <xdr:col>2</xdr:col>
          <xdr:colOff>142875</xdr:colOff>
          <xdr:row>34</xdr:row>
          <xdr:rowOff>638175</xdr:rowOff>
        </xdr:to>
        <xdr:sp macro="" textlink="">
          <xdr:nvSpPr>
            <xdr:cNvPr id="1012761" name="Check Box 25" descr="算定&#10;（２４時間開局）&#10;している" hidden="1">
              <a:extLst>
                <a:ext uri="{63B3BB69-23CF-44E3-9099-C40C66FF867C}">
                  <a14:compatExt spid="_x0000_s1012761"/>
                </a:ext>
                <a:ext uri="{FF2B5EF4-FFF2-40B4-BE49-F238E27FC236}">
                  <a16:creationId xmlns:a16="http://schemas.microsoft.com/office/drawing/2014/main" id="{00000000-0008-0000-0D00-000019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34</xdr:row>
          <xdr:rowOff>257175</xdr:rowOff>
        </xdr:from>
        <xdr:to>
          <xdr:col>7</xdr:col>
          <xdr:colOff>485775</xdr:colOff>
          <xdr:row>34</xdr:row>
          <xdr:rowOff>638175</xdr:rowOff>
        </xdr:to>
        <xdr:sp macro="" textlink="">
          <xdr:nvSpPr>
            <xdr:cNvPr id="1012762" name="Check Box 26" descr="算定&#10;（２４時間開局）&#10;している" hidden="1">
              <a:extLst>
                <a:ext uri="{63B3BB69-23CF-44E3-9099-C40C66FF867C}">
                  <a14:compatExt spid="_x0000_s1012762"/>
                </a:ext>
                <a:ext uri="{FF2B5EF4-FFF2-40B4-BE49-F238E27FC236}">
                  <a16:creationId xmlns:a16="http://schemas.microsoft.com/office/drawing/2014/main" id="{00000000-0008-0000-0D00-00001A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34</xdr:row>
          <xdr:rowOff>142875</xdr:rowOff>
        </xdr:from>
        <xdr:to>
          <xdr:col>4</xdr:col>
          <xdr:colOff>104775</xdr:colOff>
          <xdr:row>34</xdr:row>
          <xdr:rowOff>533400</xdr:rowOff>
        </xdr:to>
        <xdr:sp macro="" textlink="">
          <xdr:nvSpPr>
            <xdr:cNvPr id="1012763" name="Check Box 27" descr="算定&#10;（２４時間開局）&#10;している" hidden="1">
              <a:extLst>
                <a:ext uri="{63B3BB69-23CF-44E3-9099-C40C66FF867C}">
                  <a14:compatExt spid="_x0000_s1012763"/>
                </a:ext>
                <a:ext uri="{FF2B5EF4-FFF2-40B4-BE49-F238E27FC236}">
                  <a16:creationId xmlns:a16="http://schemas.microsoft.com/office/drawing/2014/main" id="{00000000-0008-0000-0D00-00001B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34</xdr:row>
          <xdr:rowOff>409575</xdr:rowOff>
        </xdr:from>
        <xdr:to>
          <xdr:col>4</xdr:col>
          <xdr:colOff>104775</xdr:colOff>
          <xdr:row>35</xdr:row>
          <xdr:rowOff>66675</xdr:rowOff>
        </xdr:to>
        <xdr:sp macro="" textlink="">
          <xdr:nvSpPr>
            <xdr:cNvPr id="1012764" name="Check Box 28" descr="算定&#10;（２４時間開局）&#10;している" hidden="1">
              <a:extLst>
                <a:ext uri="{63B3BB69-23CF-44E3-9099-C40C66FF867C}">
                  <a14:compatExt spid="_x0000_s1012764"/>
                </a:ext>
                <a:ext uri="{FF2B5EF4-FFF2-40B4-BE49-F238E27FC236}">
                  <a16:creationId xmlns:a16="http://schemas.microsoft.com/office/drawing/2014/main" id="{00000000-0008-0000-0D00-00001C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66675</xdr:rowOff>
        </xdr:from>
        <xdr:to>
          <xdr:col>2</xdr:col>
          <xdr:colOff>142875</xdr:colOff>
          <xdr:row>33</xdr:row>
          <xdr:rowOff>457200</xdr:rowOff>
        </xdr:to>
        <xdr:sp macro="" textlink="">
          <xdr:nvSpPr>
            <xdr:cNvPr id="1012765" name="Check Box 29" descr="算定&#10;（２４時間開局）&#10;している" hidden="1">
              <a:extLst>
                <a:ext uri="{63B3BB69-23CF-44E3-9099-C40C66FF867C}">
                  <a14:compatExt spid="_x0000_s1012765"/>
                </a:ext>
                <a:ext uri="{FF2B5EF4-FFF2-40B4-BE49-F238E27FC236}">
                  <a16:creationId xmlns:a16="http://schemas.microsoft.com/office/drawing/2014/main" id="{00000000-0008-0000-0D00-00001D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33</xdr:row>
          <xdr:rowOff>76200</xdr:rowOff>
        </xdr:from>
        <xdr:to>
          <xdr:col>7</xdr:col>
          <xdr:colOff>485775</xdr:colOff>
          <xdr:row>33</xdr:row>
          <xdr:rowOff>485775</xdr:rowOff>
        </xdr:to>
        <xdr:sp macro="" textlink="">
          <xdr:nvSpPr>
            <xdr:cNvPr id="1012766" name="Check Box 30" descr="算定&#10;（２４時間開局）&#10;している" hidden="1">
              <a:extLst>
                <a:ext uri="{63B3BB69-23CF-44E3-9099-C40C66FF867C}">
                  <a14:compatExt spid="_x0000_s1012766"/>
                </a:ext>
                <a:ext uri="{FF2B5EF4-FFF2-40B4-BE49-F238E27FC236}">
                  <a16:creationId xmlns:a16="http://schemas.microsoft.com/office/drawing/2014/main" id="{00000000-0008-0000-0D00-00001E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257175</xdr:rowOff>
        </xdr:from>
        <xdr:to>
          <xdr:col>2</xdr:col>
          <xdr:colOff>142875</xdr:colOff>
          <xdr:row>33</xdr:row>
          <xdr:rowOff>638175</xdr:rowOff>
        </xdr:to>
        <xdr:sp macro="" textlink="">
          <xdr:nvSpPr>
            <xdr:cNvPr id="1012767" name="Check Box 31" descr="算定&#10;（２４時間開局）&#10;している" hidden="1">
              <a:extLst>
                <a:ext uri="{63B3BB69-23CF-44E3-9099-C40C66FF867C}">
                  <a14:compatExt spid="_x0000_s1012767"/>
                </a:ext>
                <a:ext uri="{FF2B5EF4-FFF2-40B4-BE49-F238E27FC236}">
                  <a16:creationId xmlns:a16="http://schemas.microsoft.com/office/drawing/2014/main" id="{00000000-0008-0000-0D00-00001F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33</xdr:row>
          <xdr:rowOff>257175</xdr:rowOff>
        </xdr:from>
        <xdr:to>
          <xdr:col>7</xdr:col>
          <xdr:colOff>485775</xdr:colOff>
          <xdr:row>33</xdr:row>
          <xdr:rowOff>638175</xdr:rowOff>
        </xdr:to>
        <xdr:sp macro="" textlink="">
          <xdr:nvSpPr>
            <xdr:cNvPr id="1012768" name="Check Box 32" descr="算定&#10;（２４時間開局）&#10;している" hidden="1">
              <a:extLst>
                <a:ext uri="{63B3BB69-23CF-44E3-9099-C40C66FF867C}">
                  <a14:compatExt spid="_x0000_s1012768"/>
                </a:ext>
                <a:ext uri="{FF2B5EF4-FFF2-40B4-BE49-F238E27FC236}">
                  <a16:creationId xmlns:a16="http://schemas.microsoft.com/office/drawing/2014/main" id="{00000000-0008-0000-0D00-000020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33</xdr:row>
          <xdr:rowOff>142875</xdr:rowOff>
        </xdr:from>
        <xdr:to>
          <xdr:col>4</xdr:col>
          <xdr:colOff>104775</xdr:colOff>
          <xdr:row>33</xdr:row>
          <xdr:rowOff>533400</xdr:rowOff>
        </xdr:to>
        <xdr:sp macro="" textlink="">
          <xdr:nvSpPr>
            <xdr:cNvPr id="1012769" name="Check Box 33" descr="算定&#10;（２４時間開局）&#10;している" hidden="1">
              <a:extLst>
                <a:ext uri="{63B3BB69-23CF-44E3-9099-C40C66FF867C}">
                  <a14:compatExt spid="_x0000_s1012769"/>
                </a:ext>
                <a:ext uri="{FF2B5EF4-FFF2-40B4-BE49-F238E27FC236}">
                  <a16:creationId xmlns:a16="http://schemas.microsoft.com/office/drawing/2014/main" id="{00000000-0008-0000-0D00-000021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33</xdr:row>
          <xdr:rowOff>638175</xdr:rowOff>
        </xdr:from>
        <xdr:to>
          <xdr:col>4</xdr:col>
          <xdr:colOff>66675</xdr:colOff>
          <xdr:row>34</xdr:row>
          <xdr:rowOff>304800</xdr:rowOff>
        </xdr:to>
        <xdr:sp macro="" textlink="">
          <xdr:nvSpPr>
            <xdr:cNvPr id="1012770" name="Check Box 34" descr="算定&#10;（２４時間開局）&#10;している" hidden="1">
              <a:extLst>
                <a:ext uri="{63B3BB69-23CF-44E3-9099-C40C66FF867C}">
                  <a14:compatExt spid="_x0000_s1012770"/>
                </a:ext>
                <a:ext uri="{FF2B5EF4-FFF2-40B4-BE49-F238E27FC236}">
                  <a16:creationId xmlns:a16="http://schemas.microsoft.com/office/drawing/2014/main" id="{00000000-0008-0000-0D00-000022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33</xdr:row>
          <xdr:rowOff>409575</xdr:rowOff>
        </xdr:from>
        <xdr:to>
          <xdr:col>4</xdr:col>
          <xdr:colOff>104775</xdr:colOff>
          <xdr:row>34</xdr:row>
          <xdr:rowOff>66675</xdr:rowOff>
        </xdr:to>
        <xdr:sp macro="" textlink="">
          <xdr:nvSpPr>
            <xdr:cNvPr id="1012771" name="Check Box 35" descr="算定&#10;（２４時間開局）&#10;している" hidden="1">
              <a:extLst>
                <a:ext uri="{63B3BB69-23CF-44E3-9099-C40C66FF867C}">
                  <a14:compatExt spid="_x0000_s1012771"/>
                </a:ext>
                <a:ext uri="{FF2B5EF4-FFF2-40B4-BE49-F238E27FC236}">
                  <a16:creationId xmlns:a16="http://schemas.microsoft.com/office/drawing/2014/main" id="{00000000-0008-0000-0D00-000023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29</xdr:row>
          <xdr:rowOff>333375</xdr:rowOff>
        </xdr:from>
        <xdr:to>
          <xdr:col>4</xdr:col>
          <xdr:colOff>104775</xdr:colOff>
          <xdr:row>30</xdr:row>
          <xdr:rowOff>333375</xdr:rowOff>
        </xdr:to>
        <xdr:sp macro="" textlink="">
          <xdr:nvSpPr>
            <xdr:cNvPr id="1012772" name="Check Box 36" descr="算定&#10;（２４時間開局）&#10;している" hidden="1">
              <a:extLst>
                <a:ext uri="{63B3BB69-23CF-44E3-9099-C40C66FF867C}">
                  <a14:compatExt spid="_x0000_s1012772"/>
                </a:ext>
                <a:ext uri="{FF2B5EF4-FFF2-40B4-BE49-F238E27FC236}">
                  <a16:creationId xmlns:a16="http://schemas.microsoft.com/office/drawing/2014/main" id="{00000000-0008-0000-0D00-000024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30</xdr:row>
          <xdr:rowOff>104775</xdr:rowOff>
        </xdr:from>
        <xdr:to>
          <xdr:col>4</xdr:col>
          <xdr:colOff>104775</xdr:colOff>
          <xdr:row>30</xdr:row>
          <xdr:rowOff>495300</xdr:rowOff>
        </xdr:to>
        <xdr:sp macro="" textlink="">
          <xdr:nvSpPr>
            <xdr:cNvPr id="1012773" name="Check Box 37" descr="算定&#10;（２４時間開局）&#10;している" hidden="1">
              <a:extLst>
                <a:ext uri="{63B3BB69-23CF-44E3-9099-C40C66FF867C}">
                  <a14:compatExt spid="_x0000_s1012773"/>
                </a:ext>
                <a:ext uri="{FF2B5EF4-FFF2-40B4-BE49-F238E27FC236}">
                  <a16:creationId xmlns:a16="http://schemas.microsoft.com/office/drawing/2014/main" id="{00000000-0008-0000-0D00-000025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381000</xdr:rowOff>
        </xdr:from>
        <xdr:to>
          <xdr:col>4</xdr:col>
          <xdr:colOff>104775</xdr:colOff>
          <xdr:row>31</xdr:row>
          <xdr:rowOff>66675</xdr:rowOff>
        </xdr:to>
        <xdr:sp macro="" textlink="">
          <xdr:nvSpPr>
            <xdr:cNvPr id="1012774" name="Check Box 38" descr="算定&#10;（２４時間開局）&#10;している" hidden="1">
              <a:extLst>
                <a:ext uri="{63B3BB69-23CF-44E3-9099-C40C66FF867C}">
                  <a14:compatExt spid="_x0000_s1012774"/>
                </a:ext>
                <a:ext uri="{FF2B5EF4-FFF2-40B4-BE49-F238E27FC236}">
                  <a16:creationId xmlns:a16="http://schemas.microsoft.com/office/drawing/2014/main" id="{00000000-0008-0000-0D00-0000267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0</xdr:colOff>
      <xdr:row>4</xdr:row>
      <xdr:rowOff>0</xdr:rowOff>
    </xdr:from>
    <xdr:to>
      <xdr:col>16</xdr:col>
      <xdr:colOff>579665</xdr:colOff>
      <xdr:row>10</xdr:row>
      <xdr:rowOff>731330</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98F64B0D-A836-4F6B-814C-5FBB1E4FA8FF}"/>
            </a:ext>
          </a:extLst>
        </xdr:cNvPr>
        <xdr:cNvSpPr/>
      </xdr:nvSpPr>
      <xdr:spPr>
        <a:xfrm>
          <a:off x="8763000" y="933450"/>
          <a:ext cx="2665640" cy="2207705"/>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28575</xdr:colOff>
          <xdr:row>26</xdr:row>
          <xdr:rowOff>142875</xdr:rowOff>
        </xdr:from>
        <xdr:to>
          <xdr:col>16</xdr:col>
          <xdr:colOff>371475</xdr:colOff>
          <xdr:row>28</xdr:row>
          <xdr:rowOff>66675</xdr:rowOff>
        </xdr:to>
        <xdr:sp macro="" textlink="">
          <xdr:nvSpPr>
            <xdr:cNvPr id="1017857" name="Check Box 1" hidden="1">
              <a:extLst>
                <a:ext uri="{63B3BB69-23CF-44E3-9099-C40C66FF867C}">
                  <a14:compatExt spid="_x0000_s1017857"/>
                </a:ext>
                <a:ext uri="{FF2B5EF4-FFF2-40B4-BE49-F238E27FC236}">
                  <a16:creationId xmlns:a16="http://schemas.microsoft.com/office/drawing/2014/main" id="{00000000-0008-0000-0E00-0000018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24</xdr:row>
          <xdr:rowOff>142875</xdr:rowOff>
        </xdr:from>
        <xdr:to>
          <xdr:col>16</xdr:col>
          <xdr:colOff>371475</xdr:colOff>
          <xdr:row>26</xdr:row>
          <xdr:rowOff>66675</xdr:rowOff>
        </xdr:to>
        <xdr:sp macro="" textlink="">
          <xdr:nvSpPr>
            <xdr:cNvPr id="1017858" name="Check Box 2" hidden="1">
              <a:extLst>
                <a:ext uri="{63B3BB69-23CF-44E3-9099-C40C66FF867C}">
                  <a14:compatExt spid="_x0000_s1017858"/>
                </a:ext>
                <a:ext uri="{FF2B5EF4-FFF2-40B4-BE49-F238E27FC236}">
                  <a16:creationId xmlns:a16="http://schemas.microsoft.com/office/drawing/2014/main" id="{00000000-0008-0000-0E00-0000028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27</xdr:row>
          <xdr:rowOff>142875</xdr:rowOff>
        </xdr:from>
        <xdr:to>
          <xdr:col>16</xdr:col>
          <xdr:colOff>371475</xdr:colOff>
          <xdr:row>29</xdr:row>
          <xdr:rowOff>66675</xdr:rowOff>
        </xdr:to>
        <xdr:sp macro="" textlink="">
          <xdr:nvSpPr>
            <xdr:cNvPr id="1017859" name="Check Box 3" hidden="1">
              <a:extLst>
                <a:ext uri="{63B3BB69-23CF-44E3-9099-C40C66FF867C}">
                  <a14:compatExt spid="_x0000_s1017859"/>
                </a:ext>
                <a:ext uri="{FF2B5EF4-FFF2-40B4-BE49-F238E27FC236}">
                  <a16:creationId xmlns:a16="http://schemas.microsoft.com/office/drawing/2014/main" id="{00000000-0008-0000-0E00-0000038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29</xdr:row>
          <xdr:rowOff>142875</xdr:rowOff>
        </xdr:from>
        <xdr:to>
          <xdr:col>16</xdr:col>
          <xdr:colOff>371475</xdr:colOff>
          <xdr:row>31</xdr:row>
          <xdr:rowOff>66675</xdr:rowOff>
        </xdr:to>
        <xdr:sp macro="" textlink="">
          <xdr:nvSpPr>
            <xdr:cNvPr id="1017860" name="Check Box 4" hidden="1">
              <a:extLst>
                <a:ext uri="{63B3BB69-23CF-44E3-9099-C40C66FF867C}">
                  <a14:compatExt spid="_x0000_s1017860"/>
                </a:ext>
                <a:ext uri="{FF2B5EF4-FFF2-40B4-BE49-F238E27FC236}">
                  <a16:creationId xmlns:a16="http://schemas.microsoft.com/office/drawing/2014/main" id="{00000000-0008-0000-0E00-0000048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12</xdr:row>
          <xdr:rowOff>28575</xdr:rowOff>
        </xdr:from>
        <xdr:to>
          <xdr:col>4</xdr:col>
          <xdr:colOff>600075</xdr:colOff>
          <xdr:row>12</xdr:row>
          <xdr:rowOff>257175</xdr:rowOff>
        </xdr:to>
        <xdr:sp macro="" textlink="">
          <xdr:nvSpPr>
            <xdr:cNvPr id="1017861" name="Check Box 5" hidden="1">
              <a:extLst>
                <a:ext uri="{63B3BB69-23CF-44E3-9099-C40C66FF867C}">
                  <a14:compatExt spid="_x0000_s1017861"/>
                </a:ext>
                <a:ext uri="{FF2B5EF4-FFF2-40B4-BE49-F238E27FC236}">
                  <a16:creationId xmlns:a16="http://schemas.microsoft.com/office/drawing/2014/main" id="{00000000-0008-0000-0E00-0000058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10</xdr:row>
          <xdr:rowOff>28575</xdr:rowOff>
        </xdr:from>
        <xdr:to>
          <xdr:col>4</xdr:col>
          <xdr:colOff>600075</xdr:colOff>
          <xdr:row>10</xdr:row>
          <xdr:rowOff>257175</xdr:rowOff>
        </xdr:to>
        <xdr:sp macro="" textlink="">
          <xdr:nvSpPr>
            <xdr:cNvPr id="1017862" name="Check Box 6" hidden="1">
              <a:extLst>
                <a:ext uri="{63B3BB69-23CF-44E3-9099-C40C66FF867C}">
                  <a14:compatExt spid="_x0000_s1017862"/>
                </a:ext>
                <a:ext uri="{FF2B5EF4-FFF2-40B4-BE49-F238E27FC236}">
                  <a16:creationId xmlns:a16="http://schemas.microsoft.com/office/drawing/2014/main" id="{00000000-0008-0000-0E00-0000068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11</xdr:row>
          <xdr:rowOff>28575</xdr:rowOff>
        </xdr:from>
        <xdr:to>
          <xdr:col>4</xdr:col>
          <xdr:colOff>600075</xdr:colOff>
          <xdr:row>11</xdr:row>
          <xdr:rowOff>257175</xdr:rowOff>
        </xdr:to>
        <xdr:sp macro="" textlink="">
          <xdr:nvSpPr>
            <xdr:cNvPr id="1017863" name="Check Box 7" hidden="1">
              <a:extLst>
                <a:ext uri="{63B3BB69-23CF-44E3-9099-C40C66FF867C}">
                  <a14:compatExt spid="_x0000_s1017863"/>
                </a:ext>
                <a:ext uri="{FF2B5EF4-FFF2-40B4-BE49-F238E27FC236}">
                  <a16:creationId xmlns:a16="http://schemas.microsoft.com/office/drawing/2014/main" id="{00000000-0008-0000-0E00-0000078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19</xdr:col>
      <xdr:colOff>0</xdr:colOff>
      <xdr:row>5</xdr:row>
      <xdr:rowOff>0</xdr:rowOff>
    </xdr:from>
    <xdr:to>
      <xdr:col>21</xdr:col>
      <xdr:colOff>431800</xdr:colOff>
      <xdr:row>10</xdr:row>
      <xdr:rowOff>85725</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46A8B937-3C8E-4096-9A21-53035437C375}"/>
            </a:ext>
          </a:extLst>
        </xdr:cNvPr>
        <xdr:cNvSpPr/>
      </xdr:nvSpPr>
      <xdr:spPr>
        <a:xfrm>
          <a:off x="8410575" y="904875"/>
          <a:ext cx="1974850" cy="1447800"/>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28575</xdr:colOff>
          <xdr:row>21</xdr:row>
          <xdr:rowOff>142875</xdr:rowOff>
        </xdr:from>
        <xdr:to>
          <xdr:col>16</xdr:col>
          <xdr:colOff>371475</xdr:colOff>
          <xdr:row>23</xdr:row>
          <xdr:rowOff>66675</xdr:rowOff>
        </xdr:to>
        <xdr:sp macro="" textlink="">
          <xdr:nvSpPr>
            <xdr:cNvPr id="1018881" name="Check Box 1" hidden="1">
              <a:extLst>
                <a:ext uri="{63B3BB69-23CF-44E3-9099-C40C66FF867C}">
                  <a14:compatExt spid="_x0000_s1018881"/>
                </a:ext>
                <a:ext uri="{FF2B5EF4-FFF2-40B4-BE49-F238E27FC236}">
                  <a16:creationId xmlns:a16="http://schemas.microsoft.com/office/drawing/2014/main" id="{00000000-0008-0000-0F00-0000018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19</xdr:row>
          <xdr:rowOff>180975</xdr:rowOff>
        </xdr:from>
        <xdr:to>
          <xdr:col>16</xdr:col>
          <xdr:colOff>371475</xdr:colOff>
          <xdr:row>21</xdr:row>
          <xdr:rowOff>66675</xdr:rowOff>
        </xdr:to>
        <xdr:sp macro="" textlink="">
          <xdr:nvSpPr>
            <xdr:cNvPr id="1018882" name="Check Box 2" hidden="1">
              <a:extLst>
                <a:ext uri="{63B3BB69-23CF-44E3-9099-C40C66FF867C}">
                  <a14:compatExt spid="_x0000_s1018882"/>
                </a:ext>
                <a:ext uri="{FF2B5EF4-FFF2-40B4-BE49-F238E27FC236}">
                  <a16:creationId xmlns:a16="http://schemas.microsoft.com/office/drawing/2014/main" id="{00000000-0008-0000-0F00-0000028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25</xdr:row>
          <xdr:rowOff>142875</xdr:rowOff>
        </xdr:from>
        <xdr:to>
          <xdr:col>16</xdr:col>
          <xdr:colOff>371475</xdr:colOff>
          <xdr:row>27</xdr:row>
          <xdr:rowOff>66675</xdr:rowOff>
        </xdr:to>
        <xdr:sp macro="" textlink="">
          <xdr:nvSpPr>
            <xdr:cNvPr id="1018883" name="Check Box 3" hidden="1">
              <a:extLst>
                <a:ext uri="{63B3BB69-23CF-44E3-9099-C40C66FF867C}">
                  <a14:compatExt spid="_x0000_s1018883"/>
                </a:ext>
                <a:ext uri="{FF2B5EF4-FFF2-40B4-BE49-F238E27FC236}">
                  <a16:creationId xmlns:a16="http://schemas.microsoft.com/office/drawing/2014/main" id="{00000000-0008-0000-0F00-0000038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23</xdr:row>
          <xdr:rowOff>180975</xdr:rowOff>
        </xdr:from>
        <xdr:to>
          <xdr:col>16</xdr:col>
          <xdr:colOff>371475</xdr:colOff>
          <xdr:row>25</xdr:row>
          <xdr:rowOff>66675</xdr:rowOff>
        </xdr:to>
        <xdr:sp macro="" textlink="">
          <xdr:nvSpPr>
            <xdr:cNvPr id="1018884" name="Check Box 4" hidden="1">
              <a:extLst>
                <a:ext uri="{63B3BB69-23CF-44E3-9099-C40C66FF867C}">
                  <a14:compatExt spid="_x0000_s1018884"/>
                </a:ext>
                <a:ext uri="{FF2B5EF4-FFF2-40B4-BE49-F238E27FC236}">
                  <a16:creationId xmlns:a16="http://schemas.microsoft.com/office/drawing/2014/main" id="{00000000-0008-0000-0F00-0000048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33</xdr:row>
          <xdr:rowOff>219075</xdr:rowOff>
        </xdr:from>
        <xdr:to>
          <xdr:col>1</xdr:col>
          <xdr:colOff>76200</xdr:colOff>
          <xdr:row>33</xdr:row>
          <xdr:rowOff>600075</xdr:rowOff>
        </xdr:to>
        <xdr:sp macro="" textlink="">
          <xdr:nvSpPr>
            <xdr:cNvPr id="1018885" name="Check Box 5" hidden="1">
              <a:extLst>
                <a:ext uri="{63B3BB69-23CF-44E3-9099-C40C66FF867C}">
                  <a14:compatExt spid="_x0000_s1018885"/>
                </a:ext>
                <a:ext uri="{FF2B5EF4-FFF2-40B4-BE49-F238E27FC236}">
                  <a16:creationId xmlns:a16="http://schemas.microsoft.com/office/drawing/2014/main" id="{00000000-0008-0000-0F00-0000058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38</xdr:row>
          <xdr:rowOff>219075</xdr:rowOff>
        </xdr:from>
        <xdr:to>
          <xdr:col>1</xdr:col>
          <xdr:colOff>76200</xdr:colOff>
          <xdr:row>38</xdr:row>
          <xdr:rowOff>600075</xdr:rowOff>
        </xdr:to>
        <xdr:sp macro="" textlink="">
          <xdr:nvSpPr>
            <xdr:cNvPr id="1018886" name="Check Box 6" hidden="1">
              <a:extLst>
                <a:ext uri="{63B3BB69-23CF-44E3-9099-C40C66FF867C}">
                  <a14:compatExt spid="_x0000_s1018886"/>
                </a:ext>
                <a:ext uri="{FF2B5EF4-FFF2-40B4-BE49-F238E27FC236}">
                  <a16:creationId xmlns:a16="http://schemas.microsoft.com/office/drawing/2014/main" id="{00000000-0008-0000-0F00-0000068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39</xdr:row>
          <xdr:rowOff>219075</xdr:rowOff>
        </xdr:from>
        <xdr:to>
          <xdr:col>1</xdr:col>
          <xdr:colOff>76200</xdr:colOff>
          <xdr:row>39</xdr:row>
          <xdr:rowOff>600075</xdr:rowOff>
        </xdr:to>
        <xdr:sp macro="" textlink="">
          <xdr:nvSpPr>
            <xdr:cNvPr id="1018887" name="Check Box 7" hidden="1">
              <a:extLst>
                <a:ext uri="{63B3BB69-23CF-44E3-9099-C40C66FF867C}">
                  <a14:compatExt spid="_x0000_s1018887"/>
                </a:ext>
                <a:ext uri="{FF2B5EF4-FFF2-40B4-BE49-F238E27FC236}">
                  <a16:creationId xmlns:a16="http://schemas.microsoft.com/office/drawing/2014/main" id="{00000000-0008-0000-0F00-0000078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40</xdr:row>
          <xdr:rowOff>219075</xdr:rowOff>
        </xdr:from>
        <xdr:to>
          <xdr:col>1</xdr:col>
          <xdr:colOff>76200</xdr:colOff>
          <xdr:row>40</xdr:row>
          <xdr:rowOff>600075</xdr:rowOff>
        </xdr:to>
        <xdr:sp macro="" textlink="">
          <xdr:nvSpPr>
            <xdr:cNvPr id="1018888" name="Check Box 8" hidden="1">
              <a:extLst>
                <a:ext uri="{63B3BB69-23CF-44E3-9099-C40C66FF867C}">
                  <a14:compatExt spid="_x0000_s1018888"/>
                </a:ext>
                <a:ext uri="{FF2B5EF4-FFF2-40B4-BE49-F238E27FC236}">
                  <a16:creationId xmlns:a16="http://schemas.microsoft.com/office/drawing/2014/main" id="{00000000-0008-0000-0F00-0000088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19</xdr:col>
      <xdr:colOff>0</xdr:colOff>
      <xdr:row>2</xdr:row>
      <xdr:rowOff>0</xdr:rowOff>
    </xdr:from>
    <xdr:to>
      <xdr:col>21</xdr:col>
      <xdr:colOff>431800</xdr:colOff>
      <xdr:row>9</xdr:row>
      <xdr:rowOff>114300</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C774A9CA-62F8-4085-A911-B37519461B30}"/>
            </a:ext>
          </a:extLst>
        </xdr:cNvPr>
        <xdr:cNvSpPr/>
      </xdr:nvSpPr>
      <xdr:spPr>
        <a:xfrm>
          <a:off x="8410575" y="361950"/>
          <a:ext cx="1974850" cy="1447800"/>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342900</xdr:colOff>
          <xdr:row>10</xdr:row>
          <xdr:rowOff>180975</xdr:rowOff>
        </xdr:from>
        <xdr:to>
          <xdr:col>8</xdr:col>
          <xdr:colOff>638175</xdr:colOff>
          <xdr:row>10</xdr:row>
          <xdr:rowOff>371475</xdr:rowOff>
        </xdr:to>
        <xdr:sp macro="" textlink="">
          <xdr:nvSpPr>
            <xdr:cNvPr id="1019905" name="Check Box 1" hidden="1">
              <a:extLst>
                <a:ext uri="{63B3BB69-23CF-44E3-9099-C40C66FF867C}">
                  <a14:compatExt spid="_x0000_s1019905"/>
                </a:ext>
                <a:ext uri="{FF2B5EF4-FFF2-40B4-BE49-F238E27FC236}">
                  <a16:creationId xmlns:a16="http://schemas.microsoft.com/office/drawing/2014/main" id="{00000000-0008-0000-1000-0000019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371475</xdr:colOff>
          <xdr:row>10</xdr:row>
          <xdr:rowOff>190500</xdr:rowOff>
        </xdr:from>
        <xdr:to>
          <xdr:col>6</xdr:col>
          <xdr:colOff>638175</xdr:colOff>
          <xdr:row>10</xdr:row>
          <xdr:rowOff>381000</xdr:rowOff>
        </xdr:to>
        <xdr:sp macro="" textlink="">
          <xdr:nvSpPr>
            <xdr:cNvPr id="1019906" name="Check Box 2" hidden="1">
              <a:extLst>
                <a:ext uri="{63B3BB69-23CF-44E3-9099-C40C66FF867C}">
                  <a14:compatExt spid="_x0000_s1019906"/>
                </a:ext>
                <a:ext uri="{FF2B5EF4-FFF2-40B4-BE49-F238E27FC236}">
                  <a16:creationId xmlns:a16="http://schemas.microsoft.com/office/drawing/2014/main" id="{00000000-0008-0000-1000-0000029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0</xdr:colOff>
      <xdr:row>3</xdr:row>
      <xdr:rowOff>0</xdr:rowOff>
    </xdr:from>
    <xdr:to>
      <xdr:col>13</xdr:col>
      <xdr:colOff>434975</xdr:colOff>
      <xdr:row>8</xdr:row>
      <xdr:rowOff>177800</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75AFDC4E-52ED-4AD5-8F96-16435A29E1C6}"/>
            </a:ext>
          </a:extLst>
        </xdr:cNvPr>
        <xdr:cNvSpPr/>
      </xdr:nvSpPr>
      <xdr:spPr>
        <a:xfrm>
          <a:off x="8469313" y="579438"/>
          <a:ext cx="1974850" cy="1447800"/>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0</xdr:colOff>
      <xdr:row>3</xdr:row>
      <xdr:rowOff>0</xdr:rowOff>
    </xdr:from>
    <xdr:to>
      <xdr:col>19</xdr:col>
      <xdr:colOff>396421</xdr:colOff>
      <xdr:row>8</xdr:row>
      <xdr:rowOff>236764</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741587E7-6D1E-45FD-826D-45DFDFF7B03C}"/>
            </a:ext>
          </a:extLst>
        </xdr:cNvPr>
        <xdr:cNvSpPr/>
      </xdr:nvSpPr>
      <xdr:spPr>
        <a:xfrm>
          <a:off x="9470571" y="598714"/>
          <a:ext cx="1974850" cy="1447800"/>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9.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10" Target="../ctrlProps/ctrlProp143.xml" Type="http://schemas.openxmlformats.org/officeDocument/2006/relationships/ctrlProp"/><Relationship Id="rId11" Target="../ctrlProps/ctrlProp144.xml" Type="http://schemas.openxmlformats.org/officeDocument/2006/relationships/ctrlProp"/><Relationship Id="rId2" Target="../drawings/drawing10.xml" Type="http://schemas.openxmlformats.org/officeDocument/2006/relationships/drawing"/><Relationship Id="rId3" Target="../drawings/vmlDrawing7.vml" Type="http://schemas.openxmlformats.org/officeDocument/2006/relationships/vmlDrawing"/><Relationship Id="rId4" Target="../ctrlProps/ctrlProp137.xml" Type="http://schemas.openxmlformats.org/officeDocument/2006/relationships/ctrlProp"/><Relationship Id="rId5" Target="../ctrlProps/ctrlProp138.xml" Type="http://schemas.openxmlformats.org/officeDocument/2006/relationships/ctrlProp"/><Relationship Id="rId6" Target="../ctrlProps/ctrlProp139.xml" Type="http://schemas.openxmlformats.org/officeDocument/2006/relationships/ctrlProp"/><Relationship Id="rId7" Target="../ctrlProps/ctrlProp140.xml" Type="http://schemas.openxmlformats.org/officeDocument/2006/relationships/ctrlProp"/><Relationship Id="rId8" Target="../ctrlProps/ctrlProp141.xml" Type="http://schemas.openxmlformats.org/officeDocument/2006/relationships/ctrlProp"/><Relationship Id="rId9" Target="../ctrlProps/ctrlProp142.xml" Type="http://schemas.openxmlformats.org/officeDocument/2006/relationships/ctrlProp"/></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1.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2.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10" Target="../ctrlProps/ctrlProp151.xml" Type="http://schemas.openxmlformats.org/officeDocument/2006/relationships/ctrlProp"/><Relationship Id="rId11" Target="../ctrlProps/ctrlProp152.xml" Type="http://schemas.openxmlformats.org/officeDocument/2006/relationships/ctrlProp"/><Relationship Id="rId2" Target="../drawings/drawing13.xml" Type="http://schemas.openxmlformats.org/officeDocument/2006/relationships/drawing"/><Relationship Id="rId3" Target="../drawings/vmlDrawing8.vml" Type="http://schemas.openxmlformats.org/officeDocument/2006/relationships/vmlDrawing"/><Relationship Id="rId4" Target="../ctrlProps/ctrlProp145.xml" Type="http://schemas.openxmlformats.org/officeDocument/2006/relationships/ctrlProp"/><Relationship Id="rId5" Target="../ctrlProps/ctrlProp146.xml" Type="http://schemas.openxmlformats.org/officeDocument/2006/relationships/ctrlProp"/><Relationship Id="rId6" Target="../ctrlProps/ctrlProp147.xml" Type="http://schemas.openxmlformats.org/officeDocument/2006/relationships/ctrlProp"/><Relationship Id="rId7" Target="../ctrlProps/ctrlProp148.xml" Type="http://schemas.openxmlformats.org/officeDocument/2006/relationships/ctrlProp"/><Relationship Id="rId8" Target="../ctrlProps/ctrlProp149.xml" Type="http://schemas.openxmlformats.org/officeDocument/2006/relationships/ctrlProp"/><Relationship Id="rId9" Target="../ctrlProps/ctrlProp150.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3.xml" Type="http://schemas.openxmlformats.org/officeDocument/2006/relationships/drawing"/><Relationship Id="rId3" Target="../drawings/vmlDrawing2.vml" Type="http://schemas.openxmlformats.org/officeDocument/2006/relationships/vmlDrawing"/><Relationship Id="rId4" Target="../ctrlProps/ctrlProp76.xml" Type="http://schemas.openxmlformats.org/officeDocument/2006/relationships/ctrlProp"/><Relationship Id="rId5" Target="../ctrlProps/ctrlProp77.xml" Type="http://schemas.openxmlformats.org/officeDocument/2006/relationships/ctrlProp"/><Relationship Id="rId6" Target="../ctrlProps/ctrlProp78.xml" Type="http://schemas.openxmlformats.org/officeDocument/2006/relationships/ctrlProp"/><Relationship Id="rId7" Target="../ctrlProps/ctrlProp79.xml" Type="http://schemas.openxmlformats.org/officeDocument/2006/relationships/ctrlProp"/><Relationship Id="rId8" Target="../ctrlProps/ctrlProp80.xml" Type="http://schemas.openxmlformats.org/officeDocument/2006/relationships/ctrlProp"/><Relationship Id="rId9" Target="../ctrlProps/ctrlProp81.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10" Target="../ctrlProps/ctrlProp88.xml" Type="http://schemas.openxmlformats.org/officeDocument/2006/relationships/ctrlProp"/><Relationship Id="rId11" Target="../ctrlProps/ctrlProp89.xml" Type="http://schemas.openxmlformats.org/officeDocument/2006/relationships/ctrlProp"/><Relationship Id="rId12" Target="../ctrlProps/ctrlProp90.xml" Type="http://schemas.openxmlformats.org/officeDocument/2006/relationships/ctrlProp"/><Relationship Id="rId13" Target="../ctrlProps/ctrlProp91.xml" Type="http://schemas.openxmlformats.org/officeDocument/2006/relationships/ctrlProp"/><Relationship Id="rId14" Target="../ctrlProps/ctrlProp92.xml" Type="http://schemas.openxmlformats.org/officeDocument/2006/relationships/ctrlProp"/><Relationship Id="rId15" Target="../ctrlProps/ctrlProp93.xml" Type="http://schemas.openxmlformats.org/officeDocument/2006/relationships/ctrlProp"/><Relationship Id="rId16" Target="../ctrlProps/ctrlProp94.xml" Type="http://schemas.openxmlformats.org/officeDocument/2006/relationships/ctrlProp"/><Relationship Id="rId17" Target="../ctrlProps/ctrlProp95.xml" Type="http://schemas.openxmlformats.org/officeDocument/2006/relationships/ctrlProp"/><Relationship Id="rId18" Target="../ctrlProps/ctrlProp96.xml" Type="http://schemas.openxmlformats.org/officeDocument/2006/relationships/ctrlProp"/><Relationship Id="rId19" Target="../ctrlProps/ctrlProp97.xml" Type="http://schemas.openxmlformats.org/officeDocument/2006/relationships/ctrlProp"/><Relationship Id="rId2" Target="../drawings/drawing5.xml" Type="http://schemas.openxmlformats.org/officeDocument/2006/relationships/drawing"/><Relationship Id="rId20" Target="../ctrlProps/ctrlProp98.xml" Type="http://schemas.openxmlformats.org/officeDocument/2006/relationships/ctrlProp"/><Relationship Id="rId21" Target="../ctrlProps/ctrlProp99.xml" Type="http://schemas.openxmlformats.org/officeDocument/2006/relationships/ctrlProp"/><Relationship Id="rId22" Target="../ctrlProps/ctrlProp100.xml" Type="http://schemas.openxmlformats.org/officeDocument/2006/relationships/ctrlProp"/><Relationship Id="rId23" Target="../ctrlProps/ctrlProp101.xml" Type="http://schemas.openxmlformats.org/officeDocument/2006/relationships/ctrlProp"/><Relationship Id="rId24" Target="../ctrlProps/ctrlProp102.xml" Type="http://schemas.openxmlformats.org/officeDocument/2006/relationships/ctrlProp"/><Relationship Id="rId25" Target="../ctrlProps/ctrlProp103.xml" Type="http://schemas.openxmlformats.org/officeDocument/2006/relationships/ctrlProp"/><Relationship Id="rId26" Target="../ctrlProps/ctrlProp104.xml" Type="http://schemas.openxmlformats.org/officeDocument/2006/relationships/ctrlProp"/><Relationship Id="rId27" Target="../ctrlProps/ctrlProp105.xml" Type="http://schemas.openxmlformats.org/officeDocument/2006/relationships/ctrlProp"/><Relationship Id="rId28" Target="../ctrlProps/ctrlProp106.xml" Type="http://schemas.openxmlformats.org/officeDocument/2006/relationships/ctrlProp"/><Relationship Id="rId29" Target="../ctrlProps/ctrlProp107.xml" Type="http://schemas.openxmlformats.org/officeDocument/2006/relationships/ctrlProp"/><Relationship Id="rId3" Target="../drawings/vmlDrawing3.vml" Type="http://schemas.openxmlformats.org/officeDocument/2006/relationships/vmlDrawing"/><Relationship Id="rId30" Target="../ctrlProps/ctrlProp108.xml" Type="http://schemas.openxmlformats.org/officeDocument/2006/relationships/ctrlProp"/><Relationship Id="rId31" Target="../ctrlProps/ctrlProp109.xml" Type="http://schemas.openxmlformats.org/officeDocument/2006/relationships/ctrlProp"/><Relationship Id="rId32" Target="../ctrlProps/ctrlProp110.xml" Type="http://schemas.openxmlformats.org/officeDocument/2006/relationships/ctrlProp"/><Relationship Id="rId33" Target="../ctrlProps/ctrlProp111.xml" Type="http://schemas.openxmlformats.org/officeDocument/2006/relationships/ctrlProp"/><Relationship Id="rId34" Target="../ctrlProps/ctrlProp112.xml" Type="http://schemas.openxmlformats.org/officeDocument/2006/relationships/ctrlProp"/><Relationship Id="rId35" Target="../ctrlProps/ctrlProp113.xml" Type="http://schemas.openxmlformats.org/officeDocument/2006/relationships/ctrlProp"/><Relationship Id="rId36" Target="../ctrlProps/ctrlProp114.xml" Type="http://schemas.openxmlformats.org/officeDocument/2006/relationships/ctrlProp"/><Relationship Id="rId37" Target="../ctrlProps/ctrlProp115.xml" Type="http://schemas.openxmlformats.org/officeDocument/2006/relationships/ctrlProp"/><Relationship Id="rId38" Target="../ctrlProps/ctrlProp116.xml" Type="http://schemas.openxmlformats.org/officeDocument/2006/relationships/ctrlProp"/><Relationship Id="rId39" Target="../ctrlProps/ctrlProp117.xml" Type="http://schemas.openxmlformats.org/officeDocument/2006/relationships/ctrlProp"/><Relationship Id="rId4" Target="../ctrlProps/ctrlProp82.xml" Type="http://schemas.openxmlformats.org/officeDocument/2006/relationships/ctrlProp"/><Relationship Id="rId40" Target="../ctrlProps/ctrlProp118.xml" Type="http://schemas.openxmlformats.org/officeDocument/2006/relationships/ctrlProp"/><Relationship Id="rId41" Target="../ctrlProps/ctrlProp119.xml" Type="http://schemas.openxmlformats.org/officeDocument/2006/relationships/ctrlProp"/><Relationship Id="rId5" Target="../ctrlProps/ctrlProp83.xml" Type="http://schemas.openxmlformats.org/officeDocument/2006/relationships/ctrlProp"/><Relationship Id="rId6" Target="../ctrlProps/ctrlProp84.xml" Type="http://schemas.openxmlformats.org/officeDocument/2006/relationships/ctrlProp"/><Relationship Id="rId7" Target="../ctrlProps/ctrlProp85.xml" Type="http://schemas.openxmlformats.org/officeDocument/2006/relationships/ctrlProp"/><Relationship Id="rId8" Target="../ctrlProps/ctrlProp86.xml" Type="http://schemas.openxmlformats.org/officeDocument/2006/relationships/ctrlProp"/><Relationship Id="rId9" Target="../ctrlProps/ctrlProp87.xml" Type="http://schemas.openxmlformats.org/officeDocument/2006/relationships/ctrlProp"/></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10" Target="../ctrlProps/ctrlProp126.xml" Type="http://schemas.openxmlformats.org/officeDocument/2006/relationships/ctrlProp"/><Relationship Id="rId2" Target="../drawings/drawing6.xml" Type="http://schemas.openxmlformats.org/officeDocument/2006/relationships/drawing"/><Relationship Id="rId3" Target="../drawings/vmlDrawing4.vml" Type="http://schemas.openxmlformats.org/officeDocument/2006/relationships/vmlDrawing"/><Relationship Id="rId4" Target="../ctrlProps/ctrlProp120.xml" Type="http://schemas.openxmlformats.org/officeDocument/2006/relationships/ctrlProp"/><Relationship Id="rId5" Target="../ctrlProps/ctrlProp121.xml" Type="http://schemas.openxmlformats.org/officeDocument/2006/relationships/ctrlProp"/><Relationship Id="rId6" Target="../ctrlProps/ctrlProp122.xml" Type="http://schemas.openxmlformats.org/officeDocument/2006/relationships/ctrlProp"/><Relationship Id="rId7" Target="../ctrlProps/ctrlProp123.xml" Type="http://schemas.openxmlformats.org/officeDocument/2006/relationships/ctrlProp"/><Relationship Id="rId8" Target="../ctrlProps/ctrlProp124.xml" Type="http://schemas.openxmlformats.org/officeDocument/2006/relationships/ctrlProp"/><Relationship Id="rId9" Target="../ctrlProps/ctrlProp125.xml" Type="http://schemas.openxmlformats.org/officeDocument/2006/relationships/ctrlProp"/></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10" Target="../ctrlProps/ctrlProp133.xml" Type="http://schemas.openxmlformats.org/officeDocument/2006/relationships/ctrlProp"/><Relationship Id="rId11" Target="../ctrlProps/ctrlProp134.xml" Type="http://schemas.openxmlformats.org/officeDocument/2006/relationships/ctrlProp"/><Relationship Id="rId2" Target="../drawings/drawing7.xml" Type="http://schemas.openxmlformats.org/officeDocument/2006/relationships/drawing"/><Relationship Id="rId3" Target="../drawings/vmlDrawing5.vml" Type="http://schemas.openxmlformats.org/officeDocument/2006/relationships/vmlDrawing"/><Relationship Id="rId4" Target="../ctrlProps/ctrlProp127.xml" Type="http://schemas.openxmlformats.org/officeDocument/2006/relationships/ctrlProp"/><Relationship Id="rId5" Target="../ctrlProps/ctrlProp128.xml" Type="http://schemas.openxmlformats.org/officeDocument/2006/relationships/ctrlProp"/><Relationship Id="rId6" Target="../ctrlProps/ctrlProp129.xml" Type="http://schemas.openxmlformats.org/officeDocument/2006/relationships/ctrlProp"/><Relationship Id="rId7" Target="../ctrlProps/ctrlProp130.xml" Type="http://schemas.openxmlformats.org/officeDocument/2006/relationships/ctrlProp"/><Relationship Id="rId8" Target="../ctrlProps/ctrlProp131.xml" Type="http://schemas.openxmlformats.org/officeDocument/2006/relationships/ctrlProp"/><Relationship Id="rId9" Target="../ctrlProps/ctrlProp132.xml" Type="http://schemas.openxmlformats.org/officeDocument/2006/relationships/ctrlProp"/></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8.xml" Type="http://schemas.openxmlformats.org/officeDocument/2006/relationships/drawing"/><Relationship Id="rId3" Target="../drawings/vmlDrawing6.vml" Type="http://schemas.openxmlformats.org/officeDocument/2006/relationships/vmlDrawing"/><Relationship Id="rId4" Target="../ctrlProps/ctrlProp135.xml" Type="http://schemas.openxmlformats.org/officeDocument/2006/relationships/ctrlProp"/><Relationship Id="rId5" Target="../ctrlProps/ctrlProp13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408C-1C3D-4D97-A66A-6FF1644E7371}">
  <sheetPr>
    <tabColor rgb="FFFF0000"/>
  </sheetPr>
  <dimension ref="A1:AC63"/>
  <sheetViews>
    <sheetView zoomScaleNormal="100" zoomScaleSheetLayoutView="100" workbookViewId="0">
      <selection activeCell="C21" sqref="C21"/>
    </sheetView>
  </sheetViews>
  <sheetFormatPr defaultColWidth="9" defaultRowHeight="18.75"/>
  <cols>
    <col min="1" max="1" width="6.625" style="46" customWidth="1"/>
    <col min="2" max="2" width="9.625" style="47" customWidth="1"/>
    <col min="3" max="3" width="80.625" style="48" customWidth="1"/>
    <col min="4" max="16" width="9" style="33" customWidth="1"/>
    <col min="17" max="28" width="2.5" style="34" customWidth="1"/>
    <col min="29" max="29" width="3.625" style="34" customWidth="1"/>
    <col min="30" max="30" width="3.625" style="33" customWidth="1"/>
    <col min="31" max="16384" width="9" style="33"/>
  </cols>
  <sheetData>
    <row r="1" spans="1:29" ht="28.35" customHeight="1">
      <c r="A1" s="31" t="s">
        <v>70</v>
      </c>
      <c r="B1" s="32"/>
      <c r="C1" s="32"/>
    </row>
    <row r="2" spans="1:29" ht="30" customHeight="1">
      <c r="A2" s="35"/>
      <c r="B2" s="35"/>
      <c r="C2" s="36" t="s">
        <v>71</v>
      </c>
    </row>
    <row r="3" spans="1:29" ht="30" customHeight="1">
      <c r="A3" s="631" t="s">
        <v>72</v>
      </c>
      <c r="B3" s="631"/>
      <c r="C3" s="37" t="s">
        <v>73</v>
      </c>
    </row>
    <row r="4" spans="1:29" ht="30" customHeight="1">
      <c r="A4" s="632" t="s">
        <v>74</v>
      </c>
      <c r="B4" s="632"/>
      <c r="C4" s="38" t="str">
        <f>IFERROR(VLOOKUP($C$3,#REF!,2,FALSE),"")</f>
        <v/>
      </c>
    </row>
    <row r="5" spans="1:29" ht="21" customHeight="1">
      <c r="A5" s="633" t="s">
        <v>75</v>
      </c>
      <c r="B5" s="633"/>
      <c r="C5" s="633"/>
    </row>
    <row r="6" spans="1:29" ht="21" customHeight="1">
      <c r="A6" s="39" t="s">
        <v>76</v>
      </c>
      <c r="B6" s="40"/>
      <c r="C6" s="41"/>
    </row>
    <row r="7" spans="1:29" ht="21" customHeight="1">
      <c r="A7" s="42" t="s">
        <v>77</v>
      </c>
      <c r="B7" s="43"/>
      <c r="C7" s="44"/>
    </row>
    <row r="8" spans="1:29" ht="32.25" customHeight="1">
      <c r="A8" s="634" t="s">
        <v>78</v>
      </c>
      <c r="B8" s="634"/>
      <c r="C8" s="634"/>
    </row>
    <row r="9" spans="1:29" ht="21" customHeight="1">
      <c r="A9" s="45" t="s">
        <v>79</v>
      </c>
      <c r="B9" s="43"/>
      <c r="C9" s="44"/>
      <c r="D9" s="33" t="s">
        <v>80</v>
      </c>
    </row>
    <row r="10" spans="1:29" ht="7.5" customHeight="1">
      <c r="A10" s="42"/>
      <c r="B10" s="43"/>
      <c r="C10" s="44"/>
    </row>
    <row r="11" spans="1:29" ht="6.75" customHeight="1"/>
    <row r="12" spans="1:29" ht="24" customHeight="1">
      <c r="A12" s="49" t="s">
        <v>81</v>
      </c>
      <c r="B12" s="50" t="s">
        <v>82</v>
      </c>
      <c r="C12" s="51" t="s">
        <v>83</v>
      </c>
    </row>
    <row r="13" spans="1:29" ht="30" customHeight="1">
      <c r="A13" s="52">
        <v>1</v>
      </c>
      <c r="B13" s="53" t="s">
        <v>0</v>
      </c>
      <c r="C13" s="54" t="s">
        <v>84</v>
      </c>
    </row>
    <row r="14" spans="1:29" ht="24" customHeight="1">
      <c r="A14" s="49" t="s">
        <v>81</v>
      </c>
      <c r="B14" s="50" t="s">
        <v>82</v>
      </c>
      <c r="C14" s="55" t="s">
        <v>85</v>
      </c>
    </row>
    <row r="15" spans="1:29" ht="30" customHeight="1">
      <c r="A15" s="56">
        <v>2</v>
      </c>
      <c r="B15" s="57" t="s">
        <v>86</v>
      </c>
      <c r="C15" s="58" t="s">
        <v>87</v>
      </c>
      <c r="D15" s="59"/>
    </row>
    <row r="16" spans="1:29" ht="30" customHeight="1">
      <c r="A16" s="60">
        <v>3</v>
      </c>
      <c r="B16" s="53" t="str">
        <f>IF(AC16&gt;0,"〇","")</f>
        <v/>
      </c>
      <c r="C16" s="61" t="s">
        <v>88</v>
      </c>
      <c r="D16" s="62" t="s">
        <v>89</v>
      </c>
      <c r="E16" s="34" t="s">
        <v>1</v>
      </c>
      <c r="F16" s="34" t="s">
        <v>1</v>
      </c>
      <c r="G16" s="34" t="s">
        <v>1</v>
      </c>
      <c r="H16" s="34" t="s">
        <v>1</v>
      </c>
      <c r="I16" s="34" t="s">
        <v>1</v>
      </c>
      <c r="J16" s="34" t="s">
        <v>1</v>
      </c>
      <c r="K16" s="34" t="s">
        <v>1</v>
      </c>
      <c r="L16" s="34" t="s">
        <v>1</v>
      </c>
      <c r="M16" s="34" t="s">
        <v>1</v>
      </c>
      <c r="N16" s="34" t="s">
        <v>1</v>
      </c>
      <c r="O16" s="34" t="s">
        <v>1</v>
      </c>
      <c r="Q16" s="63">
        <f>IF(IFERROR(VLOOKUP($C$3&amp;D16,#REF!,1,FALSE),"")&lt;&gt;"",1,0)</f>
        <v>0</v>
      </c>
      <c r="R16" s="63">
        <f>IF(IFERROR(VLOOKUP($C$3&amp;E16,#REF!,1,FALSE),"")&lt;&gt;"",1,0)</f>
        <v>0</v>
      </c>
      <c r="S16" s="63">
        <f>IF(IFERROR(VLOOKUP($C$3&amp;F16,#REF!,1,FALSE),"")&lt;&gt;"",1,0)</f>
        <v>0</v>
      </c>
      <c r="T16" s="63">
        <f>IF(IFERROR(VLOOKUP($C$3&amp;G16,#REF!,1,FALSE),"")&lt;&gt;"",1,0)</f>
        <v>0</v>
      </c>
      <c r="U16" s="63">
        <f>IF(IFERROR(VLOOKUP($C$3&amp;H16,#REF!,1,FALSE),"")&lt;&gt;"",1,0)</f>
        <v>0</v>
      </c>
      <c r="V16" s="63">
        <f>IF(IFERROR(VLOOKUP($C$3&amp;I16,#REF!,1,FALSE),"")&lt;&gt;"",1,0)</f>
        <v>0</v>
      </c>
      <c r="W16" s="63">
        <f>IF(IFERROR(VLOOKUP($C$3&amp;J16,#REF!,1,FALSE),"")&lt;&gt;"",1,0)</f>
        <v>0</v>
      </c>
      <c r="X16" s="63">
        <f>IF(IFERROR(VLOOKUP($C$3&amp;K16,#REF!,1,FALSE),"")&lt;&gt;"",1,0)</f>
        <v>0</v>
      </c>
      <c r="Y16" s="63">
        <f>IF(IFERROR(VLOOKUP($C$3&amp;L16,#REF!,1,FALSE),"")&lt;&gt;"",1,0)</f>
        <v>0</v>
      </c>
      <c r="Z16" s="63">
        <f>IF(IFERROR(VLOOKUP($C$3&amp;M16,#REF!,1,FALSE),"")&lt;&gt;"",1,0)</f>
        <v>0</v>
      </c>
      <c r="AA16" s="63">
        <f>IF(IFERROR(VLOOKUP($C$3&amp;N16,#REF!,1,FALSE),"")&lt;&gt;"",1,0)</f>
        <v>0</v>
      </c>
      <c r="AB16" s="63">
        <f>IF(IFERROR(VLOOKUP($C$3&amp;O16,#REF!,1,FALSE),"")&lt;&gt;"",1,0)</f>
        <v>0</v>
      </c>
      <c r="AC16" s="34">
        <f>SUM(Q16:AB16)</f>
        <v>0</v>
      </c>
    </row>
    <row r="17" spans="1:29" ht="30" customHeight="1">
      <c r="A17" s="64">
        <v>4</v>
      </c>
      <c r="B17" s="53" t="str">
        <f t="shared" ref="B17" si="0">IF(AC17&gt;0,"〇","")</f>
        <v/>
      </c>
      <c r="C17" s="61" t="s">
        <v>90</v>
      </c>
      <c r="D17" s="62" t="s">
        <v>89</v>
      </c>
      <c r="E17" s="34" t="s">
        <v>1</v>
      </c>
      <c r="F17" s="34" t="s">
        <v>1</v>
      </c>
      <c r="G17" s="34" t="s">
        <v>1</v>
      </c>
      <c r="H17" s="34" t="s">
        <v>1</v>
      </c>
      <c r="I17" s="34" t="s">
        <v>1</v>
      </c>
      <c r="J17" s="34" t="s">
        <v>1</v>
      </c>
      <c r="K17" s="34" t="s">
        <v>1</v>
      </c>
      <c r="L17" s="34" t="s">
        <v>1</v>
      </c>
      <c r="M17" s="34" t="s">
        <v>1</v>
      </c>
      <c r="N17" s="34" t="s">
        <v>1</v>
      </c>
      <c r="O17" s="34" t="s">
        <v>1</v>
      </c>
      <c r="Q17" s="65">
        <f>IF(IFERROR(VLOOKUP($C$3&amp;D17,#REF!,1,FALSE),"")&lt;&gt;"",1,0)</f>
        <v>0</v>
      </c>
      <c r="R17" s="65">
        <f>IF(IFERROR(VLOOKUP($C$3&amp;E17,#REF!,1,FALSE),"")&lt;&gt;"",1,0)</f>
        <v>0</v>
      </c>
      <c r="S17" s="65">
        <f>IF(IFERROR(VLOOKUP($C$3&amp;F17,#REF!,1,FALSE),"")&lt;&gt;"",1,0)</f>
        <v>0</v>
      </c>
      <c r="T17" s="65">
        <f>IF(IFERROR(VLOOKUP($C$3&amp;G17,#REF!,1,FALSE),"")&lt;&gt;"",1,0)</f>
        <v>0</v>
      </c>
      <c r="U17" s="65">
        <f>IF(IFERROR(VLOOKUP($C$3&amp;H17,#REF!,1,FALSE),"")&lt;&gt;"",1,0)</f>
        <v>0</v>
      </c>
      <c r="V17" s="65">
        <f>IF(IFERROR(VLOOKUP($C$3&amp;I17,#REF!,1,FALSE),"")&lt;&gt;"",1,0)</f>
        <v>0</v>
      </c>
      <c r="W17" s="65">
        <f>IF(IFERROR(VLOOKUP($C$3&amp;J17,#REF!,1,FALSE),"")&lt;&gt;"",1,0)</f>
        <v>0</v>
      </c>
      <c r="X17" s="65">
        <f>IF(IFERROR(VLOOKUP($C$3&amp;K17,#REF!,1,FALSE),"")&lt;&gt;"",1,0)</f>
        <v>0</v>
      </c>
      <c r="Y17" s="65">
        <f>IF(IFERROR(VLOOKUP($C$3&amp;L17,#REF!,1,FALSE),"")&lt;&gt;"",1,0)</f>
        <v>0</v>
      </c>
      <c r="Z17" s="65">
        <f>IF(IFERROR(VLOOKUP($C$3&amp;M17,#REF!,1,FALSE),"")&lt;&gt;"",1,0)</f>
        <v>0</v>
      </c>
      <c r="AA17" s="65">
        <f>IF(IFERROR(VLOOKUP($C$3&amp;N17,#REF!,1,FALSE),"")&lt;&gt;"",1,0)</f>
        <v>0</v>
      </c>
      <c r="AB17" s="65">
        <f>IF(IFERROR(VLOOKUP($C$3&amp;O17,#REF!,1,FALSE),"")&lt;&gt;"",1,0)</f>
        <v>0</v>
      </c>
      <c r="AC17" s="34">
        <f>SUM(Q17:AB17)</f>
        <v>0</v>
      </c>
    </row>
    <row r="18" spans="1:29" ht="30" customHeight="1">
      <c r="A18" s="66">
        <v>5</v>
      </c>
      <c r="B18" s="67" t="str">
        <f>IF(AC18&gt;0,"〇","")</f>
        <v/>
      </c>
      <c r="C18" s="61" t="s">
        <v>91</v>
      </c>
      <c r="D18" s="33" t="s">
        <v>3</v>
      </c>
      <c r="E18" s="34" t="s">
        <v>1</v>
      </c>
      <c r="F18" s="34" t="s">
        <v>1</v>
      </c>
      <c r="G18" s="34" t="s">
        <v>1</v>
      </c>
      <c r="H18" s="34" t="s">
        <v>1</v>
      </c>
      <c r="I18" s="34" t="s">
        <v>1</v>
      </c>
      <c r="J18" s="34" t="s">
        <v>1</v>
      </c>
      <c r="K18" s="34" t="s">
        <v>1</v>
      </c>
      <c r="L18" s="34" t="s">
        <v>1</v>
      </c>
      <c r="M18" s="34" t="s">
        <v>1</v>
      </c>
      <c r="N18" s="34" t="s">
        <v>1</v>
      </c>
      <c r="O18" s="34" t="s">
        <v>1</v>
      </c>
      <c r="Q18" s="63">
        <f>IF(IFERROR(VLOOKUP($C$3&amp;D18,#REF!,1,FALSE),"")&lt;&gt;"",1,0)</f>
        <v>0</v>
      </c>
      <c r="R18" s="63">
        <f>IF(IFERROR(VLOOKUP($C$3&amp;E18,#REF!,1,FALSE),"")&lt;&gt;"",1,0)</f>
        <v>0</v>
      </c>
      <c r="S18" s="63">
        <f>IF(IFERROR(VLOOKUP($C$3&amp;F18,#REF!,1,FALSE),"")&lt;&gt;"",1,0)</f>
        <v>0</v>
      </c>
      <c r="T18" s="63">
        <f>IF(IFERROR(VLOOKUP($C$3&amp;G18,#REF!,1,FALSE),"")&lt;&gt;"",1,0)</f>
        <v>0</v>
      </c>
      <c r="U18" s="63">
        <f>IF(IFERROR(VLOOKUP($C$3&amp;H18,#REF!,1,FALSE),"")&lt;&gt;"",1,0)</f>
        <v>0</v>
      </c>
      <c r="V18" s="63">
        <f>IF(IFERROR(VLOOKUP($C$3&amp;I18,#REF!,1,FALSE),"")&lt;&gt;"",1,0)</f>
        <v>0</v>
      </c>
      <c r="W18" s="63">
        <f>IF(IFERROR(VLOOKUP($C$3&amp;J18,#REF!,1,FALSE),"")&lt;&gt;"",1,0)</f>
        <v>0</v>
      </c>
      <c r="X18" s="63">
        <f>IF(IFERROR(VLOOKUP($C$3&amp;K18,#REF!,1,FALSE),"")&lt;&gt;"",1,0)</f>
        <v>0</v>
      </c>
      <c r="Y18" s="63">
        <f>IF(IFERROR(VLOOKUP($C$3&amp;L18,#REF!,1,FALSE),"")&lt;&gt;"",1,0)</f>
        <v>0</v>
      </c>
      <c r="Z18" s="63">
        <f>IF(IFERROR(VLOOKUP($C$3&amp;M18,#REF!,1,FALSE),"")&lt;&gt;"",1,0)</f>
        <v>0</v>
      </c>
      <c r="AA18" s="63">
        <f>IF(IFERROR(VLOOKUP($C$3&amp;N18,#REF!,1,FALSE),"")&lt;&gt;"",1,0)</f>
        <v>0</v>
      </c>
      <c r="AB18" s="63">
        <f>IF(IFERROR(VLOOKUP($C$3&amp;O18,#REF!,1,FALSE),"")&lt;&gt;"",1,0)</f>
        <v>0</v>
      </c>
      <c r="AC18" s="34">
        <f>SUM(Q18:AB18)</f>
        <v>0</v>
      </c>
    </row>
    <row r="19" spans="1:29" ht="30" customHeight="1">
      <c r="A19" s="64">
        <v>6</v>
      </c>
      <c r="B19" s="53" t="str">
        <f>IF(AC19&gt;0,"〇","")</f>
        <v/>
      </c>
      <c r="C19" s="68" t="s">
        <v>92</v>
      </c>
      <c r="D19" s="69" t="s">
        <v>4</v>
      </c>
      <c r="E19" s="69" t="s">
        <v>5</v>
      </c>
      <c r="F19" s="69" t="s">
        <v>6</v>
      </c>
      <c r="G19" s="34" t="s">
        <v>1</v>
      </c>
      <c r="H19" s="34" t="s">
        <v>1</v>
      </c>
      <c r="I19" s="34" t="s">
        <v>1</v>
      </c>
      <c r="J19" s="34" t="s">
        <v>1</v>
      </c>
      <c r="K19" s="34" t="s">
        <v>1</v>
      </c>
      <c r="L19" s="34" t="s">
        <v>1</v>
      </c>
      <c r="M19" s="34" t="s">
        <v>1</v>
      </c>
      <c r="N19" s="34" t="s">
        <v>1</v>
      </c>
      <c r="O19" s="34" t="s">
        <v>1</v>
      </c>
      <c r="Q19" s="63">
        <f>IF(IFERROR(VLOOKUP($C$3&amp;D19,#REF!,1,FALSE),"")&lt;&gt;"",1,0)</f>
        <v>0</v>
      </c>
      <c r="R19" s="63">
        <f>IF(IFERROR(VLOOKUP($C$3&amp;E19,#REF!,1,FALSE),"")&lt;&gt;"",1,0)</f>
        <v>0</v>
      </c>
      <c r="S19" s="63">
        <f>IF(IFERROR(VLOOKUP($C$3&amp;F19,#REF!,1,FALSE),"")&lt;&gt;"",1,0)</f>
        <v>0</v>
      </c>
      <c r="T19" s="63">
        <f>IF(IFERROR(VLOOKUP($C$3&amp;G19,#REF!,1,FALSE),"")&lt;&gt;"",1,0)</f>
        <v>0</v>
      </c>
      <c r="U19" s="63">
        <f>IF(IFERROR(VLOOKUP($C$3&amp;H19,#REF!,1,FALSE),"")&lt;&gt;"",1,0)</f>
        <v>0</v>
      </c>
      <c r="V19" s="63">
        <f>IF(IFERROR(VLOOKUP($C$3&amp;I19,#REF!,1,FALSE),"")&lt;&gt;"",1,0)</f>
        <v>0</v>
      </c>
      <c r="W19" s="63">
        <f>IF(IFERROR(VLOOKUP($C$3&amp;J19,#REF!,1,FALSE),"")&lt;&gt;"",1,0)</f>
        <v>0</v>
      </c>
      <c r="X19" s="63">
        <f>IF(IFERROR(VLOOKUP($C$3&amp;K19,#REF!,1,FALSE),"")&lt;&gt;"",1,0)</f>
        <v>0</v>
      </c>
      <c r="Y19" s="63">
        <f>IF(IFERROR(VLOOKUP($C$3&amp;L19,#REF!,1,FALSE),"")&lt;&gt;"",1,0)</f>
        <v>0</v>
      </c>
      <c r="Z19" s="63">
        <f>IF(IFERROR(VLOOKUP($C$3&amp;M19,#REF!,1,FALSE),"")&lt;&gt;"",1,0)</f>
        <v>0</v>
      </c>
      <c r="AA19" s="63">
        <f>IF(IFERROR(VLOOKUP($C$3&amp;N19,#REF!,1,FALSE),"")&lt;&gt;"",1,0)</f>
        <v>0</v>
      </c>
      <c r="AB19" s="63">
        <f>IF(IFERROR(VLOOKUP($C$3&amp;O19,#REF!,1,FALSE),"")&lt;&gt;"",1,0)</f>
        <v>0</v>
      </c>
      <c r="AC19" s="34">
        <f>SUM(Q19:AB19)</f>
        <v>0</v>
      </c>
    </row>
    <row r="20" spans="1:29" ht="30" customHeight="1">
      <c r="A20" s="64">
        <v>7</v>
      </c>
      <c r="B20" s="53" t="str">
        <f>IF(AC20&gt;0,"〇","")</f>
        <v/>
      </c>
      <c r="C20" s="70" t="s">
        <v>93</v>
      </c>
      <c r="D20" s="33" t="s">
        <v>13</v>
      </c>
      <c r="E20" s="33" t="s">
        <v>5</v>
      </c>
      <c r="F20" s="33" t="s">
        <v>6</v>
      </c>
      <c r="G20" s="34" t="s">
        <v>1</v>
      </c>
      <c r="H20" s="34" t="s">
        <v>1</v>
      </c>
      <c r="I20" s="34" t="s">
        <v>1</v>
      </c>
      <c r="J20" s="34" t="s">
        <v>1</v>
      </c>
      <c r="K20" s="34" t="s">
        <v>1</v>
      </c>
      <c r="L20" s="34" t="s">
        <v>1</v>
      </c>
      <c r="M20" s="34" t="s">
        <v>1</v>
      </c>
      <c r="N20" s="34" t="s">
        <v>1</v>
      </c>
      <c r="O20" s="34" t="s">
        <v>1</v>
      </c>
      <c r="P20" s="34"/>
      <c r="Q20" s="63">
        <f>IF(IFERROR(VLOOKUP($C$3&amp;D20,#REF!,1,FALSE),"")&lt;&gt;"",1,0)</f>
        <v>0</v>
      </c>
      <c r="R20" s="63">
        <f>IF(IFERROR(VLOOKUP($C$3&amp;E20,#REF!,1,FALSE),"")&lt;&gt;"",1,0)</f>
        <v>0</v>
      </c>
      <c r="S20" s="63">
        <f>IF(IFERROR(VLOOKUP($C$3&amp;F20,#REF!,1,FALSE),"")&lt;&gt;"",1,0)</f>
        <v>0</v>
      </c>
      <c r="T20" s="63">
        <f>IF(IFERROR(VLOOKUP($C$3&amp;G20,#REF!,1,FALSE),"")&lt;&gt;"",1,0)</f>
        <v>0</v>
      </c>
      <c r="U20" s="63">
        <f>IF(IFERROR(VLOOKUP($C$3&amp;H20,#REF!,1,FALSE),"")&lt;&gt;"",1,0)</f>
        <v>0</v>
      </c>
      <c r="V20" s="63">
        <f>IF(IFERROR(VLOOKUP($C$3&amp;I20,#REF!,1,FALSE),"")&lt;&gt;"",1,0)</f>
        <v>0</v>
      </c>
      <c r="W20" s="63">
        <f>IF(IFERROR(VLOOKUP($C$3&amp;J20,#REF!,1,FALSE),"")&lt;&gt;"",1,0)</f>
        <v>0</v>
      </c>
      <c r="X20" s="63">
        <f>IF(IFERROR(VLOOKUP($C$3&amp;K20,#REF!,1,FALSE),"")&lt;&gt;"",1,0)</f>
        <v>0</v>
      </c>
      <c r="Y20" s="63">
        <f>IF(IFERROR(VLOOKUP($C$3&amp;L20,#REF!,1,FALSE),"")&lt;&gt;"",1,0)</f>
        <v>0</v>
      </c>
      <c r="Z20" s="63">
        <f>IF(IFERROR(VLOOKUP($C$3&amp;M20,#REF!,1,FALSE),"")&lt;&gt;"",1,0)</f>
        <v>0</v>
      </c>
      <c r="AA20" s="63">
        <f>IF(IFERROR(VLOOKUP($C$3&amp;N20,#REF!,1,FALSE),"")&lt;&gt;"",1,0)</f>
        <v>0</v>
      </c>
      <c r="AB20" s="63">
        <f>IF(IFERROR(VLOOKUP($C$3&amp;O20,#REF!,1,FALSE),"")&lt;&gt;"",1,0)</f>
        <v>0</v>
      </c>
      <c r="AC20" s="34">
        <f>SUM(Q20:AB20)</f>
        <v>0</v>
      </c>
    </row>
    <row r="21" spans="1:29" ht="30" customHeight="1">
      <c r="A21" s="64">
        <v>8</v>
      </c>
      <c r="B21" s="57" t="str">
        <f>IF(AC21&gt;0,"■","")</f>
        <v/>
      </c>
      <c r="C21" s="71" t="s">
        <v>94</v>
      </c>
      <c r="D21" s="34" t="s">
        <v>3</v>
      </c>
      <c r="E21" s="34" t="s">
        <v>95</v>
      </c>
      <c r="F21" s="34" t="s">
        <v>96</v>
      </c>
      <c r="G21" s="34" t="s">
        <v>97</v>
      </c>
      <c r="H21" s="72" t="s">
        <v>98</v>
      </c>
      <c r="I21" s="69" t="s">
        <v>28</v>
      </c>
      <c r="J21" s="69" t="s">
        <v>29</v>
      </c>
      <c r="K21" s="69" t="s">
        <v>30</v>
      </c>
      <c r="L21" s="69" t="s">
        <v>31</v>
      </c>
      <c r="M21" s="69" t="s">
        <v>33</v>
      </c>
      <c r="N21" s="69" t="s">
        <v>34</v>
      </c>
      <c r="O21" s="72" t="s">
        <v>1</v>
      </c>
      <c r="P21" s="73"/>
      <c r="Q21" s="63">
        <f>IF(IFERROR(VLOOKUP($C$3&amp;D21,#REF!,1,FALSE),"")&lt;&gt;"",1,0)</f>
        <v>0</v>
      </c>
      <c r="R21" s="63">
        <f>IF(IFERROR(VLOOKUP($C$3&amp;E21,#REF!,1,FALSE),"")&lt;&gt;"",1,0)</f>
        <v>0</v>
      </c>
      <c r="S21" s="63">
        <f>IF(IFERROR(VLOOKUP($C$3&amp;F21,#REF!,1,FALSE),"")&lt;&gt;"",1,0)</f>
        <v>0</v>
      </c>
      <c r="T21" s="63">
        <f>IF(IFERROR(VLOOKUP($C$3&amp;G21,#REF!,1,FALSE),"")&lt;&gt;"",1,0)</f>
        <v>0</v>
      </c>
      <c r="U21" s="63">
        <f>IF(IFERROR(VLOOKUP($C$3&amp;H21,#REF!,1,FALSE),"")&lt;&gt;"",1,0)</f>
        <v>0</v>
      </c>
      <c r="V21" s="63">
        <f>IF(IFERROR(VLOOKUP($C$3&amp;I21,#REF!,1,FALSE),"")&lt;&gt;"",1,0)</f>
        <v>0</v>
      </c>
      <c r="W21" s="63">
        <f>IF(IFERROR(VLOOKUP($C$3&amp;J21,#REF!,1,FALSE),"")&lt;&gt;"",1,0)</f>
        <v>0</v>
      </c>
      <c r="X21" s="63">
        <f>IF(IFERROR(VLOOKUP($C$3&amp;K21,#REF!,1,FALSE),"")&lt;&gt;"",1,0)</f>
        <v>0</v>
      </c>
      <c r="Y21" s="63">
        <f>IF(IFERROR(VLOOKUP($C$3&amp;L21,#REF!,1,FALSE),"")&lt;&gt;"",1,0)</f>
        <v>0</v>
      </c>
      <c r="Z21" s="63">
        <f>IF(IFERROR(VLOOKUP($C$3&amp;M21,#REF!,1,FALSE),"")&lt;&gt;"",1,0)</f>
        <v>0</v>
      </c>
      <c r="AA21" s="63">
        <f>IF(IFERROR(VLOOKUP($C$3&amp;N21,#REF!,1,FALSE),"")&lt;&gt;"",1,0)</f>
        <v>0</v>
      </c>
      <c r="AB21" s="63">
        <f>IF(IFERROR(VLOOKUP($C$3&amp;O21,#REF!,1,FALSE),"")&lt;&gt;"",1,0)</f>
        <v>0</v>
      </c>
      <c r="AC21" s="34">
        <f t="shared" ref="AC21:AC61" si="1">SUM(Q21:AB21)</f>
        <v>0</v>
      </c>
    </row>
    <row r="22" spans="1:29" ht="30" customHeight="1">
      <c r="A22" s="64">
        <v>9</v>
      </c>
      <c r="B22" s="57" t="str">
        <f>IF(AC22&gt;0,"〇","")</f>
        <v/>
      </c>
      <c r="C22" s="71" t="s">
        <v>99</v>
      </c>
      <c r="D22" s="34" t="s">
        <v>14</v>
      </c>
      <c r="E22" s="34" t="s">
        <v>15</v>
      </c>
      <c r="F22" s="34" t="s">
        <v>16</v>
      </c>
      <c r="G22" s="34" t="s">
        <v>17</v>
      </c>
      <c r="H22" s="34" t="s">
        <v>18</v>
      </c>
      <c r="I22" s="34" t="s">
        <v>19</v>
      </c>
      <c r="J22" s="34" t="s">
        <v>20</v>
      </c>
      <c r="K22" s="34" t="s">
        <v>21</v>
      </c>
      <c r="L22" s="34" t="s">
        <v>1</v>
      </c>
      <c r="M22" s="34" t="s">
        <v>1</v>
      </c>
      <c r="N22" s="34" t="s">
        <v>1</v>
      </c>
      <c r="O22" s="34" t="s">
        <v>1</v>
      </c>
      <c r="P22" s="73"/>
      <c r="Q22" s="63">
        <f>IF(IFERROR(VLOOKUP($C$3&amp;D22,#REF!,1,FALSE),"")&lt;&gt;"",1,0)</f>
        <v>0</v>
      </c>
      <c r="R22" s="63">
        <f>IF(IFERROR(VLOOKUP($C$3&amp;E22,#REF!,1,FALSE),"")&lt;&gt;"",1,0)</f>
        <v>0</v>
      </c>
      <c r="S22" s="63">
        <f>IF(IFERROR(VLOOKUP($C$3&amp;F22,#REF!,1,FALSE),"")&lt;&gt;"",1,0)</f>
        <v>0</v>
      </c>
      <c r="T22" s="63">
        <f>IF(IFERROR(VLOOKUP($C$3&amp;G22,#REF!,1,FALSE),"")&lt;&gt;"",1,0)</f>
        <v>0</v>
      </c>
      <c r="U22" s="63">
        <f>IF(IFERROR(VLOOKUP($C$3&amp;H22,#REF!,1,FALSE),"")&lt;&gt;"",1,0)</f>
        <v>0</v>
      </c>
      <c r="V22" s="63">
        <f>IF(IFERROR(VLOOKUP($C$3&amp;I22,#REF!,1,FALSE),"")&lt;&gt;"",1,0)</f>
        <v>0</v>
      </c>
      <c r="W22" s="63">
        <f>IF(IFERROR(VLOOKUP($C$3&amp;J22,#REF!,1,FALSE),"")&lt;&gt;"",1,0)</f>
        <v>0</v>
      </c>
      <c r="X22" s="63">
        <f>IF(IFERROR(VLOOKUP($C$3&amp;K22,#REF!,1,FALSE),"")&lt;&gt;"",1,0)</f>
        <v>0</v>
      </c>
      <c r="Y22" s="63">
        <f>IF(IFERROR(VLOOKUP($C$3&amp;L22,#REF!,1,FALSE),"")&lt;&gt;"",1,0)</f>
        <v>0</v>
      </c>
      <c r="Z22" s="63">
        <f>IF(IFERROR(VLOOKUP($C$3&amp;M22,#REF!,1,FALSE),"")&lt;&gt;"",1,0)</f>
        <v>0</v>
      </c>
      <c r="AA22" s="63">
        <f>IF(IFERROR(VLOOKUP($C$3&amp;N22,#REF!,1,FALSE),"")&lt;&gt;"",1,0)</f>
        <v>0</v>
      </c>
      <c r="AB22" s="63">
        <f>IF(IFERROR(VLOOKUP($C$3&amp;O22,#REF!,1,FALSE),"")&lt;&gt;"",1,0)</f>
        <v>0</v>
      </c>
      <c r="AC22" s="34">
        <f t="shared" si="1"/>
        <v>0</v>
      </c>
    </row>
    <row r="23" spans="1:29" ht="30" customHeight="1">
      <c r="A23" s="64">
        <v>10</v>
      </c>
      <c r="B23" s="67" t="str">
        <f>IF(AC23&gt;0,"〇","")</f>
        <v/>
      </c>
      <c r="C23" s="61" t="s">
        <v>100</v>
      </c>
      <c r="D23" s="33" t="s">
        <v>101</v>
      </c>
      <c r="E23" s="34" t="s">
        <v>1</v>
      </c>
      <c r="F23" s="34" t="s">
        <v>1</v>
      </c>
      <c r="G23" s="34" t="s">
        <v>1</v>
      </c>
      <c r="H23" s="34" t="s">
        <v>1</v>
      </c>
      <c r="I23" s="34" t="s">
        <v>1</v>
      </c>
      <c r="J23" s="34" t="s">
        <v>1</v>
      </c>
      <c r="K23" s="34" t="s">
        <v>1</v>
      </c>
      <c r="L23" s="34" t="s">
        <v>1</v>
      </c>
      <c r="M23" s="34" t="s">
        <v>1</v>
      </c>
      <c r="N23" s="34" t="s">
        <v>1</v>
      </c>
      <c r="O23" s="34" t="s">
        <v>1</v>
      </c>
      <c r="Q23" s="63">
        <f>IF(IFERROR(VLOOKUP($C$3&amp;D23,#REF!,1,FALSE),"")&lt;&gt;"",1,0)</f>
        <v>0</v>
      </c>
      <c r="R23" s="63">
        <f>IF(IFERROR(VLOOKUP($C$3&amp;E23,#REF!,1,FALSE),"")&lt;&gt;"",1,0)</f>
        <v>0</v>
      </c>
      <c r="S23" s="63">
        <f>IF(IFERROR(VLOOKUP($C$3&amp;F23,#REF!,1,FALSE),"")&lt;&gt;"",1,0)</f>
        <v>0</v>
      </c>
      <c r="T23" s="63">
        <f>IF(IFERROR(VLOOKUP($C$3&amp;G23,#REF!,1,FALSE),"")&lt;&gt;"",1,0)</f>
        <v>0</v>
      </c>
      <c r="U23" s="63">
        <f>IF(IFERROR(VLOOKUP($C$3&amp;H23,#REF!,1,FALSE),"")&lt;&gt;"",1,0)</f>
        <v>0</v>
      </c>
      <c r="V23" s="63">
        <f>IF(IFERROR(VLOOKUP($C$3&amp;I23,#REF!,1,FALSE),"")&lt;&gt;"",1,0)</f>
        <v>0</v>
      </c>
      <c r="W23" s="63">
        <f>IF(IFERROR(VLOOKUP($C$3&amp;J23,#REF!,1,FALSE),"")&lt;&gt;"",1,0)</f>
        <v>0</v>
      </c>
      <c r="X23" s="63">
        <f>IF(IFERROR(VLOOKUP($C$3&amp;K23,#REF!,1,FALSE),"")&lt;&gt;"",1,0)</f>
        <v>0</v>
      </c>
      <c r="Y23" s="63">
        <f>IF(IFERROR(VLOOKUP($C$3&amp;L23,#REF!,1,FALSE),"")&lt;&gt;"",1,0)</f>
        <v>0</v>
      </c>
      <c r="Z23" s="63">
        <f>IF(IFERROR(VLOOKUP($C$3&amp;M23,#REF!,1,FALSE),"")&lt;&gt;"",1,0)</f>
        <v>0</v>
      </c>
      <c r="AA23" s="63">
        <f>IF(IFERROR(VLOOKUP($C$3&amp;N23,#REF!,1,FALSE),"")&lt;&gt;"",1,0)</f>
        <v>0</v>
      </c>
      <c r="AB23" s="63">
        <f>IF(IFERROR(VLOOKUP($C$3&amp;O23,#REF!,1,FALSE),"")&lt;&gt;"",1,0)</f>
        <v>0</v>
      </c>
      <c r="AC23" s="34">
        <f>SUM(Q23:AB23)</f>
        <v>0</v>
      </c>
    </row>
    <row r="24" spans="1:29" ht="30" customHeight="1">
      <c r="A24" s="64">
        <v>11</v>
      </c>
      <c r="B24" s="67" t="str">
        <f t="shared" ref="B24" si="2">IF(AC24&gt;0,"〇","")</f>
        <v/>
      </c>
      <c r="C24" s="61" t="s">
        <v>102</v>
      </c>
      <c r="D24" s="33" t="s">
        <v>7</v>
      </c>
      <c r="E24" s="33" t="s">
        <v>8</v>
      </c>
      <c r="F24" s="34" t="s">
        <v>1</v>
      </c>
      <c r="G24" s="34" t="s">
        <v>1</v>
      </c>
      <c r="H24" s="34" t="s">
        <v>1</v>
      </c>
      <c r="I24" s="34" t="s">
        <v>1</v>
      </c>
      <c r="J24" s="34" t="s">
        <v>1</v>
      </c>
      <c r="K24" s="34" t="s">
        <v>1</v>
      </c>
      <c r="L24" s="34" t="s">
        <v>1</v>
      </c>
      <c r="M24" s="34" t="s">
        <v>1</v>
      </c>
      <c r="N24" s="34" t="s">
        <v>1</v>
      </c>
      <c r="O24" s="34" t="s">
        <v>1</v>
      </c>
      <c r="Q24" s="63">
        <f>IF(IFERROR(VLOOKUP($C$3&amp;D24,#REF!,1,FALSE),"")&lt;&gt;"",1,0)</f>
        <v>0</v>
      </c>
      <c r="R24" s="63">
        <f>IF(IFERROR(VLOOKUP($C$3&amp;E24,#REF!,1,FALSE),"")&lt;&gt;"",1,0)</f>
        <v>0</v>
      </c>
      <c r="S24" s="63">
        <f>IF(IFERROR(VLOOKUP($C$3&amp;F24,#REF!,1,FALSE),"")&lt;&gt;"",1,0)</f>
        <v>0</v>
      </c>
      <c r="T24" s="63">
        <f>IF(IFERROR(VLOOKUP($C$3&amp;G24,#REF!,1,FALSE),"")&lt;&gt;"",1,0)</f>
        <v>0</v>
      </c>
      <c r="U24" s="63">
        <f>IF(IFERROR(VLOOKUP($C$3&amp;H24,#REF!,1,FALSE),"")&lt;&gt;"",1,0)</f>
        <v>0</v>
      </c>
      <c r="V24" s="63">
        <f>IF(IFERROR(VLOOKUP($C$3&amp;I24,#REF!,1,FALSE),"")&lt;&gt;"",1,0)</f>
        <v>0</v>
      </c>
      <c r="W24" s="63">
        <f>IF(IFERROR(VLOOKUP($C$3&amp;J24,#REF!,1,FALSE),"")&lt;&gt;"",1,0)</f>
        <v>0</v>
      </c>
      <c r="X24" s="63">
        <f>IF(IFERROR(VLOOKUP($C$3&amp;K24,#REF!,1,FALSE),"")&lt;&gt;"",1,0)</f>
        <v>0</v>
      </c>
      <c r="Y24" s="63">
        <f>IF(IFERROR(VLOOKUP($C$3&amp;L24,#REF!,1,FALSE),"")&lt;&gt;"",1,0)</f>
        <v>0</v>
      </c>
      <c r="Z24" s="63">
        <f>IF(IFERROR(VLOOKUP($C$3&amp;M24,#REF!,1,FALSE),"")&lt;&gt;"",1,0)</f>
        <v>0</v>
      </c>
      <c r="AA24" s="63">
        <f>IF(IFERROR(VLOOKUP($C$3&amp;N24,#REF!,1,FALSE),"")&lt;&gt;"",1,0)</f>
        <v>0</v>
      </c>
      <c r="AB24" s="63">
        <f>IF(IFERROR(VLOOKUP($C$3&amp;O24,#REF!,1,FALSE),"")&lt;&gt;"",1,0)</f>
        <v>0</v>
      </c>
      <c r="AC24" s="34">
        <f>SUM(Q24:AB24)</f>
        <v>0</v>
      </c>
    </row>
    <row r="25" spans="1:29" ht="30" customHeight="1">
      <c r="A25" s="64">
        <v>12</v>
      </c>
      <c r="B25" s="53" t="str">
        <f>IF(AC25&gt;0,"〇","")</f>
        <v/>
      </c>
      <c r="C25" s="68" t="s">
        <v>103</v>
      </c>
      <c r="D25" s="69" t="s">
        <v>9</v>
      </c>
      <c r="E25" s="69" t="s">
        <v>10</v>
      </c>
      <c r="F25" s="72" t="s">
        <v>1</v>
      </c>
      <c r="G25" s="72" t="s">
        <v>1</v>
      </c>
      <c r="H25" s="34" t="s">
        <v>1</v>
      </c>
      <c r="I25" s="34" t="s">
        <v>1</v>
      </c>
      <c r="J25" s="34" t="s">
        <v>1</v>
      </c>
      <c r="K25" s="34" t="s">
        <v>1</v>
      </c>
      <c r="L25" s="34" t="s">
        <v>1</v>
      </c>
      <c r="M25" s="34" t="s">
        <v>1</v>
      </c>
      <c r="N25" s="34" t="s">
        <v>1</v>
      </c>
      <c r="O25" s="34" t="s">
        <v>1</v>
      </c>
      <c r="Q25" s="63">
        <f>IF(IFERROR(VLOOKUP($C$3&amp;D25,#REF!,1,FALSE),"")&lt;&gt;"",1,0)</f>
        <v>0</v>
      </c>
      <c r="R25" s="63">
        <f>IF(IFERROR(VLOOKUP($C$3&amp;E25,#REF!,1,FALSE),"")&lt;&gt;"",1,0)</f>
        <v>0</v>
      </c>
      <c r="S25" s="63">
        <f>IF(IFERROR(VLOOKUP($C$3&amp;F25,#REF!,1,FALSE),"")&lt;&gt;"",1,0)</f>
        <v>0</v>
      </c>
      <c r="T25" s="63">
        <f>IF(IFERROR(VLOOKUP($C$3&amp;G25,#REF!,1,FALSE),"")&lt;&gt;"",1,0)</f>
        <v>0</v>
      </c>
      <c r="U25" s="63">
        <f>IF(IFERROR(VLOOKUP($C$3&amp;H25,#REF!,1,FALSE),"")&lt;&gt;"",1,0)</f>
        <v>0</v>
      </c>
      <c r="V25" s="63">
        <f>IF(IFERROR(VLOOKUP($C$3&amp;I25,#REF!,1,FALSE),"")&lt;&gt;"",1,0)</f>
        <v>0</v>
      </c>
      <c r="W25" s="63">
        <f>IF(IFERROR(VLOOKUP($C$3&amp;J25,#REF!,1,FALSE),"")&lt;&gt;"",1,0)</f>
        <v>0</v>
      </c>
      <c r="X25" s="63">
        <f>IF(IFERROR(VLOOKUP($C$3&amp;K25,#REF!,1,FALSE),"")&lt;&gt;"",1,0)</f>
        <v>0</v>
      </c>
      <c r="Y25" s="63">
        <f>IF(IFERROR(VLOOKUP($C$3&amp;L25,#REF!,1,FALSE),"")&lt;&gt;"",1,0)</f>
        <v>0</v>
      </c>
      <c r="Z25" s="63">
        <f>IF(IFERROR(VLOOKUP($C$3&amp;M25,#REF!,1,FALSE),"")&lt;&gt;"",1,0)</f>
        <v>0</v>
      </c>
      <c r="AA25" s="63">
        <f>IF(IFERROR(VLOOKUP($C$3&amp;N25,#REF!,1,FALSE),"")&lt;&gt;"",1,0)</f>
        <v>0</v>
      </c>
      <c r="AB25" s="63">
        <f>IF(IFERROR(VLOOKUP($C$3&amp;O25,#REF!,1,FALSE),"")&lt;&gt;"",1,0)</f>
        <v>0</v>
      </c>
      <c r="AC25" s="34">
        <f>SUM(Q25:AB25)</f>
        <v>0</v>
      </c>
    </row>
    <row r="26" spans="1:29" ht="30" customHeight="1">
      <c r="A26" s="64">
        <v>13</v>
      </c>
      <c r="B26" s="67" t="str">
        <f>IF(AC26&gt;0,"〇","")</f>
        <v/>
      </c>
      <c r="C26" s="61" t="s">
        <v>104</v>
      </c>
      <c r="D26" s="33" t="s">
        <v>11</v>
      </c>
      <c r="E26" s="34" t="s">
        <v>1</v>
      </c>
      <c r="F26" s="34" t="s">
        <v>1</v>
      </c>
      <c r="G26" s="34" t="s">
        <v>1</v>
      </c>
      <c r="H26" s="34" t="s">
        <v>1</v>
      </c>
      <c r="I26" s="34" t="s">
        <v>1</v>
      </c>
      <c r="J26" s="34" t="s">
        <v>1</v>
      </c>
      <c r="K26" s="34" t="s">
        <v>1</v>
      </c>
      <c r="L26" s="34" t="s">
        <v>1</v>
      </c>
      <c r="M26" s="34" t="s">
        <v>1</v>
      </c>
      <c r="N26" s="34" t="s">
        <v>1</v>
      </c>
      <c r="O26" s="34" t="s">
        <v>1</v>
      </c>
      <c r="Q26" s="63">
        <f>IF(IFERROR(VLOOKUP($C$3&amp;D26,#REF!,1,FALSE),"")&lt;&gt;"",1,0)</f>
        <v>0</v>
      </c>
      <c r="R26" s="63">
        <f>IF(IFERROR(VLOOKUP($C$3&amp;E26,#REF!,1,FALSE),"")&lt;&gt;"",1,0)</f>
        <v>0</v>
      </c>
      <c r="S26" s="63">
        <f>IF(IFERROR(VLOOKUP($C$3&amp;F26,#REF!,1,FALSE),"")&lt;&gt;"",1,0)</f>
        <v>0</v>
      </c>
      <c r="T26" s="63">
        <f>IF(IFERROR(VLOOKUP($C$3&amp;G26,#REF!,1,FALSE),"")&lt;&gt;"",1,0)</f>
        <v>0</v>
      </c>
      <c r="U26" s="63">
        <f>IF(IFERROR(VLOOKUP($C$3&amp;H26,#REF!,1,FALSE),"")&lt;&gt;"",1,0)</f>
        <v>0</v>
      </c>
      <c r="V26" s="63">
        <f>IF(IFERROR(VLOOKUP($C$3&amp;I26,#REF!,1,FALSE),"")&lt;&gt;"",1,0)</f>
        <v>0</v>
      </c>
      <c r="W26" s="63">
        <f>IF(IFERROR(VLOOKUP($C$3&amp;J26,#REF!,1,FALSE),"")&lt;&gt;"",1,0)</f>
        <v>0</v>
      </c>
      <c r="X26" s="63">
        <f>IF(IFERROR(VLOOKUP($C$3&amp;K26,#REF!,1,FALSE),"")&lt;&gt;"",1,0)</f>
        <v>0</v>
      </c>
      <c r="Y26" s="63">
        <f>IF(IFERROR(VLOOKUP($C$3&amp;L26,#REF!,1,FALSE),"")&lt;&gt;"",1,0)</f>
        <v>0</v>
      </c>
      <c r="Z26" s="63">
        <f>IF(IFERROR(VLOOKUP($C$3&amp;M26,#REF!,1,FALSE),"")&lt;&gt;"",1,0)</f>
        <v>0</v>
      </c>
      <c r="AA26" s="63">
        <f>IF(IFERROR(VLOOKUP($C$3&amp;N26,#REF!,1,FALSE),"")&lt;&gt;"",1,0)</f>
        <v>0</v>
      </c>
      <c r="AB26" s="63">
        <f>IF(IFERROR(VLOOKUP($C$3&amp;O26,#REF!,1,FALSE),"")&lt;&gt;"",1,0)</f>
        <v>0</v>
      </c>
      <c r="AC26" s="34">
        <f>SUM(Q26:AB26)</f>
        <v>0</v>
      </c>
    </row>
    <row r="27" spans="1:29" ht="30" customHeight="1">
      <c r="A27" s="64">
        <v>14</v>
      </c>
      <c r="B27" s="53" t="str">
        <f>IF(AC27&gt;0,"〇","")</f>
        <v/>
      </c>
      <c r="C27" s="61" t="s">
        <v>105</v>
      </c>
      <c r="D27" s="33" t="s">
        <v>22</v>
      </c>
      <c r="E27" s="33" t="s">
        <v>23</v>
      </c>
      <c r="F27" s="33" t="s">
        <v>24</v>
      </c>
      <c r="G27" s="33" t="s">
        <v>25</v>
      </c>
      <c r="H27" s="33" t="s">
        <v>26</v>
      </c>
      <c r="I27" s="33" t="s">
        <v>27</v>
      </c>
      <c r="J27" s="34" t="s">
        <v>1</v>
      </c>
      <c r="K27" s="34" t="s">
        <v>1</v>
      </c>
      <c r="L27" s="34" t="s">
        <v>1</v>
      </c>
      <c r="M27" s="34" t="s">
        <v>1</v>
      </c>
      <c r="N27" s="34" t="s">
        <v>1</v>
      </c>
      <c r="O27" s="34" t="s">
        <v>1</v>
      </c>
      <c r="Q27" s="63">
        <f>IF(IFERROR(VLOOKUP($C$3&amp;D27,#REF!,1,FALSE),"")&lt;&gt;"",1,0)</f>
        <v>0</v>
      </c>
      <c r="R27" s="63">
        <f>IF(IFERROR(VLOOKUP($C$3&amp;E27,#REF!,1,FALSE),"")&lt;&gt;"",1,0)</f>
        <v>0</v>
      </c>
      <c r="S27" s="63">
        <f>IF(IFERROR(VLOOKUP($C$3&amp;F27,#REF!,1,FALSE),"")&lt;&gt;"",1,0)</f>
        <v>0</v>
      </c>
      <c r="T27" s="63">
        <f>IF(IFERROR(VLOOKUP($C$3&amp;G27,#REF!,1,FALSE),"")&lt;&gt;"",1,0)</f>
        <v>0</v>
      </c>
      <c r="U27" s="63">
        <f>IF(IFERROR(VLOOKUP($C$3&amp;H27,#REF!,1,FALSE),"")&lt;&gt;"",1,0)</f>
        <v>0</v>
      </c>
      <c r="V27" s="63">
        <f>IF(IFERROR(VLOOKUP($C$3&amp;I27,#REF!,1,FALSE),"")&lt;&gt;"",1,0)</f>
        <v>0</v>
      </c>
      <c r="W27" s="63">
        <f>IF(IFERROR(VLOOKUP($C$3&amp;J27,#REF!,1,FALSE),"")&lt;&gt;"",1,0)</f>
        <v>0</v>
      </c>
      <c r="X27" s="63">
        <f>IF(IFERROR(VLOOKUP($C$3&amp;K27,#REF!,1,FALSE),"")&lt;&gt;"",1,0)</f>
        <v>0</v>
      </c>
      <c r="Y27" s="63">
        <f>IF(IFERROR(VLOOKUP($C$3&amp;L27,#REF!,1,FALSE),"")&lt;&gt;"",1,0)</f>
        <v>0</v>
      </c>
      <c r="Z27" s="63">
        <f>IF(IFERROR(VLOOKUP($C$3&amp;M27,#REF!,1,FALSE),"")&lt;&gt;"",1,0)</f>
        <v>0</v>
      </c>
      <c r="AA27" s="63">
        <f>IF(IFERROR(VLOOKUP($C$3&amp;N27,#REF!,1,FALSE),"")&lt;&gt;"",1,0)</f>
        <v>0</v>
      </c>
      <c r="AB27" s="63">
        <f>IF(IFERROR(VLOOKUP($C$3&amp;O27,#REF!,1,FALSE),"")&lt;&gt;"",1,0)</f>
        <v>0</v>
      </c>
      <c r="AC27" s="34">
        <f t="shared" si="1"/>
        <v>0</v>
      </c>
    </row>
    <row r="28" spans="1:29" ht="30" customHeight="1">
      <c r="A28" s="64">
        <v>15</v>
      </c>
      <c r="B28" s="53" t="str">
        <f t="shared" ref="B28" si="3">IF(AC28&gt;0,"〇","")</f>
        <v/>
      </c>
      <c r="C28" s="61" t="s">
        <v>106</v>
      </c>
      <c r="D28" s="33" t="s">
        <v>22</v>
      </c>
      <c r="E28" s="33" t="s">
        <v>23</v>
      </c>
      <c r="F28" s="33" t="s">
        <v>24</v>
      </c>
      <c r="G28" s="33" t="s">
        <v>25</v>
      </c>
      <c r="H28" s="33" t="s">
        <v>26</v>
      </c>
      <c r="I28" s="33" t="s">
        <v>27</v>
      </c>
      <c r="J28" s="34" t="s">
        <v>1</v>
      </c>
      <c r="K28" s="34" t="s">
        <v>1</v>
      </c>
      <c r="L28" s="34" t="s">
        <v>1</v>
      </c>
      <c r="M28" s="34" t="s">
        <v>1</v>
      </c>
      <c r="N28" s="34" t="s">
        <v>1</v>
      </c>
      <c r="O28" s="34" t="s">
        <v>1</v>
      </c>
      <c r="Q28" s="63">
        <f>IF(IFERROR(VLOOKUP($C$3&amp;D28,#REF!,1,FALSE),"")&lt;&gt;"",1,0)</f>
        <v>0</v>
      </c>
      <c r="R28" s="63">
        <f>IF(IFERROR(VLOOKUP($C$3&amp;E28,#REF!,1,FALSE),"")&lt;&gt;"",1,0)</f>
        <v>0</v>
      </c>
      <c r="S28" s="63">
        <f>IF(IFERROR(VLOOKUP($C$3&amp;F28,#REF!,1,FALSE),"")&lt;&gt;"",1,0)</f>
        <v>0</v>
      </c>
      <c r="T28" s="63">
        <f>IF(IFERROR(VLOOKUP($C$3&amp;G28,#REF!,1,FALSE),"")&lt;&gt;"",1,0)</f>
        <v>0</v>
      </c>
      <c r="U28" s="63">
        <f>IF(IFERROR(VLOOKUP($C$3&amp;H28,#REF!,1,FALSE),"")&lt;&gt;"",1,0)</f>
        <v>0</v>
      </c>
      <c r="V28" s="63">
        <f>IF(IFERROR(VLOOKUP($C$3&amp;I28,#REF!,1,FALSE),"")&lt;&gt;"",1,0)</f>
        <v>0</v>
      </c>
      <c r="W28" s="63">
        <f>IF(IFERROR(VLOOKUP($C$3&amp;J28,#REF!,1,FALSE),"")&lt;&gt;"",1,0)</f>
        <v>0</v>
      </c>
      <c r="X28" s="63">
        <f>IF(IFERROR(VLOOKUP($C$3&amp;K28,#REF!,1,FALSE),"")&lt;&gt;"",1,0)</f>
        <v>0</v>
      </c>
      <c r="Y28" s="63">
        <f>IF(IFERROR(VLOOKUP($C$3&amp;L28,#REF!,1,FALSE),"")&lt;&gt;"",1,0)</f>
        <v>0</v>
      </c>
      <c r="Z28" s="63">
        <f>IF(IFERROR(VLOOKUP($C$3&amp;M28,#REF!,1,FALSE),"")&lt;&gt;"",1,0)</f>
        <v>0</v>
      </c>
      <c r="AA28" s="63">
        <f>IF(IFERROR(VLOOKUP($C$3&amp;N28,#REF!,1,FALSE),"")&lt;&gt;"",1,0)</f>
        <v>0</v>
      </c>
      <c r="AB28" s="63">
        <f>IF(IFERROR(VLOOKUP($C$3&amp;O28,#REF!,1,FALSE),"")&lt;&gt;"",1,0)</f>
        <v>0</v>
      </c>
      <c r="AC28" s="34">
        <f t="shared" si="1"/>
        <v>0</v>
      </c>
    </row>
    <row r="29" spans="1:29" ht="35.25" customHeight="1">
      <c r="A29" s="64">
        <v>16</v>
      </c>
      <c r="B29" s="67" t="str">
        <f>IF(AC29&gt;0,"■","")</f>
        <v/>
      </c>
      <c r="C29" s="68" t="s">
        <v>107</v>
      </c>
      <c r="D29" s="69" t="s">
        <v>28</v>
      </c>
      <c r="E29" s="69" t="s">
        <v>29</v>
      </c>
      <c r="F29" s="69" t="s">
        <v>30</v>
      </c>
      <c r="G29" s="69" t="s">
        <v>31</v>
      </c>
      <c r="H29" s="34" t="s">
        <v>1</v>
      </c>
      <c r="I29" s="34" t="s">
        <v>1</v>
      </c>
      <c r="J29" s="34" t="s">
        <v>1</v>
      </c>
      <c r="K29" s="34" t="s">
        <v>1</v>
      </c>
      <c r="L29" s="34" t="s">
        <v>1</v>
      </c>
      <c r="M29" s="34" t="s">
        <v>1</v>
      </c>
      <c r="N29" s="34" t="s">
        <v>1</v>
      </c>
      <c r="O29" s="34" t="s">
        <v>1</v>
      </c>
      <c r="Q29" s="63">
        <f>IF(IFERROR(VLOOKUP($C$3&amp;D29,#REF!,1,FALSE),"")&lt;&gt;"",1,0)</f>
        <v>0</v>
      </c>
      <c r="R29" s="63">
        <f>IF(IFERROR(VLOOKUP($C$3&amp;E29,#REF!,1,FALSE),"")&lt;&gt;"",1,0)</f>
        <v>0</v>
      </c>
      <c r="S29" s="63">
        <f>IF(IFERROR(VLOOKUP($C$3&amp;F29,#REF!,1,FALSE),"")&lt;&gt;"",1,0)</f>
        <v>0</v>
      </c>
      <c r="T29" s="63">
        <f>IF(IFERROR(VLOOKUP($C$3&amp;G29,#REF!,1,FALSE),"")&lt;&gt;"",1,0)</f>
        <v>0</v>
      </c>
      <c r="U29" s="63">
        <f>IF(IFERROR(VLOOKUP($C$3&amp;H29,#REF!,1,FALSE),"")&lt;&gt;"",1,0)</f>
        <v>0</v>
      </c>
      <c r="V29" s="63">
        <f>IF(IFERROR(VLOOKUP($C$3&amp;I29,#REF!,1,FALSE),"")&lt;&gt;"",1,0)</f>
        <v>0</v>
      </c>
      <c r="W29" s="63">
        <f>IF(IFERROR(VLOOKUP($C$3&amp;J29,#REF!,1,FALSE),"")&lt;&gt;"",1,0)</f>
        <v>0</v>
      </c>
      <c r="X29" s="63">
        <f>IF(IFERROR(VLOOKUP($C$3&amp;K29,#REF!,1,FALSE),"")&lt;&gt;"",1,0)</f>
        <v>0</v>
      </c>
      <c r="Y29" s="63">
        <f>IF(IFERROR(VLOOKUP($C$3&amp;L29,#REF!,1,FALSE),"")&lt;&gt;"",1,0)</f>
        <v>0</v>
      </c>
      <c r="Z29" s="63">
        <f>IF(IFERROR(VLOOKUP($C$3&amp;M29,#REF!,1,FALSE),"")&lt;&gt;"",1,0)</f>
        <v>0</v>
      </c>
      <c r="AA29" s="63">
        <f>IF(IFERROR(VLOOKUP($C$3&amp;N29,#REF!,1,FALSE),"")&lt;&gt;"",1,0)</f>
        <v>0</v>
      </c>
      <c r="AB29" s="63">
        <f>IF(IFERROR(VLOOKUP($C$3&amp;O29,#REF!,1,FALSE),"")&lt;&gt;"",1,0)</f>
        <v>0</v>
      </c>
      <c r="AC29" s="34">
        <f t="shared" si="1"/>
        <v>0</v>
      </c>
    </row>
    <row r="30" spans="1:29" ht="30" customHeight="1">
      <c r="A30" s="64">
        <v>17</v>
      </c>
      <c r="B30" s="53" t="str">
        <f t="shared" ref="B30:B35" si="4">IF(AC30&gt;0,"〇","")</f>
        <v/>
      </c>
      <c r="C30" s="74" t="s">
        <v>108</v>
      </c>
      <c r="D30" s="33" t="s">
        <v>32</v>
      </c>
      <c r="E30" s="34" t="s">
        <v>1</v>
      </c>
      <c r="F30" s="34" t="s">
        <v>1</v>
      </c>
      <c r="G30" s="34" t="s">
        <v>1</v>
      </c>
      <c r="H30" s="34" t="s">
        <v>1</v>
      </c>
      <c r="I30" s="34" t="s">
        <v>1</v>
      </c>
      <c r="J30" s="34" t="s">
        <v>1</v>
      </c>
      <c r="K30" s="34" t="s">
        <v>1</v>
      </c>
      <c r="L30" s="34" t="s">
        <v>1</v>
      </c>
      <c r="M30" s="34" t="s">
        <v>1</v>
      </c>
      <c r="N30" s="34" t="s">
        <v>1</v>
      </c>
      <c r="O30" s="34" t="s">
        <v>1</v>
      </c>
      <c r="Q30" s="63">
        <f>IF(IFERROR(VLOOKUP($C$3&amp;D30,#REF!,1,FALSE),"")&lt;&gt;"",1,0)</f>
        <v>0</v>
      </c>
      <c r="R30" s="63">
        <f>IF(IFERROR(VLOOKUP($C$3&amp;E30,#REF!,1,FALSE),"")&lt;&gt;"",1,0)</f>
        <v>0</v>
      </c>
      <c r="S30" s="63">
        <f>IF(IFERROR(VLOOKUP($C$3&amp;F30,#REF!,1,FALSE),"")&lt;&gt;"",1,0)</f>
        <v>0</v>
      </c>
      <c r="T30" s="63">
        <f>IF(IFERROR(VLOOKUP($C$3&amp;G30,#REF!,1,FALSE),"")&lt;&gt;"",1,0)</f>
        <v>0</v>
      </c>
      <c r="U30" s="63">
        <f>IF(IFERROR(VLOOKUP($C$3&amp;H30,#REF!,1,FALSE),"")&lt;&gt;"",1,0)</f>
        <v>0</v>
      </c>
      <c r="V30" s="63">
        <f>IF(IFERROR(VLOOKUP($C$3&amp;I30,#REF!,1,FALSE),"")&lt;&gt;"",1,0)</f>
        <v>0</v>
      </c>
      <c r="W30" s="63">
        <f>IF(IFERROR(VLOOKUP($C$3&amp;J30,#REF!,1,FALSE),"")&lt;&gt;"",1,0)</f>
        <v>0</v>
      </c>
      <c r="X30" s="63">
        <f>IF(IFERROR(VLOOKUP($C$3&amp;K30,#REF!,1,FALSE),"")&lt;&gt;"",1,0)</f>
        <v>0</v>
      </c>
      <c r="Y30" s="63">
        <f>IF(IFERROR(VLOOKUP($C$3&amp;L30,#REF!,1,FALSE),"")&lt;&gt;"",1,0)</f>
        <v>0</v>
      </c>
      <c r="Z30" s="63">
        <f>IF(IFERROR(VLOOKUP($C$3&amp;M30,#REF!,1,FALSE),"")&lt;&gt;"",1,0)</f>
        <v>0</v>
      </c>
      <c r="AA30" s="63">
        <f>IF(IFERROR(VLOOKUP($C$3&amp;N30,#REF!,1,FALSE),"")&lt;&gt;"",1,0)</f>
        <v>0</v>
      </c>
      <c r="AB30" s="63">
        <f>IF(IFERROR(VLOOKUP($C$3&amp;O30,#REF!,1,FALSE),"")&lt;&gt;"",1,0)</f>
        <v>0</v>
      </c>
      <c r="AC30" s="34">
        <f>SUM(Q30:AB30)</f>
        <v>0</v>
      </c>
    </row>
    <row r="31" spans="1:29" ht="30" customHeight="1">
      <c r="A31" s="64">
        <v>18</v>
      </c>
      <c r="B31" s="53" t="str">
        <f t="shared" si="4"/>
        <v/>
      </c>
      <c r="C31" s="74" t="s">
        <v>109</v>
      </c>
      <c r="D31" s="59" t="s">
        <v>12</v>
      </c>
      <c r="E31" s="34" t="s">
        <v>1</v>
      </c>
      <c r="F31" s="34" t="s">
        <v>1</v>
      </c>
      <c r="G31" s="34" t="s">
        <v>1</v>
      </c>
      <c r="H31" s="34" t="s">
        <v>1</v>
      </c>
      <c r="I31" s="34" t="s">
        <v>1</v>
      </c>
      <c r="J31" s="34" t="s">
        <v>1</v>
      </c>
      <c r="K31" s="34" t="s">
        <v>1</v>
      </c>
      <c r="L31" s="34" t="s">
        <v>1</v>
      </c>
      <c r="M31" s="34" t="s">
        <v>1</v>
      </c>
      <c r="N31" s="34" t="s">
        <v>1</v>
      </c>
      <c r="O31" s="34" t="s">
        <v>1</v>
      </c>
      <c r="Q31" s="63">
        <f>IF(IFERROR(VLOOKUP($C$3&amp;D31,#REF!,1,FALSE),"")&lt;&gt;"",1,0)</f>
        <v>0</v>
      </c>
      <c r="R31" s="63">
        <f>IF(IFERROR(VLOOKUP($C$3&amp;E31,#REF!,1,FALSE),"")&lt;&gt;"",1,0)</f>
        <v>0</v>
      </c>
      <c r="S31" s="63">
        <f>IF(IFERROR(VLOOKUP($C$3&amp;F31,#REF!,1,FALSE),"")&lt;&gt;"",1,0)</f>
        <v>0</v>
      </c>
      <c r="T31" s="63">
        <f>IF(IFERROR(VLOOKUP($C$3&amp;G31,#REF!,1,FALSE),"")&lt;&gt;"",1,0)</f>
        <v>0</v>
      </c>
      <c r="U31" s="63">
        <f>IF(IFERROR(VLOOKUP($C$3&amp;H31,#REF!,1,FALSE),"")&lt;&gt;"",1,0)</f>
        <v>0</v>
      </c>
      <c r="V31" s="63">
        <f>IF(IFERROR(VLOOKUP($C$3&amp;I31,#REF!,1,FALSE),"")&lt;&gt;"",1,0)</f>
        <v>0</v>
      </c>
      <c r="W31" s="63">
        <f>IF(IFERROR(VLOOKUP($C$3&amp;J31,#REF!,1,FALSE),"")&lt;&gt;"",1,0)</f>
        <v>0</v>
      </c>
      <c r="X31" s="63">
        <f>IF(IFERROR(VLOOKUP($C$3&amp;K31,#REF!,1,FALSE),"")&lt;&gt;"",1,0)</f>
        <v>0</v>
      </c>
      <c r="Y31" s="63">
        <f>IF(IFERROR(VLOOKUP($C$3&amp;L31,#REF!,1,FALSE),"")&lt;&gt;"",1,0)</f>
        <v>0</v>
      </c>
      <c r="Z31" s="63">
        <f>IF(IFERROR(VLOOKUP($C$3&amp;M31,#REF!,1,FALSE),"")&lt;&gt;"",1,0)</f>
        <v>0</v>
      </c>
      <c r="AA31" s="63">
        <f>IF(IFERROR(VLOOKUP($C$3&amp;N31,#REF!,1,FALSE),"")&lt;&gt;"",1,0)</f>
        <v>0</v>
      </c>
      <c r="AB31" s="63">
        <f>IF(IFERROR(VLOOKUP($C$3&amp;O31,#REF!,1,FALSE),"")&lt;&gt;"",1,0)</f>
        <v>0</v>
      </c>
      <c r="AC31" s="34">
        <f t="shared" si="1"/>
        <v>0</v>
      </c>
    </row>
    <row r="32" spans="1:29" ht="30" customHeight="1">
      <c r="A32" s="64">
        <v>19</v>
      </c>
      <c r="B32" s="75" t="str">
        <f t="shared" si="4"/>
        <v/>
      </c>
      <c r="C32" s="61" t="s">
        <v>110</v>
      </c>
      <c r="D32" s="59" t="s">
        <v>12</v>
      </c>
      <c r="E32" s="34" t="s">
        <v>1</v>
      </c>
      <c r="F32" s="34" t="s">
        <v>1</v>
      </c>
      <c r="G32" s="34" t="s">
        <v>1</v>
      </c>
      <c r="H32" s="34" t="s">
        <v>1</v>
      </c>
      <c r="I32" s="34" t="s">
        <v>1</v>
      </c>
      <c r="J32" s="34" t="s">
        <v>1</v>
      </c>
      <c r="K32" s="34" t="s">
        <v>1</v>
      </c>
      <c r="L32" s="34" t="s">
        <v>1</v>
      </c>
      <c r="M32" s="34" t="s">
        <v>1</v>
      </c>
      <c r="N32" s="34" t="s">
        <v>1</v>
      </c>
      <c r="O32" s="34" t="s">
        <v>1</v>
      </c>
      <c r="Q32" s="63">
        <f>IF(IFERROR(VLOOKUP($C$3&amp;D32,#REF!,1,FALSE),"")&lt;&gt;"",1,0)</f>
        <v>0</v>
      </c>
      <c r="R32" s="63">
        <f>IF(IFERROR(VLOOKUP($C$3&amp;E32,#REF!,1,FALSE),"")&lt;&gt;"",1,0)</f>
        <v>0</v>
      </c>
      <c r="S32" s="63">
        <f>IF(IFERROR(VLOOKUP($C$3&amp;F32,#REF!,1,FALSE),"")&lt;&gt;"",1,0)</f>
        <v>0</v>
      </c>
      <c r="T32" s="63">
        <f>IF(IFERROR(VLOOKUP($C$3&amp;G32,#REF!,1,FALSE),"")&lt;&gt;"",1,0)</f>
        <v>0</v>
      </c>
      <c r="U32" s="63">
        <f>IF(IFERROR(VLOOKUP($C$3&amp;H32,#REF!,1,FALSE),"")&lt;&gt;"",1,0)</f>
        <v>0</v>
      </c>
      <c r="V32" s="63">
        <f>IF(IFERROR(VLOOKUP($C$3&amp;I32,#REF!,1,FALSE),"")&lt;&gt;"",1,0)</f>
        <v>0</v>
      </c>
      <c r="W32" s="63">
        <f>IF(IFERROR(VLOOKUP($C$3&amp;J32,#REF!,1,FALSE),"")&lt;&gt;"",1,0)</f>
        <v>0</v>
      </c>
      <c r="X32" s="63">
        <f>IF(IFERROR(VLOOKUP($C$3&amp;K32,#REF!,1,FALSE),"")&lt;&gt;"",1,0)</f>
        <v>0</v>
      </c>
      <c r="Y32" s="63">
        <f>IF(IFERROR(VLOOKUP($C$3&amp;L32,#REF!,1,FALSE),"")&lt;&gt;"",1,0)</f>
        <v>0</v>
      </c>
      <c r="Z32" s="63">
        <f>IF(IFERROR(VLOOKUP($C$3&amp;M32,#REF!,1,FALSE),"")&lt;&gt;"",1,0)</f>
        <v>0</v>
      </c>
      <c r="AA32" s="63">
        <f>IF(IFERROR(VLOOKUP($C$3&amp;N32,#REF!,1,FALSE),"")&lt;&gt;"",1,0)</f>
        <v>0</v>
      </c>
      <c r="AB32" s="63">
        <f>IF(IFERROR(VLOOKUP($C$3&amp;O32,#REF!,1,FALSE),"")&lt;&gt;"",1,0)</f>
        <v>0</v>
      </c>
      <c r="AC32" s="34">
        <f t="shared" si="1"/>
        <v>0</v>
      </c>
    </row>
    <row r="33" spans="1:29" ht="30" customHeight="1">
      <c r="A33" s="64">
        <v>20</v>
      </c>
      <c r="B33" s="53" t="str">
        <f t="shared" si="4"/>
        <v/>
      </c>
      <c r="C33" s="61" t="s">
        <v>111</v>
      </c>
      <c r="D33" s="76" t="s">
        <v>34</v>
      </c>
      <c r="E33" s="34" t="s">
        <v>1</v>
      </c>
      <c r="F33" s="34" t="s">
        <v>1</v>
      </c>
      <c r="G33" s="34" t="s">
        <v>1</v>
      </c>
      <c r="H33" s="34" t="s">
        <v>1</v>
      </c>
      <c r="I33" s="34" t="s">
        <v>1</v>
      </c>
      <c r="J33" s="34" t="s">
        <v>1</v>
      </c>
      <c r="K33" s="34" t="s">
        <v>1</v>
      </c>
      <c r="L33" s="34" t="s">
        <v>1</v>
      </c>
      <c r="M33" s="34" t="s">
        <v>1</v>
      </c>
      <c r="N33" s="34" t="s">
        <v>1</v>
      </c>
      <c r="O33" s="34" t="s">
        <v>1</v>
      </c>
      <c r="Q33" s="63">
        <f>IF(IFERROR(VLOOKUP($C$3&amp;D33,#REF!,1,FALSE),"")&lt;&gt;"",1,0)</f>
        <v>0</v>
      </c>
      <c r="R33" s="63">
        <f>IF(IFERROR(VLOOKUP($C$3&amp;E33,#REF!,1,FALSE),"")&lt;&gt;"",1,0)</f>
        <v>0</v>
      </c>
      <c r="S33" s="63">
        <f>IF(IFERROR(VLOOKUP($C$3&amp;F33,#REF!,1,FALSE),"")&lt;&gt;"",1,0)</f>
        <v>0</v>
      </c>
      <c r="T33" s="63">
        <f>IF(IFERROR(VLOOKUP($C$3&amp;G33,#REF!,1,FALSE),"")&lt;&gt;"",1,0)</f>
        <v>0</v>
      </c>
      <c r="U33" s="63">
        <f>IF(IFERROR(VLOOKUP($C$3&amp;H33,#REF!,1,FALSE),"")&lt;&gt;"",1,0)</f>
        <v>0</v>
      </c>
      <c r="V33" s="63">
        <f>IF(IFERROR(VLOOKUP($C$3&amp;I33,#REF!,1,FALSE),"")&lt;&gt;"",1,0)</f>
        <v>0</v>
      </c>
      <c r="W33" s="63">
        <f>IF(IFERROR(VLOOKUP($C$3&amp;J33,#REF!,1,FALSE),"")&lt;&gt;"",1,0)</f>
        <v>0</v>
      </c>
      <c r="X33" s="63">
        <f>IF(IFERROR(VLOOKUP($C$3&amp;K33,#REF!,1,FALSE),"")&lt;&gt;"",1,0)</f>
        <v>0</v>
      </c>
      <c r="Y33" s="63">
        <f>IF(IFERROR(VLOOKUP($C$3&amp;L33,#REF!,1,FALSE),"")&lt;&gt;"",1,0)</f>
        <v>0</v>
      </c>
      <c r="Z33" s="63">
        <f>IF(IFERROR(VLOOKUP($C$3&amp;M33,#REF!,1,FALSE),"")&lt;&gt;"",1,0)</f>
        <v>0</v>
      </c>
      <c r="AA33" s="63">
        <f>IF(IFERROR(VLOOKUP($C$3&amp;N33,#REF!,1,FALSE),"")&lt;&gt;"",1,0)</f>
        <v>0</v>
      </c>
      <c r="AB33" s="63">
        <f>IF(IFERROR(VLOOKUP($C$3&amp;O33,#REF!,1,FALSE),"")&lt;&gt;"",1,0)</f>
        <v>0</v>
      </c>
      <c r="AC33" s="34">
        <f>SUM(Q33:AB33)</f>
        <v>0</v>
      </c>
    </row>
    <row r="34" spans="1:29" ht="30" customHeight="1">
      <c r="A34" s="64">
        <v>21</v>
      </c>
      <c r="B34" s="53" t="str">
        <f t="shared" si="4"/>
        <v/>
      </c>
      <c r="C34" s="54" t="s">
        <v>112</v>
      </c>
      <c r="D34" s="76" t="s">
        <v>33</v>
      </c>
      <c r="E34" s="77" t="s">
        <v>35</v>
      </c>
      <c r="F34" s="76" t="s">
        <v>36</v>
      </c>
      <c r="G34" s="76" t="s">
        <v>34</v>
      </c>
      <c r="H34" s="34" t="s">
        <v>1</v>
      </c>
      <c r="I34" s="34" t="s">
        <v>1</v>
      </c>
      <c r="J34" s="34" t="s">
        <v>1</v>
      </c>
      <c r="K34" s="34" t="s">
        <v>1</v>
      </c>
      <c r="L34" s="34" t="s">
        <v>1</v>
      </c>
      <c r="M34" s="34" t="s">
        <v>1</v>
      </c>
      <c r="N34" s="34" t="s">
        <v>1</v>
      </c>
      <c r="O34" s="34" t="s">
        <v>1</v>
      </c>
      <c r="Q34" s="63">
        <f>IF(IFERROR(VLOOKUP($C$3&amp;D34,#REF!,1,FALSE),"")&lt;&gt;"",1,0)</f>
        <v>0</v>
      </c>
      <c r="R34" s="63">
        <f>IF(IFERROR(VLOOKUP($C$3&amp;E34,#REF!,1,FALSE),"")&lt;&gt;"",1,0)</f>
        <v>0</v>
      </c>
      <c r="S34" s="63">
        <f>IF(IFERROR(VLOOKUP($C$3&amp;F34,#REF!,1,FALSE),"")&lt;&gt;"",1,0)</f>
        <v>0</v>
      </c>
      <c r="T34" s="63">
        <f>IF(IFERROR(VLOOKUP($C$3&amp;G34,#REF!,1,FALSE),"")&lt;&gt;"",1,0)</f>
        <v>0</v>
      </c>
      <c r="U34" s="63">
        <f>IF(IFERROR(VLOOKUP($C$3&amp;H34,#REF!,1,FALSE),"")&lt;&gt;"",1,0)</f>
        <v>0</v>
      </c>
      <c r="V34" s="63">
        <f>IF(IFERROR(VLOOKUP($C$3&amp;I34,#REF!,1,FALSE),"")&lt;&gt;"",1,0)</f>
        <v>0</v>
      </c>
      <c r="W34" s="63">
        <f>IF(IFERROR(VLOOKUP($C$3&amp;J34,#REF!,1,FALSE),"")&lt;&gt;"",1,0)</f>
        <v>0</v>
      </c>
      <c r="X34" s="63">
        <f>IF(IFERROR(VLOOKUP($C$3&amp;K34,#REF!,1,FALSE),"")&lt;&gt;"",1,0)</f>
        <v>0</v>
      </c>
      <c r="Y34" s="63">
        <f>IF(IFERROR(VLOOKUP($C$3&amp;L34,#REF!,1,FALSE),"")&lt;&gt;"",1,0)</f>
        <v>0</v>
      </c>
      <c r="Z34" s="63">
        <f>IF(IFERROR(VLOOKUP($C$3&amp;M34,#REF!,1,FALSE),"")&lt;&gt;"",1,0)</f>
        <v>0</v>
      </c>
      <c r="AA34" s="63">
        <f>IF(IFERROR(VLOOKUP($C$3&amp;N34,#REF!,1,FALSE),"")&lt;&gt;"",1,0)</f>
        <v>0</v>
      </c>
      <c r="AB34" s="63">
        <f>IF(IFERROR(VLOOKUP($C$3&amp;O34,#REF!,1,FALSE),"")&lt;&gt;"",1,0)</f>
        <v>0</v>
      </c>
      <c r="AC34" s="34">
        <f>SUM(Q34:AB34)</f>
        <v>0</v>
      </c>
    </row>
    <row r="35" spans="1:29" ht="30" customHeight="1">
      <c r="A35" s="64">
        <v>22</v>
      </c>
      <c r="B35" s="53" t="str">
        <f t="shared" si="4"/>
        <v/>
      </c>
      <c r="C35" s="54" t="s">
        <v>113</v>
      </c>
      <c r="D35" s="77" t="s">
        <v>33</v>
      </c>
      <c r="E35" s="34" t="s">
        <v>1</v>
      </c>
      <c r="F35" s="34" t="s">
        <v>1</v>
      </c>
      <c r="G35" s="34" t="s">
        <v>1</v>
      </c>
      <c r="H35" s="34" t="s">
        <v>1</v>
      </c>
      <c r="I35" s="34" t="s">
        <v>1</v>
      </c>
      <c r="J35" s="34" t="s">
        <v>1</v>
      </c>
      <c r="K35" s="34" t="s">
        <v>1</v>
      </c>
      <c r="L35" s="34" t="s">
        <v>1</v>
      </c>
      <c r="M35" s="34" t="s">
        <v>1</v>
      </c>
      <c r="N35" s="34" t="s">
        <v>1</v>
      </c>
      <c r="O35" s="34" t="s">
        <v>1</v>
      </c>
      <c r="Q35" s="63">
        <f>IF(IFERROR(VLOOKUP($C$3&amp;D35,#REF!,1,FALSE),"")&lt;&gt;"",1,0)</f>
        <v>0</v>
      </c>
      <c r="R35" s="63">
        <f>IF(IFERROR(VLOOKUP($C$3&amp;E35,#REF!,1,FALSE),"")&lt;&gt;"",1,0)</f>
        <v>0</v>
      </c>
      <c r="S35" s="63">
        <f>IF(IFERROR(VLOOKUP($C$3&amp;F35,#REF!,1,FALSE),"")&lt;&gt;"",1,0)</f>
        <v>0</v>
      </c>
      <c r="T35" s="63">
        <f>IF(IFERROR(VLOOKUP($C$3&amp;G35,#REF!,1,FALSE),"")&lt;&gt;"",1,0)</f>
        <v>0</v>
      </c>
      <c r="U35" s="63">
        <f>IF(IFERROR(VLOOKUP($C$3&amp;H35,#REF!,1,FALSE),"")&lt;&gt;"",1,0)</f>
        <v>0</v>
      </c>
      <c r="V35" s="63">
        <f>IF(IFERROR(VLOOKUP($C$3&amp;I35,#REF!,1,FALSE),"")&lt;&gt;"",1,0)</f>
        <v>0</v>
      </c>
      <c r="W35" s="63">
        <f>IF(IFERROR(VLOOKUP($C$3&amp;J35,#REF!,1,FALSE),"")&lt;&gt;"",1,0)</f>
        <v>0</v>
      </c>
      <c r="X35" s="63">
        <f>IF(IFERROR(VLOOKUP($C$3&amp;K35,#REF!,1,FALSE),"")&lt;&gt;"",1,0)</f>
        <v>0</v>
      </c>
      <c r="Y35" s="63">
        <f>IF(IFERROR(VLOOKUP($C$3&amp;L35,#REF!,1,FALSE),"")&lt;&gt;"",1,0)</f>
        <v>0</v>
      </c>
      <c r="Z35" s="63">
        <f>IF(IFERROR(VLOOKUP($C$3&amp;M35,#REF!,1,FALSE),"")&lt;&gt;"",1,0)</f>
        <v>0</v>
      </c>
      <c r="AA35" s="63">
        <f>IF(IFERROR(VLOOKUP($C$3&amp;N35,#REF!,1,FALSE),"")&lt;&gt;"",1,0)</f>
        <v>0</v>
      </c>
      <c r="AB35" s="63">
        <f>IF(IFERROR(VLOOKUP($C$3&amp;O35,#REF!,1,FALSE),"")&lt;&gt;"",1,0)</f>
        <v>0</v>
      </c>
      <c r="AC35" s="34">
        <f>SUM(Q35:AB35)</f>
        <v>0</v>
      </c>
    </row>
    <row r="36" spans="1:29" ht="30" customHeight="1">
      <c r="A36" s="64">
        <v>23</v>
      </c>
      <c r="B36" s="53" t="str">
        <f>IF(AC36&gt;0,"■","")</f>
        <v/>
      </c>
      <c r="C36" s="54" t="s">
        <v>114</v>
      </c>
      <c r="D36" s="76" t="s">
        <v>33</v>
      </c>
      <c r="E36" s="34" t="s">
        <v>1</v>
      </c>
      <c r="F36" s="34" t="s">
        <v>1</v>
      </c>
      <c r="G36" s="34" t="s">
        <v>1</v>
      </c>
      <c r="H36" s="34" t="s">
        <v>1</v>
      </c>
      <c r="I36" s="34" t="s">
        <v>1</v>
      </c>
      <c r="J36" s="34" t="s">
        <v>1</v>
      </c>
      <c r="K36" s="34" t="s">
        <v>1</v>
      </c>
      <c r="L36" s="34" t="s">
        <v>1</v>
      </c>
      <c r="M36" s="34" t="s">
        <v>1</v>
      </c>
      <c r="N36" s="34" t="s">
        <v>1</v>
      </c>
      <c r="O36" s="34" t="s">
        <v>1</v>
      </c>
      <c r="Q36" s="63">
        <f>IF(IFERROR(VLOOKUP($C$3&amp;D36,#REF!,1,FALSE),"")&lt;&gt;"",1,0)</f>
        <v>0</v>
      </c>
      <c r="R36" s="63">
        <f>IF(IFERROR(VLOOKUP($C$3&amp;E36,#REF!,1,FALSE),"")&lt;&gt;"",1,0)</f>
        <v>0</v>
      </c>
      <c r="S36" s="63">
        <f>IF(IFERROR(VLOOKUP($C$3&amp;F36,#REF!,1,FALSE),"")&lt;&gt;"",1,0)</f>
        <v>0</v>
      </c>
      <c r="T36" s="63">
        <f>IF(IFERROR(VLOOKUP($C$3&amp;G36,#REF!,1,FALSE),"")&lt;&gt;"",1,0)</f>
        <v>0</v>
      </c>
      <c r="U36" s="63">
        <f>IF(IFERROR(VLOOKUP($C$3&amp;H36,#REF!,1,FALSE),"")&lt;&gt;"",1,0)</f>
        <v>0</v>
      </c>
      <c r="V36" s="63">
        <f>IF(IFERROR(VLOOKUP($C$3&amp;I36,#REF!,1,FALSE),"")&lt;&gt;"",1,0)</f>
        <v>0</v>
      </c>
      <c r="W36" s="63">
        <f>IF(IFERROR(VLOOKUP($C$3&amp;J36,#REF!,1,FALSE),"")&lt;&gt;"",1,0)</f>
        <v>0</v>
      </c>
      <c r="X36" s="63">
        <f>IF(IFERROR(VLOOKUP($C$3&amp;K36,#REF!,1,FALSE),"")&lt;&gt;"",1,0)</f>
        <v>0</v>
      </c>
      <c r="Y36" s="63">
        <f>IF(IFERROR(VLOOKUP($C$3&amp;L36,#REF!,1,FALSE),"")&lt;&gt;"",1,0)</f>
        <v>0</v>
      </c>
      <c r="Z36" s="63">
        <f>IF(IFERROR(VLOOKUP($C$3&amp;M36,#REF!,1,FALSE),"")&lt;&gt;"",1,0)</f>
        <v>0</v>
      </c>
      <c r="AA36" s="63">
        <f>IF(IFERROR(VLOOKUP($C$3&amp;N36,#REF!,1,FALSE),"")&lt;&gt;"",1,0)</f>
        <v>0</v>
      </c>
      <c r="AB36" s="63">
        <f>IF(IFERROR(VLOOKUP($C$3&amp;O36,#REF!,1,FALSE),"")&lt;&gt;"",1,0)</f>
        <v>0</v>
      </c>
      <c r="AC36" s="34">
        <f>SUM(Q36:AB36)</f>
        <v>0</v>
      </c>
    </row>
    <row r="37" spans="1:29" ht="30" customHeight="1">
      <c r="A37" s="64">
        <v>24</v>
      </c>
      <c r="B37" s="53" t="str">
        <f>IF(AC37&gt;0,"■","")</f>
        <v/>
      </c>
      <c r="C37" s="54" t="s">
        <v>115</v>
      </c>
      <c r="D37" s="33" t="s">
        <v>116</v>
      </c>
      <c r="E37" s="33" t="s">
        <v>117</v>
      </c>
      <c r="F37" s="33" t="s">
        <v>118</v>
      </c>
      <c r="G37" s="33" t="s">
        <v>119</v>
      </c>
      <c r="H37" s="33" t="s">
        <v>120</v>
      </c>
      <c r="I37" s="33" t="s">
        <v>121</v>
      </c>
      <c r="J37" s="33" t="s">
        <v>122</v>
      </c>
      <c r="K37" s="33" t="s">
        <v>123</v>
      </c>
      <c r="L37" s="33" t="s">
        <v>124</v>
      </c>
      <c r="M37" s="33" t="s">
        <v>125</v>
      </c>
      <c r="N37" s="33" t="s">
        <v>126</v>
      </c>
      <c r="O37" s="33" t="s">
        <v>127</v>
      </c>
      <c r="Q37" s="63">
        <f>IF(IFERROR(VLOOKUP($C$3&amp;D37,#REF!,1,FALSE),"")&lt;&gt;"",1,0)</f>
        <v>0</v>
      </c>
      <c r="R37" s="63">
        <f>IF(IFERROR(VLOOKUP($C$3&amp;E37,#REF!,1,FALSE),"")&lt;&gt;"",1,0)</f>
        <v>0</v>
      </c>
      <c r="S37" s="63">
        <f>IF(IFERROR(VLOOKUP($C$3&amp;F37,#REF!,1,FALSE),"")&lt;&gt;"",1,0)</f>
        <v>0</v>
      </c>
      <c r="T37" s="63">
        <f>IF(IFERROR(VLOOKUP($C$3&amp;G37,#REF!,1,FALSE),"")&lt;&gt;"",1,0)</f>
        <v>0</v>
      </c>
      <c r="U37" s="63">
        <f>IF(IFERROR(VLOOKUP($C$3&amp;H37,#REF!,1,FALSE),"")&lt;&gt;"",1,0)</f>
        <v>0</v>
      </c>
      <c r="V37" s="63">
        <f>IF(IFERROR(VLOOKUP($C$3&amp;I37,#REF!,1,FALSE),"")&lt;&gt;"",1,0)</f>
        <v>0</v>
      </c>
      <c r="W37" s="63">
        <f>IF(IFERROR(VLOOKUP($C$3&amp;J37,#REF!,1,FALSE),"")&lt;&gt;"",1,0)</f>
        <v>0</v>
      </c>
      <c r="X37" s="63">
        <f>IF(IFERROR(VLOOKUP($C$3&amp;K37,#REF!,1,FALSE),"")&lt;&gt;"",1,0)</f>
        <v>0</v>
      </c>
      <c r="Y37" s="63">
        <f>IF(IFERROR(VLOOKUP($C$3&amp;L37,#REF!,1,FALSE),"")&lt;&gt;"",1,0)</f>
        <v>0</v>
      </c>
      <c r="Z37" s="63">
        <f>IF(IFERROR(VLOOKUP($C$3&amp;M37,#REF!,1,FALSE),"")&lt;&gt;"",1,0)</f>
        <v>0</v>
      </c>
      <c r="AA37" s="63">
        <f>IF(IFERROR(VLOOKUP($C$3&amp;N37,#REF!,1,FALSE),"")&lt;&gt;"",1,0)</f>
        <v>0</v>
      </c>
      <c r="AB37" s="63">
        <f>IF(IFERROR(VLOOKUP($C$3&amp;O37,#REF!,1,FALSE),"")&lt;&gt;"",1,0)</f>
        <v>0</v>
      </c>
      <c r="AC37" s="34">
        <f t="shared" si="1"/>
        <v>0</v>
      </c>
    </row>
    <row r="38" spans="1:29" ht="30" customHeight="1">
      <c r="A38" s="64">
        <v>25</v>
      </c>
      <c r="B38" s="53" t="str">
        <f t="shared" ref="B38" si="5">IF(AC38&gt;0,"〇","")</f>
        <v/>
      </c>
      <c r="C38" s="54" t="s">
        <v>128</v>
      </c>
      <c r="D38" s="34" t="s">
        <v>2</v>
      </c>
      <c r="E38" s="34" t="s">
        <v>1</v>
      </c>
      <c r="F38" s="34" t="s">
        <v>1</v>
      </c>
      <c r="G38" s="34" t="s">
        <v>1</v>
      </c>
      <c r="H38" s="34" t="s">
        <v>1</v>
      </c>
      <c r="I38" s="34" t="s">
        <v>1</v>
      </c>
      <c r="J38" s="34" t="s">
        <v>1</v>
      </c>
      <c r="K38" s="34" t="s">
        <v>1</v>
      </c>
      <c r="L38" s="34" t="s">
        <v>1</v>
      </c>
      <c r="M38" s="34" t="s">
        <v>1</v>
      </c>
      <c r="N38" s="34" t="s">
        <v>1</v>
      </c>
      <c r="O38" s="34" t="s">
        <v>1</v>
      </c>
      <c r="Q38" s="63">
        <f>IF(IFERROR(VLOOKUP($C$3&amp;D38,#REF!,1,FALSE),"")&lt;&gt;"",1,0)</f>
        <v>0</v>
      </c>
      <c r="R38" s="63">
        <f>IF(IFERROR(VLOOKUP($C$3&amp;E38,#REF!,1,FALSE),"")&lt;&gt;"",1,0)</f>
        <v>0</v>
      </c>
      <c r="S38" s="63">
        <f>IF(IFERROR(VLOOKUP($C$3&amp;F38,#REF!,1,FALSE),"")&lt;&gt;"",1,0)</f>
        <v>0</v>
      </c>
      <c r="T38" s="63">
        <f>IF(IFERROR(VLOOKUP($C$3&amp;G38,#REF!,1,FALSE),"")&lt;&gt;"",1,0)</f>
        <v>0</v>
      </c>
      <c r="U38" s="63">
        <f>IF(IFERROR(VLOOKUP($C$3&amp;H38,#REF!,1,FALSE),"")&lt;&gt;"",1,0)</f>
        <v>0</v>
      </c>
      <c r="V38" s="63">
        <f>IF(IFERROR(VLOOKUP($C$3&amp;I38,#REF!,1,FALSE),"")&lt;&gt;"",1,0)</f>
        <v>0</v>
      </c>
      <c r="W38" s="63">
        <f>IF(IFERROR(VLOOKUP($C$3&amp;J38,#REF!,1,FALSE),"")&lt;&gt;"",1,0)</f>
        <v>0</v>
      </c>
      <c r="X38" s="63">
        <f>IF(IFERROR(VLOOKUP($C$3&amp;K38,#REF!,1,FALSE),"")&lt;&gt;"",1,0)</f>
        <v>0</v>
      </c>
      <c r="Y38" s="63">
        <f>IF(IFERROR(VLOOKUP($C$3&amp;L38,#REF!,1,FALSE),"")&lt;&gt;"",1,0)</f>
        <v>0</v>
      </c>
      <c r="Z38" s="63">
        <f>IF(IFERROR(VLOOKUP($C$3&amp;M38,#REF!,1,FALSE),"")&lt;&gt;"",1,0)</f>
        <v>0</v>
      </c>
      <c r="AA38" s="63">
        <f>IF(IFERROR(VLOOKUP($C$3&amp;N38,#REF!,1,FALSE),"")&lt;&gt;"",1,0)</f>
        <v>0</v>
      </c>
      <c r="AB38" s="63">
        <f>IF(IFERROR(VLOOKUP($C$3&amp;O38,#REF!,1,FALSE),"")&lt;&gt;"",1,0)</f>
        <v>0</v>
      </c>
      <c r="AC38" s="34">
        <f t="shared" si="1"/>
        <v>0</v>
      </c>
    </row>
    <row r="39" spans="1:29" ht="24" customHeight="1">
      <c r="A39" s="49" t="s">
        <v>81</v>
      </c>
      <c r="B39" s="50" t="s">
        <v>82</v>
      </c>
      <c r="C39" s="55" t="s">
        <v>129</v>
      </c>
      <c r="D39" s="34" t="s">
        <v>1</v>
      </c>
      <c r="E39" s="34" t="s">
        <v>1</v>
      </c>
      <c r="F39" s="34" t="s">
        <v>1</v>
      </c>
      <c r="G39" s="34" t="s">
        <v>1</v>
      </c>
      <c r="H39" s="34" t="s">
        <v>1</v>
      </c>
      <c r="I39" s="34" t="s">
        <v>1</v>
      </c>
      <c r="J39" s="34" t="s">
        <v>1</v>
      </c>
      <c r="K39" s="34" t="s">
        <v>1</v>
      </c>
      <c r="L39" s="34" t="s">
        <v>1</v>
      </c>
      <c r="M39" s="34" t="s">
        <v>1</v>
      </c>
      <c r="N39" s="34" t="s">
        <v>1</v>
      </c>
      <c r="O39" s="34" t="s">
        <v>1</v>
      </c>
      <c r="Q39" s="65">
        <f>IF(IFERROR(VLOOKUP($C$3&amp;D39,#REF!,1,FALSE),"")&lt;&gt;"",1,0)</f>
        <v>0</v>
      </c>
      <c r="R39" s="65">
        <f>IF(IFERROR(VLOOKUP($C$3&amp;E39,#REF!,1,FALSE),"")&lt;&gt;"",1,0)</f>
        <v>0</v>
      </c>
      <c r="S39" s="65">
        <f>IF(IFERROR(VLOOKUP($C$3&amp;F39,#REF!,1,FALSE),"")&lt;&gt;"",1,0)</f>
        <v>0</v>
      </c>
      <c r="T39" s="65">
        <f>IF(IFERROR(VLOOKUP($C$3&amp;G39,#REF!,1,FALSE),"")&lt;&gt;"",1,0)</f>
        <v>0</v>
      </c>
      <c r="U39" s="65">
        <f>IF(IFERROR(VLOOKUP($C$3&amp;H39,#REF!,1,FALSE),"")&lt;&gt;"",1,0)</f>
        <v>0</v>
      </c>
      <c r="V39" s="65">
        <f>IF(IFERROR(VLOOKUP($C$3&amp;I39,#REF!,1,FALSE),"")&lt;&gt;"",1,0)</f>
        <v>0</v>
      </c>
      <c r="W39" s="65">
        <f>IF(IFERROR(VLOOKUP($C$3&amp;J39,#REF!,1,FALSE),"")&lt;&gt;"",1,0)</f>
        <v>0</v>
      </c>
      <c r="X39" s="65">
        <f>IF(IFERROR(VLOOKUP($C$3&amp;K39,#REF!,1,FALSE),"")&lt;&gt;"",1,0)</f>
        <v>0</v>
      </c>
      <c r="Y39" s="65">
        <f>IF(IFERROR(VLOOKUP($C$3&amp;L39,#REF!,1,FALSE),"")&lt;&gt;"",1,0)</f>
        <v>0</v>
      </c>
      <c r="Z39" s="65">
        <f>IF(IFERROR(VLOOKUP($C$3&amp;M39,#REF!,1,FALSE),"")&lt;&gt;"",1,0)</f>
        <v>0</v>
      </c>
      <c r="AA39" s="65">
        <f>IF(IFERROR(VLOOKUP($C$3&amp;N39,#REF!,1,FALSE),"")&lt;&gt;"",1,0)</f>
        <v>0</v>
      </c>
      <c r="AB39" s="65">
        <f>IF(IFERROR(VLOOKUP($C$3&amp;O39,#REF!,1,FALSE),"")&lt;&gt;"",1,0)</f>
        <v>0</v>
      </c>
      <c r="AC39" s="34">
        <f t="shared" si="1"/>
        <v>0</v>
      </c>
    </row>
    <row r="40" spans="1:29" ht="30" customHeight="1">
      <c r="A40" s="64">
        <v>26</v>
      </c>
      <c r="B40" s="53" t="str">
        <f>IF(AC40&gt;0,"〇","")</f>
        <v/>
      </c>
      <c r="C40" s="54" t="s">
        <v>130</v>
      </c>
      <c r="D40" s="34" t="s">
        <v>37</v>
      </c>
      <c r="E40" s="34" t="s">
        <v>1</v>
      </c>
      <c r="F40" s="34" t="s">
        <v>1</v>
      </c>
      <c r="G40" s="34" t="s">
        <v>1</v>
      </c>
      <c r="H40" s="34" t="s">
        <v>1</v>
      </c>
      <c r="I40" s="34" t="s">
        <v>1</v>
      </c>
      <c r="J40" s="34" t="s">
        <v>1</v>
      </c>
      <c r="K40" s="34" t="s">
        <v>1</v>
      </c>
      <c r="L40" s="34" t="s">
        <v>1</v>
      </c>
      <c r="M40" s="34" t="s">
        <v>1</v>
      </c>
      <c r="N40" s="34" t="s">
        <v>1</v>
      </c>
      <c r="O40" s="34" t="s">
        <v>1</v>
      </c>
      <c r="Q40" s="63">
        <f>IF(IFERROR(VLOOKUP($C$3&amp;D40,#REF!,1,FALSE),"")&lt;&gt;"",1,0)</f>
        <v>0</v>
      </c>
      <c r="R40" s="63">
        <f>IF(IFERROR(VLOOKUP($C$3&amp;E40,#REF!,1,FALSE),"")&lt;&gt;"",1,0)</f>
        <v>0</v>
      </c>
      <c r="S40" s="63">
        <f>IF(IFERROR(VLOOKUP($C$3&amp;F40,#REF!,1,FALSE),"")&lt;&gt;"",1,0)</f>
        <v>0</v>
      </c>
      <c r="T40" s="63">
        <f>IF(IFERROR(VLOOKUP($C$3&amp;G40,#REF!,1,FALSE),"")&lt;&gt;"",1,0)</f>
        <v>0</v>
      </c>
      <c r="U40" s="63">
        <f>IF(IFERROR(VLOOKUP($C$3&amp;H40,#REF!,1,FALSE),"")&lt;&gt;"",1,0)</f>
        <v>0</v>
      </c>
      <c r="V40" s="63">
        <f>IF(IFERROR(VLOOKUP($C$3&amp;I40,#REF!,1,FALSE),"")&lt;&gt;"",1,0)</f>
        <v>0</v>
      </c>
      <c r="W40" s="63">
        <f>IF(IFERROR(VLOOKUP($C$3&amp;J40,#REF!,1,FALSE),"")&lt;&gt;"",1,0)</f>
        <v>0</v>
      </c>
      <c r="X40" s="63">
        <f>IF(IFERROR(VLOOKUP($C$3&amp;K40,#REF!,1,FALSE),"")&lt;&gt;"",1,0)</f>
        <v>0</v>
      </c>
      <c r="Y40" s="63">
        <f>IF(IFERROR(VLOOKUP($C$3&amp;L40,#REF!,1,FALSE),"")&lt;&gt;"",1,0)</f>
        <v>0</v>
      </c>
      <c r="Z40" s="63">
        <f>IF(IFERROR(VLOOKUP($C$3&amp;M40,#REF!,1,FALSE),"")&lt;&gt;"",1,0)</f>
        <v>0</v>
      </c>
      <c r="AA40" s="63">
        <f>IF(IFERROR(VLOOKUP($C$3&amp;N40,#REF!,1,FALSE),"")&lt;&gt;"",1,0)</f>
        <v>0</v>
      </c>
      <c r="AB40" s="63">
        <f>IF(IFERROR(VLOOKUP($C$3&amp;O40,#REF!,1,FALSE),"")&lt;&gt;"",1,0)</f>
        <v>0</v>
      </c>
      <c r="AC40" s="34">
        <f>SUM(Q40:AB40)</f>
        <v>0</v>
      </c>
    </row>
    <row r="41" spans="1:29" ht="30" customHeight="1">
      <c r="A41" s="64">
        <v>27</v>
      </c>
      <c r="B41" s="53" t="str">
        <f>IF(AC41&gt;0,"〇","")</f>
        <v/>
      </c>
      <c r="C41" s="54" t="s">
        <v>131</v>
      </c>
      <c r="D41" s="34" t="s">
        <v>40</v>
      </c>
      <c r="E41" s="34" t="s">
        <v>1</v>
      </c>
      <c r="F41" s="34" t="s">
        <v>1</v>
      </c>
      <c r="G41" s="34" t="s">
        <v>1</v>
      </c>
      <c r="H41" s="34" t="s">
        <v>1</v>
      </c>
      <c r="I41" s="34" t="s">
        <v>1</v>
      </c>
      <c r="J41" s="34" t="s">
        <v>1</v>
      </c>
      <c r="K41" s="34" t="s">
        <v>1</v>
      </c>
      <c r="L41" s="34" t="s">
        <v>1</v>
      </c>
      <c r="M41" s="34" t="s">
        <v>1</v>
      </c>
      <c r="N41" s="34" t="s">
        <v>1</v>
      </c>
      <c r="O41" s="34" t="s">
        <v>1</v>
      </c>
      <c r="Q41" s="63">
        <f>IF(IFERROR(VLOOKUP($C$3&amp;D41,#REF!,1,FALSE),"")&lt;&gt;"",1,0)</f>
        <v>0</v>
      </c>
      <c r="R41" s="63">
        <f>IF(IFERROR(VLOOKUP($C$3&amp;E41,#REF!,1,FALSE),"")&lt;&gt;"",1,0)</f>
        <v>0</v>
      </c>
      <c r="S41" s="63">
        <f>IF(IFERROR(VLOOKUP($C$3&amp;F41,#REF!,1,FALSE),"")&lt;&gt;"",1,0)</f>
        <v>0</v>
      </c>
      <c r="T41" s="63">
        <f>IF(IFERROR(VLOOKUP($C$3&amp;G41,#REF!,1,FALSE),"")&lt;&gt;"",1,0)</f>
        <v>0</v>
      </c>
      <c r="U41" s="63">
        <f>IF(IFERROR(VLOOKUP($C$3&amp;H41,#REF!,1,FALSE),"")&lt;&gt;"",1,0)</f>
        <v>0</v>
      </c>
      <c r="V41" s="63">
        <f>IF(IFERROR(VLOOKUP($C$3&amp;I41,#REF!,1,FALSE),"")&lt;&gt;"",1,0)</f>
        <v>0</v>
      </c>
      <c r="W41" s="63">
        <f>IF(IFERROR(VLOOKUP($C$3&amp;J41,#REF!,1,FALSE),"")&lt;&gt;"",1,0)</f>
        <v>0</v>
      </c>
      <c r="X41" s="63">
        <f>IF(IFERROR(VLOOKUP($C$3&amp;K41,#REF!,1,FALSE),"")&lt;&gt;"",1,0)</f>
        <v>0</v>
      </c>
      <c r="Y41" s="63">
        <f>IF(IFERROR(VLOOKUP($C$3&amp;L41,#REF!,1,FALSE),"")&lt;&gt;"",1,0)</f>
        <v>0</v>
      </c>
      <c r="Z41" s="63">
        <f>IF(IFERROR(VLOOKUP($C$3&amp;M41,#REF!,1,FALSE),"")&lt;&gt;"",1,0)</f>
        <v>0</v>
      </c>
      <c r="AA41" s="63">
        <f>IF(IFERROR(VLOOKUP($C$3&amp;N41,#REF!,1,FALSE),"")&lt;&gt;"",1,0)</f>
        <v>0</v>
      </c>
      <c r="AB41" s="63">
        <f>IF(IFERROR(VLOOKUP($C$3&amp;O41,#REF!,1,FALSE),"")&lt;&gt;"",1,0)</f>
        <v>0</v>
      </c>
      <c r="AC41" s="34">
        <f t="shared" si="1"/>
        <v>0</v>
      </c>
    </row>
    <row r="42" spans="1:29" ht="30" customHeight="1">
      <c r="A42" s="64">
        <v>28</v>
      </c>
      <c r="B42" s="53" t="str">
        <f t="shared" ref="B42:B50" si="6">IF(AC42&gt;0,"〇","")</f>
        <v/>
      </c>
      <c r="C42" s="54" t="s">
        <v>132</v>
      </c>
      <c r="D42" s="34" t="s">
        <v>38</v>
      </c>
      <c r="E42" s="34" t="s">
        <v>39</v>
      </c>
      <c r="F42" s="34" t="s">
        <v>1</v>
      </c>
      <c r="G42" s="34" t="s">
        <v>1</v>
      </c>
      <c r="H42" s="34" t="s">
        <v>1</v>
      </c>
      <c r="I42" s="34" t="s">
        <v>1</v>
      </c>
      <c r="J42" s="34" t="s">
        <v>1</v>
      </c>
      <c r="K42" s="34" t="s">
        <v>1</v>
      </c>
      <c r="L42" s="34" t="s">
        <v>1</v>
      </c>
      <c r="M42" s="34" t="s">
        <v>1</v>
      </c>
      <c r="N42" s="34" t="s">
        <v>1</v>
      </c>
      <c r="O42" s="34" t="s">
        <v>1</v>
      </c>
      <c r="Q42" s="63">
        <f>IF(IFERROR(VLOOKUP($C$3&amp;D42,#REF!,1,FALSE),"")&lt;&gt;"",1,0)</f>
        <v>0</v>
      </c>
      <c r="R42" s="63">
        <f>IF(IFERROR(VLOOKUP($C$3&amp;E42,#REF!,1,FALSE),"")&lt;&gt;"",1,0)</f>
        <v>0</v>
      </c>
      <c r="S42" s="63">
        <f>IF(IFERROR(VLOOKUP($C$3&amp;F42,#REF!,1,FALSE),"")&lt;&gt;"",1,0)</f>
        <v>0</v>
      </c>
      <c r="T42" s="63">
        <f>IF(IFERROR(VLOOKUP($C$3&amp;G42,#REF!,1,FALSE),"")&lt;&gt;"",1,0)</f>
        <v>0</v>
      </c>
      <c r="U42" s="63">
        <f>IF(IFERROR(VLOOKUP($C$3&amp;H42,#REF!,1,FALSE),"")&lt;&gt;"",1,0)</f>
        <v>0</v>
      </c>
      <c r="V42" s="63">
        <f>IF(IFERROR(VLOOKUP($C$3&amp;I42,#REF!,1,FALSE),"")&lt;&gt;"",1,0)</f>
        <v>0</v>
      </c>
      <c r="W42" s="63">
        <f>IF(IFERROR(VLOOKUP($C$3&amp;J42,#REF!,1,FALSE),"")&lt;&gt;"",1,0)</f>
        <v>0</v>
      </c>
      <c r="X42" s="63">
        <f>IF(IFERROR(VLOOKUP($C$3&amp;K42,#REF!,1,FALSE),"")&lt;&gt;"",1,0)</f>
        <v>0</v>
      </c>
      <c r="Y42" s="63">
        <f>IF(IFERROR(VLOOKUP($C$3&amp;L42,#REF!,1,FALSE),"")&lt;&gt;"",1,0)</f>
        <v>0</v>
      </c>
      <c r="Z42" s="63">
        <f>IF(IFERROR(VLOOKUP($C$3&amp;M42,#REF!,1,FALSE),"")&lt;&gt;"",1,0)</f>
        <v>0</v>
      </c>
      <c r="AA42" s="63">
        <f>IF(IFERROR(VLOOKUP($C$3&amp;N42,#REF!,1,FALSE),"")&lt;&gt;"",1,0)</f>
        <v>0</v>
      </c>
      <c r="AB42" s="63">
        <f>IF(IFERROR(VLOOKUP($C$3&amp;O42,#REF!,1,FALSE),"")&lt;&gt;"",1,0)</f>
        <v>0</v>
      </c>
      <c r="AC42" s="34">
        <f t="shared" si="1"/>
        <v>0</v>
      </c>
    </row>
    <row r="43" spans="1:29" ht="30" customHeight="1">
      <c r="A43" s="64">
        <v>29</v>
      </c>
      <c r="B43" s="53" t="str">
        <f t="shared" si="6"/>
        <v/>
      </c>
      <c r="C43" s="54" t="s">
        <v>133</v>
      </c>
      <c r="D43" s="34" t="s">
        <v>41</v>
      </c>
      <c r="E43" s="34" t="s">
        <v>42</v>
      </c>
      <c r="F43" s="34" t="s">
        <v>43</v>
      </c>
      <c r="G43" s="34" t="s">
        <v>1</v>
      </c>
      <c r="H43" s="34" t="s">
        <v>1</v>
      </c>
      <c r="I43" s="34" t="s">
        <v>1</v>
      </c>
      <c r="J43" s="34" t="s">
        <v>1</v>
      </c>
      <c r="K43" s="34" t="s">
        <v>1</v>
      </c>
      <c r="L43" s="34" t="s">
        <v>1</v>
      </c>
      <c r="M43" s="34" t="s">
        <v>1</v>
      </c>
      <c r="N43" s="34" t="s">
        <v>1</v>
      </c>
      <c r="O43" s="34" t="s">
        <v>1</v>
      </c>
      <c r="Q43" s="63">
        <f>IF(IFERROR(VLOOKUP($C$3&amp;D43,#REF!,1,FALSE),"")&lt;&gt;"",1,0)</f>
        <v>0</v>
      </c>
      <c r="R43" s="63">
        <f>IF(IFERROR(VLOOKUP($C$3&amp;E43,#REF!,1,FALSE),"")&lt;&gt;"",1,0)</f>
        <v>0</v>
      </c>
      <c r="S43" s="63">
        <f>IF(IFERROR(VLOOKUP($C$3&amp;F43,#REF!,1,FALSE),"")&lt;&gt;"",1,0)</f>
        <v>0</v>
      </c>
      <c r="T43" s="63">
        <f>IF(IFERROR(VLOOKUP($C$3&amp;G43,#REF!,1,FALSE),"")&lt;&gt;"",1,0)</f>
        <v>0</v>
      </c>
      <c r="U43" s="63">
        <f>IF(IFERROR(VLOOKUP($C$3&amp;H43,#REF!,1,FALSE),"")&lt;&gt;"",1,0)</f>
        <v>0</v>
      </c>
      <c r="V43" s="63">
        <f>IF(IFERROR(VLOOKUP($C$3&amp;I43,#REF!,1,FALSE),"")&lt;&gt;"",1,0)</f>
        <v>0</v>
      </c>
      <c r="W43" s="63">
        <f>IF(IFERROR(VLOOKUP($C$3&amp;J43,#REF!,1,FALSE),"")&lt;&gt;"",1,0)</f>
        <v>0</v>
      </c>
      <c r="X43" s="63">
        <f>IF(IFERROR(VLOOKUP($C$3&amp;K43,#REF!,1,FALSE),"")&lt;&gt;"",1,0)</f>
        <v>0</v>
      </c>
      <c r="Y43" s="63">
        <f>IF(IFERROR(VLOOKUP($C$3&amp;L43,#REF!,1,FALSE),"")&lt;&gt;"",1,0)</f>
        <v>0</v>
      </c>
      <c r="Z43" s="63">
        <f>IF(IFERROR(VLOOKUP($C$3&amp;M43,#REF!,1,FALSE),"")&lt;&gt;"",1,0)</f>
        <v>0</v>
      </c>
      <c r="AA43" s="63">
        <f>IF(IFERROR(VLOOKUP($C$3&amp;N43,#REF!,1,FALSE),"")&lt;&gt;"",1,0)</f>
        <v>0</v>
      </c>
      <c r="AB43" s="63">
        <f>IF(IFERROR(VLOOKUP($C$3&amp;O43,#REF!,1,FALSE),"")&lt;&gt;"",1,0)</f>
        <v>0</v>
      </c>
      <c r="AC43" s="34">
        <f t="shared" si="1"/>
        <v>0</v>
      </c>
    </row>
    <row r="44" spans="1:29" ht="30" customHeight="1">
      <c r="A44" s="64">
        <v>30</v>
      </c>
      <c r="B44" s="53" t="str">
        <f t="shared" si="6"/>
        <v/>
      </c>
      <c r="C44" s="54" t="s">
        <v>134</v>
      </c>
      <c r="D44" s="34" t="s">
        <v>42</v>
      </c>
      <c r="E44" s="34" t="s">
        <v>1</v>
      </c>
      <c r="F44" s="34" t="s">
        <v>1</v>
      </c>
      <c r="G44" s="34" t="s">
        <v>1</v>
      </c>
      <c r="H44" s="34" t="s">
        <v>1</v>
      </c>
      <c r="I44" s="34" t="s">
        <v>1</v>
      </c>
      <c r="J44" s="34" t="s">
        <v>1</v>
      </c>
      <c r="K44" s="34" t="s">
        <v>1</v>
      </c>
      <c r="L44" s="34" t="s">
        <v>1</v>
      </c>
      <c r="M44" s="34" t="s">
        <v>1</v>
      </c>
      <c r="N44" s="34" t="s">
        <v>1</v>
      </c>
      <c r="O44" s="34" t="s">
        <v>1</v>
      </c>
      <c r="Q44" s="63">
        <f>IF(IFERROR(VLOOKUP($C$3&amp;D44,#REF!,1,FALSE),"")&lt;&gt;"",1,0)</f>
        <v>0</v>
      </c>
      <c r="R44" s="63">
        <f>IF(IFERROR(VLOOKUP($C$3&amp;E44,#REF!,1,FALSE),"")&lt;&gt;"",1,0)</f>
        <v>0</v>
      </c>
      <c r="S44" s="63">
        <f>IF(IFERROR(VLOOKUP($C$3&amp;F44,#REF!,1,FALSE),"")&lt;&gt;"",1,0)</f>
        <v>0</v>
      </c>
      <c r="T44" s="63">
        <f>IF(IFERROR(VLOOKUP($C$3&amp;G44,#REF!,1,FALSE),"")&lt;&gt;"",1,0)</f>
        <v>0</v>
      </c>
      <c r="U44" s="63">
        <f>IF(IFERROR(VLOOKUP($C$3&amp;H44,#REF!,1,FALSE),"")&lt;&gt;"",1,0)</f>
        <v>0</v>
      </c>
      <c r="V44" s="63">
        <f>IF(IFERROR(VLOOKUP($C$3&amp;I44,#REF!,1,FALSE),"")&lt;&gt;"",1,0)</f>
        <v>0</v>
      </c>
      <c r="W44" s="63">
        <f>IF(IFERROR(VLOOKUP($C$3&amp;J44,#REF!,1,FALSE),"")&lt;&gt;"",1,0)</f>
        <v>0</v>
      </c>
      <c r="X44" s="63">
        <f>IF(IFERROR(VLOOKUP($C$3&amp;K44,#REF!,1,FALSE),"")&lt;&gt;"",1,0)</f>
        <v>0</v>
      </c>
      <c r="Y44" s="63">
        <f>IF(IFERROR(VLOOKUP($C$3&amp;L44,#REF!,1,FALSE),"")&lt;&gt;"",1,0)</f>
        <v>0</v>
      </c>
      <c r="Z44" s="63">
        <f>IF(IFERROR(VLOOKUP($C$3&amp;M44,#REF!,1,FALSE),"")&lt;&gt;"",1,0)</f>
        <v>0</v>
      </c>
      <c r="AA44" s="63">
        <f>IF(IFERROR(VLOOKUP($C$3&amp;N44,#REF!,1,FALSE),"")&lt;&gt;"",1,0)</f>
        <v>0</v>
      </c>
      <c r="AB44" s="63">
        <f>IF(IFERROR(VLOOKUP($C$3&amp;O44,#REF!,1,FALSE),"")&lt;&gt;"",1,0)</f>
        <v>0</v>
      </c>
      <c r="AC44" s="34">
        <f t="shared" si="1"/>
        <v>0</v>
      </c>
    </row>
    <row r="45" spans="1:29" ht="30" customHeight="1">
      <c r="A45" s="64">
        <v>31</v>
      </c>
      <c r="B45" s="53" t="str">
        <f t="shared" si="6"/>
        <v/>
      </c>
      <c r="C45" s="54" t="s">
        <v>135</v>
      </c>
      <c r="D45" s="34" t="s">
        <v>44</v>
      </c>
      <c r="E45" s="34" t="s">
        <v>1</v>
      </c>
      <c r="F45" s="34" t="s">
        <v>1</v>
      </c>
      <c r="G45" s="34" t="s">
        <v>1</v>
      </c>
      <c r="H45" s="34" t="s">
        <v>1</v>
      </c>
      <c r="I45" s="34" t="s">
        <v>1</v>
      </c>
      <c r="J45" s="34" t="s">
        <v>1</v>
      </c>
      <c r="K45" s="34" t="s">
        <v>1</v>
      </c>
      <c r="L45" s="34" t="s">
        <v>1</v>
      </c>
      <c r="M45" s="34" t="s">
        <v>1</v>
      </c>
      <c r="N45" s="34" t="s">
        <v>1</v>
      </c>
      <c r="O45" s="34" t="s">
        <v>1</v>
      </c>
      <c r="Q45" s="63">
        <f>IF(IFERROR(VLOOKUP($C$3&amp;D45,#REF!,1,FALSE),"")&lt;&gt;"",1,0)</f>
        <v>0</v>
      </c>
      <c r="R45" s="63">
        <f>IF(IFERROR(VLOOKUP($C$3&amp;E45,#REF!,1,FALSE),"")&lt;&gt;"",1,0)</f>
        <v>0</v>
      </c>
      <c r="S45" s="63">
        <f>IF(IFERROR(VLOOKUP($C$3&amp;F45,#REF!,1,FALSE),"")&lt;&gt;"",1,0)</f>
        <v>0</v>
      </c>
      <c r="T45" s="63">
        <f>IF(IFERROR(VLOOKUP($C$3&amp;G45,#REF!,1,FALSE),"")&lt;&gt;"",1,0)</f>
        <v>0</v>
      </c>
      <c r="U45" s="63">
        <f>IF(IFERROR(VLOOKUP($C$3&amp;H45,#REF!,1,FALSE),"")&lt;&gt;"",1,0)</f>
        <v>0</v>
      </c>
      <c r="V45" s="63">
        <f>IF(IFERROR(VLOOKUP($C$3&amp;I45,#REF!,1,FALSE),"")&lt;&gt;"",1,0)</f>
        <v>0</v>
      </c>
      <c r="W45" s="63">
        <f>IF(IFERROR(VLOOKUP($C$3&amp;J45,#REF!,1,FALSE),"")&lt;&gt;"",1,0)</f>
        <v>0</v>
      </c>
      <c r="X45" s="63">
        <f>IF(IFERROR(VLOOKUP($C$3&amp;K45,#REF!,1,FALSE),"")&lt;&gt;"",1,0)</f>
        <v>0</v>
      </c>
      <c r="Y45" s="63">
        <f>IF(IFERROR(VLOOKUP($C$3&amp;L45,#REF!,1,FALSE),"")&lt;&gt;"",1,0)</f>
        <v>0</v>
      </c>
      <c r="Z45" s="63">
        <f>IF(IFERROR(VLOOKUP($C$3&amp;M45,#REF!,1,FALSE),"")&lt;&gt;"",1,0)</f>
        <v>0</v>
      </c>
      <c r="AA45" s="63">
        <f>IF(IFERROR(VLOOKUP($C$3&amp;N45,#REF!,1,FALSE),"")&lt;&gt;"",1,0)</f>
        <v>0</v>
      </c>
      <c r="AB45" s="63">
        <f>IF(IFERROR(VLOOKUP($C$3&amp;O45,#REF!,1,FALSE),"")&lt;&gt;"",1,0)</f>
        <v>0</v>
      </c>
      <c r="AC45" s="34">
        <f t="shared" si="1"/>
        <v>0</v>
      </c>
    </row>
    <row r="46" spans="1:29" ht="30" customHeight="1">
      <c r="A46" s="64">
        <v>32</v>
      </c>
      <c r="B46" s="53" t="str">
        <f t="shared" si="6"/>
        <v/>
      </c>
      <c r="C46" s="78" t="s">
        <v>136</v>
      </c>
      <c r="D46" s="34" t="s">
        <v>45</v>
      </c>
      <c r="E46" s="34" t="s">
        <v>1</v>
      </c>
      <c r="F46" s="34" t="s">
        <v>1</v>
      </c>
      <c r="G46" s="34" t="s">
        <v>1</v>
      </c>
      <c r="H46" s="34" t="s">
        <v>1</v>
      </c>
      <c r="I46" s="34" t="s">
        <v>1</v>
      </c>
      <c r="J46" s="34" t="s">
        <v>1</v>
      </c>
      <c r="K46" s="34" t="s">
        <v>1</v>
      </c>
      <c r="L46" s="34" t="s">
        <v>1</v>
      </c>
      <c r="M46" s="34" t="s">
        <v>1</v>
      </c>
      <c r="N46" s="34" t="s">
        <v>1</v>
      </c>
      <c r="O46" s="34" t="s">
        <v>1</v>
      </c>
      <c r="Q46" s="63">
        <f>IF(IFERROR(VLOOKUP($C$3&amp;D46,#REF!,1,FALSE),"")&lt;&gt;"",1,0)</f>
        <v>0</v>
      </c>
      <c r="R46" s="63">
        <f>IF(IFERROR(VLOOKUP($C$3&amp;E46,#REF!,1,FALSE),"")&lt;&gt;"",1,0)</f>
        <v>0</v>
      </c>
      <c r="S46" s="63">
        <f>IF(IFERROR(VLOOKUP($C$3&amp;F46,#REF!,1,FALSE),"")&lt;&gt;"",1,0)</f>
        <v>0</v>
      </c>
      <c r="T46" s="63">
        <f>IF(IFERROR(VLOOKUP($C$3&amp;G46,#REF!,1,FALSE),"")&lt;&gt;"",1,0)</f>
        <v>0</v>
      </c>
      <c r="U46" s="63">
        <f>IF(IFERROR(VLOOKUP($C$3&amp;H46,#REF!,1,FALSE),"")&lt;&gt;"",1,0)</f>
        <v>0</v>
      </c>
      <c r="V46" s="63">
        <f>IF(IFERROR(VLOOKUP($C$3&amp;I46,#REF!,1,FALSE),"")&lt;&gt;"",1,0)</f>
        <v>0</v>
      </c>
      <c r="W46" s="63">
        <f>IF(IFERROR(VLOOKUP($C$3&amp;J46,#REF!,1,FALSE),"")&lt;&gt;"",1,0)</f>
        <v>0</v>
      </c>
      <c r="X46" s="63">
        <f>IF(IFERROR(VLOOKUP($C$3&amp;K46,#REF!,1,FALSE),"")&lt;&gt;"",1,0)</f>
        <v>0</v>
      </c>
      <c r="Y46" s="63">
        <f>IF(IFERROR(VLOOKUP($C$3&amp;L46,#REF!,1,FALSE),"")&lt;&gt;"",1,0)</f>
        <v>0</v>
      </c>
      <c r="Z46" s="63">
        <f>IF(IFERROR(VLOOKUP($C$3&amp;M46,#REF!,1,FALSE),"")&lt;&gt;"",1,0)</f>
        <v>0</v>
      </c>
      <c r="AA46" s="63">
        <f>IF(IFERROR(VLOOKUP($C$3&amp;N46,#REF!,1,FALSE),"")&lt;&gt;"",1,0)</f>
        <v>0</v>
      </c>
      <c r="AB46" s="63">
        <f>IF(IFERROR(VLOOKUP($C$3&amp;O46,#REF!,1,FALSE),"")&lt;&gt;"",1,0)</f>
        <v>0</v>
      </c>
      <c r="AC46" s="34">
        <f t="shared" si="1"/>
        <v>0</v>
      </c>
    </row>
    <row r="47" spans="1:29" ht="30" customHeight="1">
      <c r="A47" s="64">
        <v>33</v>
      </c>
      <c r="B47" s="53" t="str">
        <f>IF(AC47&gt;0,"〇","")</f>
        <v/>
      </c>
      <c r="C47" s="78" t="s">
        <v>137</v>
      </c>
      <c r="D47" s="33" t="s">
        <v>46</v>
      </c>
      <c r="E47" s="34" t="s">
        <v>1</v>
      </c>
      <c r="F47" s="34" t="s">
        <v>1</v>
      </c>
      <c r="G47" s="34" t="s">
        <v>1</v>
      </c>
      <c r="H47" s="34" t="s">
        <v>1</v>
      </c>
      <c r="I47" s="34" t="s">
        <v>1</v>
      </c>
      <c r="J47" s="34" t="s">
        <v>1</v>
      </c>
      <c r="K47" s="34" t="s">
        <v>1</v>
      </c>
      <c r="L47" s="34" t="s">
        <v>1</v>
      </c>
      <c r="M47" s="34" t="s">
        <v>1</v>
      </c>
      <c r="N47" s="34" t="s">
        <v>1</v>
      </c>
      <c r="O47" s="34" t="s">
        <v>1</v>
      </c>
      <c r="Q47" s="63">
        <f>IF(IFERROR(VLOOKUP($C$3&amp;D47,#REF!,1,FALSE),"")&lt;&gt;"",1,0)</f>
        <v>0</v>
      </c>
      <c r="R47" s="63">
        <f>IF(IFERROR(VLOOKUP($C$3&amp;E47,#REF!,1,FALSE),"")&lt;&gt;"",1,0)</f>
        <v>0</v>
      </c>
      <c r="S47" s="63">
        <f>IF(IFERROR(VLOOKUP($C$3&amp;F47,#REF!,1,FALSE),"")&lt;&gt;"",1,0)</f>
        <v>0</v>
      </c>
      <c r="T47" s="63">
        <f>IF(IFERROR(VLOOKUP($C$3&amp;G47,#REF!,1,FALSE),"")&lt;&gt;"",1,0)</f>
        <v>0</v>
      </c>
      <c r="U47" s="63">
        <f>IF(IFERROR(VLOOKUP($C$3&amp;H47,#REF!,1,FALSE),"")&lt;&gt;"",1,0)</f>
        <v>0</v>
      </c>
      <c r="V47" s="63">
        <f>IF(IFERROR(VLOOKUP($C$3&amp;I47,#REF!,1,FALSE),"")&lt;&gt;"",1,0)</f>
        <v>0</v>
      </c>
      <c r="W47" s="63">
        <f>IF(IFERROR(VLOOKUP($C$3&amp;J47,#REF!,1,FALSE),"")&lt;&gt;"",1,0)</f>
        <v>0</v>
      </c>
      <c r="X47" s="63">
        <f>IF(IFERROR(VLOOKUP($C$3&amp;K47,#REF!,1,FALSE),"")&lt;&gt;"",1,0)</f>
        <v>0</v>
      </c>
      <c r="Y47" s="63">
        <f>IF(IFERROR(VLOOKUP($C$3&amp;L47,#REF!,1,FALSE),"")&lt;&gt;"",1,0)</f>
        <v>0</v>
      </c>
      <c r="Z47" s="63">
        <f>IF(IFERROR(VLOOKUP($C$3&amp;M47,#REF!,1,FALSE),"")&lt;&gt;"",1,0)</f>
        <v>0</v>
      </c>
      <c r="AA47" s="63">
        <f>IF(IFERROR(VLOOKUP($C$3&amp;N47,#REF!,1,FALSE),"")&lt;&gt;"",1,0)</f>
        <v>0</v>
      </c>
      <c r="AB47" s="63">
        <f>IF(IFERROR(VLOOKUP($C$3&amp;O47,#REF!,1,FALSE),"")&lt;&gt;"",1,0)</f>
        <v>0</v>
      </c>
      <c r="AC47" s="34">
        <f>SUM(Q47:AB47)</f>
        <v>0</v>
      </c>
    </row>
    <row r="48" spans="1:29" ht="30" customHeight="1">
      <c r="A48" s="64">
        <v>34</v>
      </c>
      <c r="B48" s="53" t="str">
        <f t="shared" si="6"/>
        <v/>
      </c>
      <c r="C48" s="54" t="s">
        <v>138</v>
      </c>
      <c r="D48" s="33" t="s">
        <v>47</v>
      </c>
      <c r="E48" s="34" t="s">
        <v>1</v>
      </c>
      <c r="F48" s="34" t="s">
        <v>1</v>
      </c>
      <c r="G48" s="34" t="s">
        <v>1</v>
      </c>
      <c r="H48" s="34" t="s">
        <v>1</v>
      </c>
      <c r="I48" s="34" t="s">
        <v>1</v>
      </c>
      <c r="J48" s="34" t="s">
        <v>1</v>
      </c>
      <c r="K48" s="34" t="s">
        <v>1</v>
      </c>
      <c r="L48" s="34" t="s">
        <v>1</v>
      </c>
      <c r="M48" s="34" t="s">
        <v>1</v>
      </c>
      <c r="N48" s="34" t="s">
        <v>1</v>
      </c>
      <c r="O48" s="34" t="s">
        <v>1</v>
      </c>
      <c r="Q48" s="63">
        <f>IF(IFERROR(VLOOKUP($C$3&amp;D48,#REF!,1,FALSE),"")&lt;&gt;"",1,0)</f>
        <v>0</v>
      </c>
      <c r="R48" s="63">
        <f>IF(IFERROR(VLOOKUP($C$3&amp;E48,#REF!,1,FALSE),"")&lt;&gt;"",1,0)</f>
        <v>0</v>
      </c>
      <c r="S48" s="63">
        <f>IF(IFERROR(VLOOKUP($C$3&amp;F48,#REF!,1,FALSE),"")&lt;&gt;"",1,0)</f>
        <v>0</v>
      </c>
      <c r="T48" s="63">
        <f>IF(IFERROR(VLOOKUP($C$3&amp;G48,#REF!,1,FALSE),"")&lt;&gt;"",1,0)</f>
        <v>0</v>
      </c>
      <c r="U48" s="63">
        <f>IF(IFERROR(VLOOKUP($C$3&amp;H48,#REF!,1,FALSE),"")&lt;&gt;"",1,0)</f>
        <v>0</v>
      </c>
      <c r="V48" s="63">
        <f>IF(IFERROR(VLOOKUP($C$3&amp;I48,#REF!,1,FALSE),"")&lt;&gt;"",1,0)</f>
        <v>0</v>
      </c>
      <c r="W48" s="63">
        <f>IF(IFERROR(VLOOKUP($C$3&amp;J48,#REF!,1,FALSE),"")&lt;&gt;"",1,0)</f>
        <v>0</v>
      </c>
      <c r="X48" s="63">
        <f>IF(IFERROR(VLOOKUP($C$3&amp;K48,#REF!,1,FALSE),"")&lt;&gt;"",1,0)</f>
        <v>0</v>
      </c>
      <c r="Y48" s="63">
        <f>IF(IFERROR(VLOOKUP($C$3&amp;L48,#REF!,1,FALSE),"")&lt;&gt;"",1,0)</f>
        <v>0</v>
      </c>
      <c r="Z48" s="63">
        <f>IF(IFERROR(VLOOKUP($C$3&amp;M48,#REF!,1,FALSE),"")&lt;&gt;"",1,0)</f>
        <v>0</v>
      </c>
      <c r="AA48" s="63">
        <f>IF(IFERROR(VLOOKUP($C$3&amp;N48,#REF!,1,FALSE),"")&lt;&gt;"",1,0)</f>
        <v>0</v>
      </c>
      <c r="AB48" s="63">
        <f>IF(IFERROR(VLOOKUP($C$3&amp;O48,#REF!,1,FALSE),"")&lt;&gt;"",1,0)</f>
        <v>0</v>
      </c>
      <c r="AC48" s="34">
        <f t="shared" si="1"/>
        <v>0</v>
      </c>
    </row>
    <row r="49" spans="1:29" ht="30" customHeight="1">
      <c r="A49" s="64">
        <v>35</v>
      </c>
      <c r="B49" s="53" t="str">
        <f>IF(AC49&gt;0,"〇","")</f>
        <v/>
      </c>
      <c r="C49" s="54" t="s">
        <v>139</v>
      </c>
      <c r="D49" s="34" t="s">
        <v>57</v>
      </c>
      <c r="E49" s="34" t="s">
        <v>1</v>
      </c>
      <c r="F49" s="34" t="s">
        <v>1</v>
      </c>
      <c r="G49" s="34" t="s">
        <v>1</v>
      </c>
      <c r="H49" s="34" t="s">
        <v>1</v>
      </c>
      <c r="I49" s="34" t="s">
        <v>1</v>
      </c>
      <c r="J49" s="34" t="s">
        <v>1</v>
      </c>
      <c r="K49" s="34" t="s">
        <v>1</v>
      </c>
      <c r="L49" s="34" t="s">
        <v>1</v>
      </c>
      <c r="M49" s="34" t="s">
        <v>1</v>
      </c>
      <c r="N49" s="34" t="s">
        <v>1</v>
      </c>
      <c r="O49" s="34" t="s">
        <v>1</v>
      </c>
      <c r="Q49" s="63">
        <f>IF(IFERROR(VLOOKUP($C$3&amp;D49,#REF!,1,FALSE),"")&lt;&gt;"",1,0)</f>
        <v>0</v>
      </c>
      <c r="R49" s="63">
        <f>IF(IFERROR(VLOOKUP($C$3&amp;E49,#REF!,1,FALSE),"")&lt;&gt;"",1,0)</f>
        <v>0</v>
      </c>
      <c r="S49" s="63">
        <f>IF(IFERROR(VLOOKUP($C$3&amp;F49,#REF!,1,FALSE),"")&lt;&gt;"",1,0)</f>
        <v>0</v>
      </c>
      <c r="T49" s="63">
        <f>IF(IFERROR(VLOOKUP($C$3&amp;G49,#REF!,1,FALSE),"")&lt;&gt;"",1,0)</f>
        <v>0</v>
      </c>
      <c r="U49" s="63">
        <f>IF(IFERROR(VLOOKUP($C$3&amp;H49,#REF!,1,FALSE),"")&lt;&gt;"",1,0)</f>
        <v>0</v>
      </c>
      <c r="V49" s="63">
        <f>IF(IFERROR(VLOOKUP($C$3&amp;I49,#REF!,1,FALSE),"")&lt;&gt;"",1,0)</f>
        <v>0</v>
      </c>
      <c r="W49" s="63">
        <f>IF(IFERROR(VLOOKUP($C$3&amp;J49,#REF!,1,FALSE),"")&lt;&gt;"",1,0)</f>
        <v>0</v>
      </c>
      <c r="X49" s="63">
        <f>IF(IFERROR(VLOOKUP($C$3&amp;K49,#REF!,1,FALSE),"")&lt;&gt;"",1,0)</f>
        <v>0</v>
      </c>
      <c r="Y49" s="63">
        <f>IF(IFERROR(VLOOKUP($C$3&amp;L49,#REF!,1,FALSE),"")&lt;&gt;"",1,0)</f>
        <v>0</v>
      </c>
      <c r="Z49" s="63">
        <f>IF(IFERROR(VLOOKUP($C$3&amp;M49,#REF!,1,FALSE),"")&lt;&gt;"",1,0)</f>
        <v>0</v>
      </c>
      <c r="AA49" s="63">
        <f>IF(IFERROR(VLOOKUP($C$3&amp;N49,#REF!,1,FALSE),"")&lt;&gt;"",1,0)</f>
        <v>0</v>
      </c>
      <c r="AB49" s="63">
        <f>IF(IFERROR(VLOOKUP($C$3&amp;O49,#REF!,1,FALSE),"")&lt;&gt;"",1,0)</f>
        <v>0</v>
      </c>
      <c r="AC49" s="34">
        <f t="shared" si="1"/>
        <v>0</v>
      </c>
    </row>
    <row r="50" spans="1:29" ht="30" customHeight="1">
      <c r="A50" s="64">
        <v>36</v>
      </c>
      <c r="B50" s="53" t="str">
        <f t="shared" si="6"/>
        <v/>
      </c>
      <c r="C50" s="79" t="s">
        <v>140</v>
      </c>
      <c r="D50" s="80" t="s">
        <v>54</v>
      </c>
      <c r="E50" s="80" t="s">
        <v>55</v>
      </c>
      <c r="F50" s="80" t="s">
        <v>56</v>
      </c>
      <c r="G50" s="34" t="s">
        <v>1</v>
      </c>
      <c r="H50" s="34" t="s">
        <v>1</v>
      </c>
      <c r="I50" s="34" t="s">
        <v>1</v>
      </c>
      <c r="J50" s="34" t="s">
        <v>1</v>
      </c>
      <c r="K50" s="34" t="s">
        <v>1</v>
      </c>
      <c r="L50" s="34" t="s">
        <v>1</v>
      </c>
      <c r="M50" s="34" t="s">
        <v>1</v>
      </c>
      <c r="N50" s="34" t="s">
        <v>1</v>
      </c>
      <c r="O50" s="34" t="s">
        <v>1</v>
      </c>
      <c r="Q50" s="63">
        <f>IF(IFERROR(VLOOKUP($C$3&amp;D50,#REF!,1,FALSE),"")&lt;&gt;"",1,0)</f>
        <v>0</v>
      </c>
      <c r="R50" s="63">
        <f>IF(IFERROR(VLOOKUP($C$3&amp;E50,#REF!,1,FALSE),"")&lt;&gt;"",1,0)</f>
        <v>0</v>
      </c>
      <c r="S50" s="63">
        <f>IF(IFERROR(VLOOKUP($C$3&amp;F50,#REF!,1,FALSE),"")&lt;&gt;"",1,0)</f>
        <v>0</v>
      </c>
      <c r="T50" s="63">
        <f>IF(IFERROR(VLOOKUP($C$3&amp;G50,#REF!,1,FALSE),"")&lt;&gt;"",1,0)</f>
        <v>0</v>
      </c>
      <c r="U50" s="63">
        <f>IF(IFERROR(VLOOKUP($C$3&amp;H50,#REF!,1,FALSE),"")&lt;&gt;"",1,0)</f>
        <v>0</v>
      </c>
      <c r="V50" s="63">
        <f>IF(IFERROR(VLOOKUP($C$3&amp;I50,#REF!,1,FALSE),"")&lt;&gt;"",1,0)</f>
        <v>0</v>
      </c>
      <c r="W50" s="63">
        <f>IF(IFERROR(VLOOKUP($C$3&amp;J50,#REF!,1,FALSE),"")&lt;&gt;"",1,0)</f>
        <v>0</v>
      </c>
      <c r="X50" s="63">
        <f>IF(IFERROR(VLOOKUP($C$3&amp;K50,#REF!,1,FALSE),"")&lt;&gt;"",1,0)</f>
        <v>0</v>
      </c>
      <c r="Y50" s="63">
        <f>IF(IFERROR(VLOOKUP($C$3&amp;L50,#REF!,1,FALSE),"")&lt;&gt;"",1,0)</f>
        <v>0</v>
      </c>
      <c r="Z50" s="63">
        <f>IF(IFERROR(VLOOKUP($C$3&amp;M50,#REF!,1,FALSE),"")&lt;&gt;"",1,0)</f>
        <v>0</v>
      </c>
      <c r="AA50" s="63">
        <f>IF(IFERROR(VLOOKUP($C$3&amp;N50,#REF!,1,FALSE),"")&lt;&gt;"",1,0)</f>
        <v>0</v>
      </c>
      <c r="AB50" s="63">
        <f>IF(IFERROR(VLOOKUP($C$3&amp;O50,#REF!,1,FALSE),"")&lt;&gt;"",1,0)</f>
        <v>0</v>
      </c>
      <c r="AC50" s="34">
        <f t="shared" si="1"/>
        <v>0</v>
      </c>
    </row>
    <row r="51" spans="1:29" ht="30" customHeight="1">
      <c r="A51" s="64">
        <v>37</v>
      </c>
      <c r="B51" s="53" t="str">
        <f>IF(AC51&gt;0,"〇","")</f>
        <v/>
      </c>
      <c r="C51" s="78" t="s">
        <v>141</v>
      </c>
      <c r="D51" s="81" t="s">
        <v>48</v>
      </c>
      <c r="E51" s="81" t="s">
        <v>49</v>
      </c>
      <c r="F51" s="82" t="s">
        <v>50</v>
      </c>
      <c r="G51" s="82" t="s">
        <v>51</v>
      </c>
      <c r="H51" s="81" t="s">
        <v>52</v>
      </c>
      <c r="I51" s="82" t="s">
        <v>53</v>
      </c>
      <c r="J51" s="34" t="s">
        <v>1</v>
      </c>
      <c r="K51" s="34" t="s">
        <v>1</v>
      </c>
      <c r="L51" s="34" t="s">
        <v>1</v>
      </c>
      <c r="M51" s="34" t="s">
        <v>1</v>
      </c>
      <c r="N51" s="34" t="s">
        <v>1</v>
      </c>
      <c r="O51" s="34" t="s">
        <v>1</v>
      </c>
      <c r="Q51" s="63">
        <f>IF(IFERROR(VLOOKUP($C$3&amp;D51,#REF!,1,FALSE),"")&lt;&gt;"",1,0)</f>
        <v>0</v>
      </c>
      <c r="R51" s="63">
        <f>IF(IFERROR(VLOOKUP($C$3&amp;E51,#REF!,1,FALSE),"")&lt;&gt;"",1,0)</f>
        <v>0</v>
      </c>
      <c r="S51" s="63">
        <f>IF(IFERROR(VLOOKUP($C$3&amp;F51,#REF!,1,FALSE),"")&lt;&gt;"",1,0)</f>
        <v>0</v>
      </c>
      <c r="T51" s="63">
        <f>IF(IFERROR(VLOOKUP($C$3&amp;G51,#REF!,1,FALSE),"")&lt;&gt;"",1,0)</f>
        <v>0</v>
      </c>
      <c r="U51" s="63">
        <f>IF(IFERROR(VLOOKUP($C$3&amp;H51,#REF!,1,FALSE),"")&lt;&gt;"",1,0)</f>
        <v>0</v>
      </c>
      <c r="V51" s="63">
        <f>IF(IFERROR(VLOOKUP($C$3&amp;I51,#REF!,1,FALSE),"")&lt;&gt;"",1,0)</f>
        <v>0</v>
      </c>
      <c r="W51" s="63">
        <f>IF(IFERROR(VLOOKUP($C$3&amp;J51,#REF!,1,FALSE),"")&lt;&gt;"",1,0)</f>
        <v>0</v>
      </c>
      <c r="X51" s="63">
        <f>IF(IFERROR(VLOOKUP($C$3&amp;K51,#REF!,1,FALSE),"")&lt;&gt;"",1,0)</f>
        <v>0</v>
      </c>
      <c r="Y51" s="63">
        <f>IF(IFERROR(VLOOKUP($C$3&amp;L51,#REF!,1,FALSE),"")&lt;&gt;"",1,0)</f>
        <v>0</v>
      </c>
      <c r="Z51" s="63">
        <f>IF(IFERROR(VLOOKUP($C$3&amp;M51,#REF!,1,FALSE),"")&lt;&gt;"",1,0)</f>
        <v>0</v>
      </c>
      <c r="AA51" s="63">
        <f>IF(IFERROR(VLOOKUP($C$3&amp;N51,#REF!,1,FALSE),"")&lt;&gt;"",1,0)</f>
        <v>0</v>
      </c>
      <c r="AB51" s="63">
        <f>IF(IFERROR(VLOOKUP($C$3&amp;O51,#REF!,1,FALSE),"")&lt;&gt;"",1,0)</f>
        <v>0</v>
      </c>
      <c r="AC51" s="34">
        <f>SUM(Q51:AB51)</f>
        <v>0</v>
      </c>
    </row>
    <row r="52" spans="1:29" ht="30" customHeight="1">
      <c r="A52" s="49" t="s">
        <v>81</v>
      </c>
      <c r="B52" s="50" t="s">
        <v>82</v>
      </c>
      <c r="C52" s="55" t="s">
        <v>142</v>
      </c>
      <c r="D52" s="34" t="s">
        <v>1</v>
      </c>
      <c r="E52" s="34" t="s">
        <v>1</v>
      </c>
      <c r="F52" s="34" t="s">
        <v>1</v>
      </c>
      <c r="G52" s="34" t="s">
        <v>1</v>
      </c>
      <c r="H52" s="34" t="s">
        <v>1</v>
      </c>
      <c r="I52" s="34" t="s">
        <v>1</v>
      </c>
      <c r="J52" s="34" t="s">
        <v>1</v>
      </c>
      <c r="K52" s="34" t="s">
        <v>1</v>
      </c>
      <c r="L52" s="34" t="s">
        <v>1</v>
      </c>
      <c r="M52" s="34" t="s">
        <v>1</v>
      </c>
      <c r="N52" s="34" t="s">
        <v>1</v>
      </c>
      <c r="O52" s="34" t="s">
        <v>1</v>
      </c>
      <c r="Q52" s="63">
        <f>IF(IFERROR(VLOOKUP($C$3&amp;D52,#REF!,1,FALSE),"")&lt;&gt;"",1,0)</f>
        <v>0</v>
      </c>
      <c r="R52" s="63">
        <f>IF(IFERROR(VLOOKUP($C$3&amp;E52,#REF!,1,FALSE),"")&lt;&gt;"",1,0)</f>
        <v>0</v>
      </c>
      <c r="S52" s="63">
        <f>IF(IFERROR(VLOOKUP($C$3&amp;F52,#REF!,1,FALSE),"")&lt;&gt;"",1,0)</f>
        <v>0</v>
      </c>
      <c r="T52" s="63">
        <f>IF(IFERROR(VLOOKUP($C$3&amp;G52,#REF!,1,FALSE),"")&lt;&gt;"",1,0)</f>
        <v>0</v>
      </c>
      <c r="U52" s="63">
        <f>IF(IFERROR(VLOOKUP($C$3&amp;H52,#REF!,1,FALSE),"")&lt;&gt;"",1,0)</f>
        <v>0</v>
      </c>
      <c r="V52" s="63">
        <f>IF(IFERROR(VLOOKUP($C$3&amp;I52,#REF!,1,FALSE),"")&lt;&gt;"",1,0)</f>
        <v>0</v>
      </c>
      <c r="W52" s="63">
        <f>IF(IFERROR(VLOOKUP($C$3&amp;J52,#REF!,1,FALSE),"")&lt;&gt;"",1,0)</f>
        <v>0</v>
      </c>
      <c r="X52" s="63">
        <f>IF(IFERROR(VLOOKUP($C$3&amp;K52,#REF!,1,FALSE),"")&lt;&gt;"",1,0)</f>
        <v>0</v>
      </c>
      <c r="Y52" s="63">
        <f>IF(IFERROR(VLOOKUP($C$3&amp;L52,#REF!,1,FALSE),"")&lt;&gt;"",1,0)</f>
        <v>0</v>
      </c>
      <c r="Z52" s="63">
        <f>IF(IFERROR(VLOOKUP($C$3&amp;M52,#REF!,1,FALSE),"")&lt;&gt;"",1,0)</f>
        <v>0</v>
      </c>
      <c r="AA52" s="63">
        <f>IF(IFERROR(VLOOKUP($C$3&amp;N52,#REF!,1,FALSE),"")&lt;&gt;"",1,0)</f>
        <v>0</v>
      </c>
      <c r="AB52" s="63">
        <f>IF(IFERROR(VLOOKUP($C$3&amp;O52,#REF!,1,FALSE),"")&lt;&gt;"",1,0)</f>
        <v>0</v>
      </c>
      <c r="AC52" s="34">
        <f t="shared" si="1"/>
        <v>0</v>
      </c>
    </row>
    <row r="53" spans="1:29" ht="30" customHeight="1">
      <c r="A53" s="64">
        <v>38</v>
      </c>
      <c r="B53" s="53" t="str">
        <f>IF(AC53&gt;0,"〇","")</f>
        <v/>
      </c>
      <c r="C53" s="83" t="s">
        <v>143</v>
      </c>
      <c r="D53" s="84" t="s">
        <v>61</v>
      </c>
      <c r="E53" s="34" t="s">
        <v>1</v>
      </c>
      <c r="F53" s="34" t="s">
        <v>1</v>
      </c>
      <c r="G53" s="34" t="s">
        <v>1</v>
      </c>
      <c r="H53" s="34" t="s">
        <v>1</v>
      </c>
      <c r="I53" s="34" t="s">
        <v>1</v>
      </c>
      <c r="J53" s="34" t="s">
        <v>1</v>
      </c>
      <c r="K53" s="34" t="s">
        <v>1</v>
      </c>
      <c r="L53" s="34" t="s">
        <v>1</v>
      </c>
      <c r="M53" s="34" t="s">
        <v>1</v>
      </c>
      <c r="N53" s="34" t="s">
        <v>1</v>
      </c>
      <c r="O53" s="34" t="s">
        <v>1</v>
      </c>
      <c r="Q53" s="85">
        <f>IF(IFERROR(VLOOKUP($C$3&amp;D53,#REF!,1,FALSE),"")&lt;&gt;"",1,0)</f>
        <v>0</v>
      </c>
      <c r="R53" s="85">
        <f>IF(IFERROR(VLOOKUP($C$3&amp;E53,#REF!,1,FALSE),"")&lt;&gt;"",1,0)</f>
        <v>0</v>
      </c>
      <c r="S53" s="85">
        <f>IF(IFERROR(VLOOKUP($C$3&amp;F53,#REF!,1,FALSE),"")&lt;&gt;"",1,0)</f>
        <v>0</v>
      </c>
      <c r="T53" s="85">
        <f>IF(IFERROR(VLOOKUP($C$3&amp;G53,#REF!,1,FALSE),"")&lt;&gt;"",1,0)</f>
        <v>0</v>
      </c>
      <c r="U53" s="85">
        <f>IF(IFERROR(VLOOKUP($C$3&amp;H53,#REF!,1,FALSE),"")&lt;&gt;"",1,0)</f>
        <v>0</v>
      </c>
      <c r="V53" s="85">
        <f>IF(IFERROR(VLOOKUP($C$3&amp;I53,#REF!,1,FALSE),"")&lt;&gt;"",1,0)</f>
        <v>0</v>
      </c>
      <c r="W53" s="85">
        <f>IF(IFERROR(VLOOKUP($C$3&amp;J53,#REF!,1,FALSE),"")&lt;&gt;"",1,0)</f>
        <v>0</v>
      </c>
      <c r="X53" s="85">
        <f>IF(IFERROR(VLOOKUP($C$3&amp;K53,#REF!,1,FALSE),"")&lt;&gt;"",1,0)</f>
        <v>0</v>
      </c>
      <c r="Y53" s="85">
        <f>IF(IFERROR(VLOOKUP($C$3&amp;L53,#REF!,1,FALSE),"")&lt;&gt;"",1,0)</f>
        <v>0</v>
      </c>
      <c r="Z53" s="85">
        <f>IF(IFERROR(VLOOKUP($C$3&amp;M53,#REF!,1,FALSE),"")&lt;&gt;"",1,0)</f>
        <v>0</v>
      </c>
      <c r="AA53" s="85">
        <f>IF(IFERROR(VLOOKUP($C$3&amp;N53,#REF!,1,FALSE),"")&lt;&gt;"",1,0)</f>
        <v>0</v>
      </c>
      <c r="AB53" s="85">
        <f>IF(IFERROR(VLOOKUP($C$3&amp;O53,#REF!,1,FALSE),"")&lt;&gt;"",1,0)</f>
        <v>0</v>
      </c>
      <c r="AC53" s="34">
        <f t="shared" si="1"/>
        <v>0</v>
      </c>
    </row>
    <row r="54" spans="1:29" ht="30" customHeight="1">
      <c r="A54" s="86">
        <v>39</v>
      </c>
      <c r="B54" s="53" t="str">
        <f>IF(AC54&gt;0,"〇","")</f>
        <v/>
      </c>
      <c r="C54" s="87" t="s">
        <v>144</v>
      </c>
      <c r="D54" s="84" t="s">
        <v>62</v>
      </c>
      <c r="E54" s="34" t="s">
        <v>1</v>
      </c>
      <c r="F54" s="34" t="s">
        <v>1</v>
      </c>
      <c r="G54" s="34" t="s">
        <v>1</v>
      </c>
      <c r="H54" s="34" t="s">
        <v>1</v>
      </c>
      <c r="I54" s="34" t="s">
        <v>1</v>
      </c>
      <c r="J54" s="34" t="s">
        <v>1</v>
      </c>
      <c r="K54" s="34" t="s">
        <v>1</v>
      </c>
      <c r="L54" s="34" t="s">
        <v>1</v>
      </c>
      <c r="M54" s="34" t="s">
        <v>1</v>
      </c>
      <c r="N54" s="34" t="s">
        <v>1</v>
      </c>
      <c r="O54" s="34" t="s">
        <v>1</v>
      </c>
      <c r="Q54" s="85">
        <f>IF(IFERROR(VLOOKUP($C$3&amp;D54,#REF!,1,FALSE),"")&lt;&gt;"",1,0)</f>
        <v>0</v>
      </c>
      <c r="R54" s="85">
        <f>IF(IFERROR(VLOOKUP($C$3&amp;E54,#REF!,1,FALSE),"")&lt;&gt;"",1,0)</f>
        <v>0</v>
      </c>
      <c r="S54" s="85">
        <f>IF(IFERROR(VLOOKUP($C$3&amp;F54,#REF!,1,FALSE),"")&lt;&gt;"",1,0)</f>
        <v>0</v>
      </c>
      <c r="T54" s="85">
        <f>IF(IFERROR(VLOOKUP($C$3&amp;G54,#REF!,1,FALSE),"")&lt;&gt;"",1,0)</f>
        <v>0</v>
      </c>
      <c r="U54" s="85">
        <f>IF(IFERROR(VLOOKUP($C$3&amp;H54,#REF!,1,FALSE),"")&lt;&gt;"",1,0)</f>
        <v>0</v>
      </c>
      <c r="V54" s="85">
        <f>IF(IFERROR(VLOOKUP($C$3&amp;I54,#REF!,1,FALSE),"")&lt;&gt;"",1,0)</f>
        <v>0</v>
      </c>
      <c r="W54" s="85">
        <f>IF(IFERROR(VLOOKUP($C$3&amp;J54,#REF!,1,FALSE),"")&lt;&gt;"",1,0)</f>
        <v>0</v>
      </c>
      <c r="X54" s="85">
        <f>IF(IFERROR(VLOOKUP($C$3&amp;K54,#REF!,1,FALSE),"")&lt;&gt;"",1,0)</f>
        <v>0</v>
      </c>
      <c r="Y54" s="85">
        <f>IF(IFERROR(VLOOKUP($C$3&amp;L54,#REF!,1,FALSE),"")&lt;&gt;"",1,0)</f>
        <v>0</v>
      </c>
      <c r="Z54" s="85">
        <f>IF(IFERROR(VLOOKUP($C$3&amp;M54,#REF!,1,FALSE),"")&lt;&gt;"",1,0)</f>
        <v>0</v>
      </c>
      <c r="AA54" s="85">
        <f>IF(IFERROR(VLOOKUP($C$3&amp;N54,#REF!,1,FALSE),"")&lt;&gt;"",1,0)</f>
        <v>0</v>
      </c>
      <c r="AB54" s="85">
        <f>IF(IFERROR(VLOOKUP($C$3&amp;O54,#REF!,1,FALSE),"")&lt;&gt;"",1,0)</f>
        <v>0</v>
      </c>
      <c r="AC54" s="34">
        <f t="shared" si="1"/>
        <v>0</v>
      </c>
    </row>
    <row r="55" spans="1:29" ht="30" customHeight="1">
      <c r="A55" s="64">
        <v>40</v>
      </c>
      <c r="B55" s="53" t="str">
        <f>IF(AC55&gt;0,"〇","")</f>
        <v/>
      </c>
      <c r="C55" s="88" t="s">
        <v>145</v>
      </c>
      <c r="D55" s="59" t="s">
        <v>64</v>
      </c>
      <c r="E55" s="33" t="s">
        <v>65</v>
      </c>
      <c r="F55" s="33" t="s">
        <v>66</v>
      </c>
      <c r="G55" s="33" t="s">
        <v>67</v>
      </c>
      <c r="I55" s="34" t="s">
        <v>1</v>
      </c>
      <c r="J55" s="34" t="s">
        <v>1</v>
      </c>
      <c r="K55" s="34" t="s">
        <v>1</v>
      </c>
      <c r="L55" s="34" t="s">
        <v>1</v>
      </c>
      <c r="M55" s="34" t="s">
        <v>1</v>
      </c>
      <c r="N55" s="34" t="s">
        <v>1</v>
      </c>
      <c r="O55" s="34" t="s">
        <v>1</v>
      </c>
      <c r="Q55" s="85">
        <f>IF(IFERROR(VLOOKUP($C$3&amp;D55,#REF!,1,FALSE),"")&lt;&gt;"",1,0)</f>
        <v>0</v>
      </c>
      <c r="R55" s="85">
        <f>IF(IFERROR(VLOOKUP($C$3&amp;E55,#REF!,1,FALSE),"")&lt;&gt;"",1,0)</f>
        <v>0</v>
      </c>
      <c r="S55" s="85">
        <f>IF(IFERROR(VLOOKUP($C$3&amp;F55,#REF!,1,FALSE),"")&lt;&gt;"",1,0)</f>
        <v>0</v>
      </c>
      <c r="T55" s="85">
        <f>IF(IFERROR(VLOOKUP($C$3&amp;G55,#REF!,1,FALSE),"")&lt;&gt;"",1,0)</f>
        <v>0</v>
      </c>
      <c r="U55" s="85">
        <f>IF(IFERROR(VLOOKUP($C$3&amp;H55,#REF!,1,FALSE),"")&lt;&gt;"",1,0)</f>
        <v>0</v>
      </c>
      <c r="V55" s="85">
        <f>IF(IFERROR(VLOOKUP($C$3&amp;I55,#REF!,1,FALSE),"")&lt;&gt;"",1,0)</f>
        <v>0</v>
      </c>
      <c r="W55" s="85">
        <f>IF(IFERROR(VLOOKUP($C$3&amp;J55,#REF!,1,FALSE),"")&lt;&gt;"",1,0)</f>
        <v>0</v>
      </c>
      <c r="X55" s="85">
        <f>IF(IFERROR(VLOOKUP($C$3&amp;K55,#REF!,1,FALSE),"")&lt;&gt;"",1,0)</f>
        <v>0</v>
      </c>
      <c r="Y55" s="85">
        <f>IF(IFERROR(VLOOKUP($C$3&amp;L55,#REF!,1,FALSE),"")&lt;&gt;"",1,0)</f>
        <v>0</v>
      </c>
      <c r="Z55" s="85">
        <f>IF(IFERROR(VLOOKUP($C$3&amp;M55,#REF!,1,FALSE),"")&lt;&gt;"",1,0)</f>
        <v>0</v>
      </c>
      <c r="AA55" s="85">
        <f>IF(IFERROR(VLOOKUP($C$3&amp;N55,#REF!,1,FALSE),"")&lt;&gt;"",1,0)</f>
        <v>0</v>
      </c>
      <c r="AB55" s="85">
        <f>IF(IFERROR(VLOOKUP($C$3&amp;O55,#REF!,1,FALSE),"")&lt;&gt;"",1,0)</f>
        <v>0</v>
      </c>
      <c r="AC55" s="34">
        <f t="shared" si="1"/>
        <v>0</v>
      </c>
    </row>
    <row r="56" spans="1:29" ht="30" customHeight="1">
      <c r="A56" s="86">
        <v>41</v>
      </c>
      <c r="B56" s="53" t="str">
        <f>IF(AC56&gt;0,"〇","")</f>
        <v/>
      </c>
      <c r="C56" s="78" t="s">
        <v>146</v>
      </c>
      <c r="D56" s="59" t="s">
        <v>68</v>
      </c>
      <c r="E56" s="34" t="s">
        <v>1</v>
      </c>
      <c r="F56" s="34" t="s">
        <v>1</v>
      </c>
      <c r="G56" s="34" t="s">
        <v>1</v>
      </c>
      <c r="H56" s="34" t="s">
        <v>1</v>
      </c>
      <c r="I56" s="34" t="s">
        <v>1</v>
      </c>
      <c r="J56" s="34" t="s">
        <v>1</v>
      </c>
      <c r="K56" s="34" t="s">
        <v>1</v>
      </c>
      <c r="L56" s="34" t="s">
        <v>1</v>
      </c>
      <c r="M56" s="34" t="s">
        <v>1</v>
      </c>
      <c r="N56" s="34" t="s">
        <v>1</v>
      </c>
      <c r="O56" s="34" t="s">
        <v>1</v>
      </c>
      <c r="Q56" s="85">
        <f>IF(IFERROR(VLOOKUP($C$3&amp;D56,#REF!,1,FALSE),"")&lt;&gt;"",1,0)</f>
        <v>0</v>
      </c>
      <c r="R56" s="85">
        <f>IF(IFERROR(VLOOKUP($C$3&amp;E56,#REF!,1,FALSE),"")&lt;&gt;"",1,0)</f>
        <v>0</v>
      </c>
      <c r="S56" s="85">
        <f>IF(IFERROR(VLOOKUP($C$3&amp;F56,#REF!,1,FALSE),"")&lt;&gt;"",1,0)</f>
        <v>0</v>
      </c>
      <c r="T56" s="85">
        <f>IF(IFERROR(VLOOKUP($C$3&amp;G56,#REF!,1,FALSE),"")&lt;&gt;"",1,0)</f>
        <v>0</v>
      </c>
      <c r="U56" s="85">
        <f>IF(IFERROR(VLOOKUP($C$3&amp;H56,#REF!,1,FALSE),"")&lt;&gt;"",1,0)</f>
        <v>0</v>
      </c>
      <c r="V56" s="85">
        <f>IF(IFERROR(VLOOKUP($C$3&amp;I56,#REF!,1,FALSE),"")&lt;&gt;"",1,0)</f>
        <v>0</v>
      </c>
      <c r="W56" s="85">
        <f>IF(IFERROR(VLOOKUP($C$3&amp;J56,#REF!,1,FALSE),"")&lt;&gt;"",1,0)</f>
        <v>0</v>
      </c>
      <c r="X56" s="85">
        <f>IF(IFERROR(VLOOKUP($C$3&amp;K56,#REF!,1,FALSE),"")&lt;&gt;"",1,0)</f>
        <v>0</v>
      </c>
      <c r="Y56" s="85">
        <f>IF(IFERROR(VLOOKUP($C$3&amp;L56,#REF!,1,FALSE),"")&lt;&gt;"",1,0)</f>
        <v>0</v>
      </c>
      <c r="Z56" s="85">
        <f>IF(IFERROR(VLOOKUP($C$3&amp;M56,#REF!,1,FALSE),"")&lt;&gt;"",1,0)</f>
        <v>0</v>
      </c>
      <c r="AA56" s="85">
        <f>IF(IFERROR(VLOOKUP($C$3&amp;N56,#REF!,1,FALSE),"")&lt;&gt;"",1,0)</f>
        <v>0</v>
      </c>
      <c r="AB56" s="85">
        <f>IF(IFERROR(VLOOKUP($C$3&amp;O56,#REF!,1,FALSE),"")&lt;&gt;"",1,0)</f>
        <v>0</v>
      </c>
      <c r="AC56" s="34">
        <f t="shared" si="1"/>
        <v>0</v>
      </c>
    </row>
    <row r="57" spans="1:29" ht="30" customHeight="1">
      <c r="A57" s="64">
        <v>42</v>
      </c>
      <c r="B57" s="53" t="str">
        <f>IF(AC57&gt;0,"△","")</f>
        <v/>
      </c>
      <c r="C57" s="61" t="s">
        <v>147</v>
      </c>
      <c r="D57" s="84" t="s">
        <v>69</v>
      </c>
      <c r="E57" s="34" t="s">
        <v>1</v>
      </c>
      <c r="F57" s="34" t="s">
        <v>1</v>
      </c>
      <c r="G57" s="34" t="s">
        <v>1</v>
      </c>
      <c r="H57" s="34" t="s">
        <v>1</v>
      </c>
      <c r="I57" s="34" t="s">
        <v>1</v>
      </c>
      <c r="J57" s="34" t="s">
        <v>1</v>
      </c>
      <c r="K57" s="34" t="s">
        <v>1</v>
      </c>
      <c r="L57" s="34" t="s">
        <v>1</v>
      </c>
      <c r="M57" s="34" t="s">
        <v>1</v>
      </c>
      <c r="N57" s="34" t="s">
        <v>1</v>
      </c>
      <c r="O57" s="34" t="s">
        <v>1</v>
      </c>
      <c r="Q57" s="85">
        <f>IF(IFERROR(VLOOKUP($C$3&amp;D57,#REF!,1,FALSE),"")&lt;&gt;"",1,0)</f>
        <v>0</v>
      </c>
      <c r="R57" s="85">
        <f>IF(IFERROR(VLOOKUP($C$3&amp;E57,#REF!,1,FALSE),"")&lt;&gt;"",1,0)</f>
        <v>0</v>
      </c>
      <c r="S57" s="85">
        <f>IF(IFERROR(VLOOKUP($C$3&amp;F57,#REF!,1,FALSE),"")&lt;&gt;"",1,0)</f>
        <v>0</v>
      </c>
      <c r="T57" s="85">
        <f>IF(IFERROR(VLOOKUP($C$3&amp;G57,#REF!,1,FALSE),"")&lt;&gt;"",1,0)</f>
        <v>0</v>
      </c>
      <c r="U57" s="85">
        <f>IF(IFERROR(VLOOKUP($C$3&amp;H57,#REF!,1,FALSE),"")&lt;&gt;"",1,0)</f>
        <v>0</v>
      </c>
      <c r="V57" s="85">
        <f>IF(IFERROR(VLOOKUP($C$3&amp;I57,#REF!,1,FALSE),"")&lt;&gt;"",1,0)</f>
        <v>0</v>
      </c>
      <c r="W57" s="85">
        <f>IF(IFERROR(VLOOKUP($C$3&amp;J57,#REF!,1,FALSE),"")&lt;&gt;"",1,0)</f>
        <v>0</v>
      </c>
      <c r="X57" s="85">
        <f>IF(IFERROR(VLOOKUP($C$3&amp;K57,#REF!,1,FALSE),"")&lt;&gt;"",1,0)</f>
        <v>0</v>
      </c>
      <c r="Y57" s="85">
        <f>IF(IFERROR(VLOOKUP($C$3&amp;L57,#REF!,1,FALSE),"")&lt;&gt;"",1,0)</f>
        <v>0</v>
      </c>
      <c r="Z57" s="85">
        <f>IF(IFERROR(VLOOKUP($C$3&amp;M57,#REF!,1,FALSE),"")&lt;&gt;"",1,0)</f>
        <v>0</v>
      </c>
      <c r="AA57" s="85">
        <f>IF(IFERROR(VLOOKUP($C$3&amp;N57,#REF!,1,FALSE),"")&lt;&gt;"",1,0)</f>
        <v>0</v>
      </c>
      <c r="AB57" s="85">
        <f>IF(IFERROR(VLOOKUP($C$3&amp;O57,#REF!,1,FALSE),"")&lt;&gt;"",1,0)</f>
        <v>0</v>
      </c>
      <c r="AC57" s="34">
        <f t="shared" si="1"/>
        <v>0</v>
      </c>
    </row>
    <row r="58" spans="1:29" ht="30" customHeight="1">
      <c r="A58" s="86">
        <v>43</v>
      </c>
      <c r="B58" s="57" t="str">
        <f>IF(AC58&gt;0,"〇","")</f>
        <v/>
      </c>
      <c r="C58" s="89" t="s">
        <v>148</v>
      </c>
      <c r="D58" s="34" t="s">
        <v>63</v>
      </c>
      <c r="E58" s="34" t="s">
        <v>149</v>
      </c>
      <c r="F58" s="34" t="s">
        <v>150</v>
      </c>
      <c r="G58" s="34" t="s">
        <v>1</v>
      </c>
      <c r="H58" s="34" t="s">
        <v>1</v>
      </c>
      <c r="I58" s="34" t="s">
        <v>1</v>
      </c>
      <c r="J58" s="34" t="s">
        <v>1</v>
      </c>
      <c r="K58" s="34" t="s">
        <v>1</v>
      </c>
      <c r="L58" s="34" t="s">
        <v>1</v>
      </c>
      <c r="M58" s="34" t="s">
        <v>1</v>
      </c>
      <c r="N58" s="34" t="s">
        <v>1</v>
      </c>
      <c r="O58" s="34" t="s">
        <v>1</v>
      </c>
      <c r="Q58" s="85">
        <f>IF(IFERROR(VLOOKUP($C$3&amp;D58,#REF!,1,FALSE),"")&lt;&gt;"",1,0)</f>
        <v>0</v>
      </c>
      <c r="R58" s="85">
        <f>IF(IFERROR(VLOOKUP($C$3&amp;E58,#REF!,1,FALSE),"")&lt;&gt;"",1,0)</f>
        <v>0</v>
      </c>
      <c r="S58" s="85">
        <f>IF(IFERROR(VLOOKUP($C$3&amp;F58,#REF!,1,FALSE),"")&lt;&gt;"",1,0)</f>
        <v>0</v>
      </c>
      <c r="T58" s="85">
        <f>IF(IFERROR(VLOOKUP($C$3&amp;G58,#REF!,1,FALSE),"")&lt;&gt;"",1,0)</f>
        <v>0</v>
      </c>
      <c r="U58" s="85">
        <f>IF(IFERROR(VLOOKUP($C$3&amp;H58,#REF!,1,FALSE),"")&lt;&gt;"",1,0)</f>
        <v>0</v>
      </c>
      <c r="V58" s="85">
        <f>IF(IFERROR(VLOOKUP($C$3&amp;I58,#REF!,1,FALSE),"")&lt;&gt;"",1,0)</f>
        <v>0</v>
      </c>
      <c r="W58" s="85">
        <f>IF(IFERROR(VLOOKUP($C$3&amp;J58,#REF!,1,FALSE),"")&lt;&gt;"",1,0)</f>
        <v>0</v>
      </c>
      <c r="X58" s="85">
        <f>IF(IFERROR(VLOOKUP($C$3&amp;K58,#REF!,1,FALSE),"")&lt;&gt;"",1,0)</f>
        <v>0</v>
      </c>
      <c r="Y58" s="85">
        <f>IF(IFERROR(VLOOKUP($C$3&amp;L58,#REF!,1,FALSE),"")&lt;&gt;"",1,0)</f>
        <v>0</v>
      </c>
      <c r="Z58" s="85">
        <f>IF(IFERROR(VLOOKUP($C$3&amp;M58,#REF!,1,FALSE),"")&lt;&gt;"",1,0)</f>
        <v>0</v>
      </c>
      <c r="AA58" s="85">
        <f>IF(IFERROR(VLOOKUP($C$3&amp;N58,#REF!,1,FALSE),"")&lt;&gt;"",1,0)</f>
        <v>0</v>
      </c>
      <c r="AB58" s="85">
        <f>IF(IFERROR(VLOOKUP($C$3&amp;O58,#REF!,1,FALSE),"")&lt;&gt;"",1,0)</f>
        <v>0</v>
      </c>
      <c r="AC58" s="34">
        <f t="shared" si="1"/>
        <v>0</v>
      </c>
    </row>
    <row r="59" spans="1:29" ht="30" customHeight="1">
      <c r="A59" s="64">
        <v>44</v>
      </c>
      <c r="B59" s="53" t="str">
        <f>IF(AC59&gt;0,"△","")</f>
        <v/>
      </c>
      <c r="C59" s="90" t="s">
        <v>151</v>
      </c>
      <c r="D59" s="34" t="s">
        <v>58</v>
      </c>
      <c r="E59" s="34" t="s">
        <v>1</v>
      </c>
      <c r="F59" s="34" t="s">
        <v>1</v>
      </c>
      <c r="G59" s="34" t="s">
        <v>1</v>
      </c>
      <c r="H59" s="34" t="s">
        <v>1</v>
      </c>
      <c r="I59" s="34" t="s">
        <v>1</v>
      </c>
      <c r="J59" s="34" t="s">
        <v>1</v>
      </c>
      <c r="K59" s="34" t="s">
        <v>1</v>
      </c>
      <c r="L59" s="34" t="s">
        <v>1</v>
      </c>
      <c r="M59" s="34" t="s">
        <v>1</v>
      </c>
      <c r="N59" s="34" t="s">
        <v>1</v>
      </c>
      <c r="O59" s="34" t="s">
        <v>1</v>
      </c>
      <c r="Q59" s="85">
        <f>IF(IFERROR(VLOOKUP($C$3&amp;D59,#REF!,1,FALSE),"")&lt;&gt;"",1,0)</f>
        <v>0</v>
      </c>
      <c r="R59" s="85">
        <f>IF(IFERROR(VLOOKUP($C$3&amp;E59,#REF!,1,FALSE),"")&lt;&gt;"",1,0)</f>
        <v>0</v>
      </c>
      <c r="S59" s="85">
        <f>IF(IFERROR(VLOOKUP($C$3&amp;F59,#REF!,1,FALSE),"")&lt;&gt;"",1,0)</f>
        <v>0</v>
      </c>
      <c r="T59" s="85">
        <f>IF(IFERROR(VLOOKUP($C$3&amp;G59,#REF!,1,FALSE),"")&lt;&gt;"",1,0)</f>
        <v>0</v>
      </c>
      <c r="U59" s="85">
        <f>IF(IFERROR(VLOOKUP($C$3&amp;H59,#REF!,1,FALSE),"")&lt;&gt;"",1,0)</f>
        <v>0</v>
      </c>
      <c r="V59" s="85">
        <f>IF(IFERROR(VLOOKUP($C$3&amp;I59,#REF!,1,FALSE),"")&lt;&gt;"",1,0)</f>
        <v>0</v>
      </c>
      <c r="W59" s="85">
        <f>IF(IFERROR(VLOOKUP($C$3&amp;J59,#REF!,1,FALSE),"")&lt;&gt;"",1,0)</f>
        <v>0</v>
      </c>
      <c r="X59" s="85">
        <f>IF(IFERROR(VLOOKUP($C$3&amp;K59,#REF!,1,FALSE),"")&lt;&gt;"",1,0)</f>
        <v>0</v>
      </c>
      <c r="Y59" s="85">
        <f>IF(IFERROR(VLOOKUP($C$3&amp;L59,#REF!,1,FALSE),"")&lt;&gt;"",1,0)</f>
        <v>0</v>
      </c>
      <c r="Z59" s="85">
        <f>IF(IFERROR(VLOOKUP($C$3&amp;M59,#REF!,1,FALSE),"")&lt;&gt;"",1,0)</f>
        <v>0</v>
      </c>
      <c r="AA59" s="85">
        <f>IF(IFERROR(VLOOKUP($C$3&amp;N59,#REF!,1,FALSE),"")&lt;&gt;"",1,0)</f>
        <v>0</v>
      </c>
      <c r="AB59" s="85">
        <f>IF(IFERROR(VLOOKUP($C$3&amp;O59,#REF!,1,FALSE),"")&lt;&gt;"",1,0)</f>
        <v>0</v>
      </c>
      <c r="AC59" s="34">
        <f t="shared" si="1"/>
        <v>0</v>
      </c>
    </row>
    <row r="60" spans="1:29" ht="30" customHeight="1">
      <c r="A60" s="86">
        <v>45</v>
      </c>
      <c r="B60" s="53" t="str">
        <f>IF(AC60&gt;0,"△","")</f>
        <v/>
      </c>
      <c r="C60" s="90" t="s">
        <v>152</v>
      </c>
      <c r="D60" s="34" t="s">
        <v>59</v>
      </c>
      <c r="E60" s="34" t="s">
        <v>1</v>
      </c>
      <c r="F60" s="34" t="s">
        <v>1</v>
      </c>
      <c r="G60" s="34" t="s">
        <v>1</v>
      </c>
      <c r="H60" s="34" t="s">
        <v>1</v>
      </c>
      <c r="I60" s="34" t="s">
        <v>1</v>
      </c>
      <c r="J60" s="34" t="s">
        <v>1</v>
      </c>
      <c r="K60" s="34" t="s">
        <v>1</v>
      </c>
      <c r="L60" s="34" t="s">
        <v>1</v>
      </c>
      <c r="M60" s="34" t="s">
        <v>1</v>
      </c>
      <c r="N60" s="34" t="s">
        <v>1</v>
      </c>
      <c r="O60" s="34" t="s">
        <v>1</v>
      </c>
      <c r="Q60" s="85">
        <f>IF(IFERROR(VLOOKUP($C$3&amp;D60,#REF!,1,FALSE),"")&lt;&gt;"",1,0)</f>
        <v>0</v>
      </c>
      <c r="R60" s="85">
        <f>IF(IFERROR(VLOOKUP($C$3&amp;E60,#REF!,1,FALSE),"")&lt;&gt;"",1,0)</f>
        <v>0</v>
      </c>
      <c r="S60" s="85">
        <f>IF(IFERROR(VLOOKUP($C$3&amp;F60,#REF!,1,FALSE),"")&lt;&gt;"",1,0)</f>
        <v>0</v>
      </c>
      <c r="T60" s="85">
        <f>IF(IFERROR(VLOOKUP($C$3&amp;G60,#REF!,1,FALSE),"")&lt;&gt;"",1,0)</f>
        <v>0</v>
      </c>
      <c r="U60" s="85">
        <f>IF(IFERROR(VLOOKUP($C$3&amp;H60,#REF!,1,FALSE),"")&lt;&gt;"",1,0)</f>
        <v>0</v>
      </c>
      <c r="V60" s="85">
        <f>IF(IFERROR(VLOOKUP($C$3&amp;I60,#REF!,1,FALSE),"")&lt;&gt;"",1,0)</f>
        <v>0</v>
      </c>
      <c r="W60" s="85">
        <f>IF(IFERROR(VLOOKUP($C$3&amp;J60,#REF!,1,FALSE),"")&lt;&gt;"",1,0)</f>
        <v>0</v>
      </c>
      <c r="X60" s="85">
        <f>IF(IFERROR(VLOOKUP($C$3&amp;K60,#REF!,1,FALSE),"")&lt;&gt;"",1,0)</f>
        <v>0</v>
      </c>
      <c r="Y60" s="85">
        <f>IF(IFERROR(VLOOKUP($C$3&amp;L60,#REF!,1,FALSE),"")&lt;&gt;"",1,0)</f>
        <v>0</v>
      </c>
      <c r="Z60" s="85">
        <f>IF(IFERROR(VLOOKUP($C$3&amp;M60,#REF!,1,FALSE),"")&lt;&gt;"",1,0)</f>
        <v>0</v>
      </c>
      <c r="AA60" s="85">
        <f>IF(IFERROR(VLOOKUP($C$3&amp;N60,#REF!,1,FALSE),"")&lt;&gt;"",1,0)</f>
        <v>0</v>
      </c>
      <c r="AB60" s="85">
        <f>IF(IFERROR(VLOOKUP($C$3&amp;O60,#REF!,1,FALSE),"")&lt;&gt;"",1,0)</f>
        <v>0</v>
      </c>
      <c r="AC60" s="34">
        <f t="shared" si="1"/>
        <v>0</v>
      </c>
    </row>
    <row r="61" spans="1:29" ht="30" customHeight="1">
      <c r="A61" s="64">
        <v>46</v>
      </c>
      <c r="B61" s="53" t="str">
        <f>IF(AC61&gt;0,"△","")</f>
        <v/>
      </c>
      <c r="C61" s="90" t="s">
        <v>153</v>
      </c>
      <c r="D61" s="34" t="s">
        <v>60</v>
      </c>
      <c r="E61" s="34" t="s">
        <v>1</v>
      </c>
      <c r="F61" s="34" t="s">
        <v>1</v>
      </c>
      <c r="G61" s="34" t="s">
        <v>1</v>
      </c>
      <c r="H61" s="34" t="s">
        <v>1</v>
      </c>
      <c r="I61" s="34" t="s">
        <v>1</v>
      </c>
      <c r="J61" s="34" t="s">
        <v>1</v>
      </c>
      <c r="K61" s="34" t="s">
        <v>1</v>
      </c>
      <c r="L61" s="34" t="s">
        <v>1</v>
      </c>
      <c r="M61" s="34" t="s">
        <v>1</v>
      </c>
      <c r="N61" s="34" t="s">
        <v>1</v>
      </c>
      <c r="O61" s="34" t="s">
        <v>1</v>
      </c>
      <c r="Q61" s="85">
        <f>IF(IFERROR(VLOOKUP($C$3&amp;D61,#REF!,1,FALSE),"")&lt;&gt;"",1,0)</f>
        <v>0</v>
      </c>
      <c r="R61" s="85">
        <f>IF(IFERROR(VLOOKUP($C$3&amp;E61,#REF!,1,FALSE),"")&lt;&gt;"",1,0)</f>
        <v>0</v>
      </c>
      <c r="S61" s="85">
        <f>IF(IFERROR(VLOOKUP($C$3&amp;F61,#REF!,1,FALSE),"")&lt;&gt;"",1,0)</f>
        <v>0</v>
      </c>
      <c r="T61" s="85">
        <f>IF(IFERROR(VLOOKUP($C$3&amp;G61,#REF!,1,FALSE),"")&lt;&gt;"",1,0)</f>
        <v>0</v>
      </c>
      <c r="U61" s="85">
        <f>IF(IFERROR(VLOOKUP($C$3&amp;H61,#REF!,1,FALSE),"")&lt;&gt;"",1,0)</f>
        <v>0</v>
      </c>
      <c r="V61" s="85">
        <f>IF(IFERROR(VLOOKUP($C$3&amp;I61,#REF!,1,FALSE),"")&lt;&gt;"",1,0)</f>
        <v>0</v>
      </c>
      <c r="W61" s="85">
        <f>IF(IFERROR(VLOOKUP($C$3&amp;J61,#REF!,1,FALSE),"")&lt;&gt;"",1,0)</f>
        <v>0</v>
      </c>
      <c r="X61" s="85">
        <f>IF(IFERROR(VLOOKUP($C$3&amp;K61,#REF!,1,FALSE),"")&lt;&gt;"",1,0)</f>
        <v>0</v>
      </c>
      <c r="Y61" s="85">
        <f>IF(IFERROR(VLOOKUP($C$3&amp;L61,#REF!,1,FALSE),"")&lt;&gt;"",1,0)</f>
        <v>0</v>
      </c>
      <c r="Z61" s="85">
        <f>IF(IFERROR(VLOOKUP($C$3&amp;M61,#REF!,1,FALSE),"")&lt;&gt;"",1,0)</f>
        <v>0</v>
      </c>
      <c r="AA61" s="85">
        <f>IF(IFERROR(VLOOKUP($C$3&amp;N61,#REF!,1,FALSE),"")&lt;&gt;"",1,0)</f>
        <v>0</v>
      </c>
      <c r="AB61" s="85">
        <f>IF(IFERROR(VLOOKUP($C$3&amp;O61,#REF!,1,FALSE),"")&lt;&gt;"",1,0)</f>
        <v>0</v>
      </c>
      <c r="AC61" s="34">
        <f t="shared" si="1"/>
        <v>0</v>
      </c>
    </row>
    <row r="62" spans="1:29" ht="30" customHeight="1">
      <c r="A62" s="86">
        <v>47</v>
      </c>
      <c r="B62" s="53" t="str">
        <f t="shared" ref="B62" si="7">IF(AC62&gt;0,"〇","")</f>
        <v/>
      </c>
      <c r="C62" s="78" t="s">
        <v>154</v>
      </c>
      <c r="D62" s="34" t="s">
        <v>155</v>
      </c>
      <c r="E62" s="34" t="s">
        <v>1</v>
      </c>
      <c r="F62" s="34" t="s">
        <v>1</v>
      </c>
      <c r="G62" s="34" t="s">
        <v>1</v>
      </c>
      <c r="H62" s="34" t="s">
        <v>1</v>
      </c>
      <c r="I62" s="34" t="s">
        <v>1</v>
      </c>
      <c r="J62" s="34" t="s">
        <v>1</v>
      </c>
      <c r="K62" s="34" t="s">
        <v>1</v>
      </c>
      <c r="L62" s="34" t="s">
        <v>1</v>
      </c>
      <c r="M62" s="34" t="s">
        <v>1</v>
      </c>
      <c r="N62" s="34" t="s">
        <v>1</v>
      </c>
      <c r="O62" s="34" t="s">
        <v>1</v>
      </c>
      <c r="Q62" s="63">
        <f>IF(IFERROR(VLOOKUP($C$3&amp;D62,#REF!,1,FALSE),"")&lt;&gt;"",1,0)</f>
        <v>0</v>
      </c>
      <c r="R62" s="63">
        <f>IF(IFERROR(VLOOKUP($C$3&amp;E62,#REF!,1,FALSE),"")&lt;&gt;"",1,0)</f>
        <v>0</v>
      </c>
      <c r="S62" s="63">
        <f>IF(IFERROR(VLOOKUP($C$3&amp;F62,#REF!,1,FALSE),"")&lt;&gt;"",1,0)</f>
        <v>0</v>
      </c>
      <c r="T62" s="63">
        <f>IF(IFERROR(VLOOKUP($C$3&amp;G62,#REF!,1,FALSE),"")&lt;&gt;"",1,0)</f>
        <v>0</v>
      </c>
      <c r="U62" s="63">
        <f>IF(IFERROR(VLOOKUP($C$3&amp;H62,#REF!,1,FALSE),"")&lt;&gt;"",1,0)</f>
        <v>0</v>
      </c>
      <c r="V62" s="63">
        <f>IF(IFERROR(VLOOKUP($C$3&amp;I62,#REF!,1,FALSE),"")&lt;&gt;"",1,0)</f>
        <v>0</v>
      </c>
      <c r="W62" s="63">
        <f>IF(IFERROR(VLOOKUP($C$3&amp;J62,#REF!,1,FALSE),"")&lt;&gt;"",1,0)</f>
        <v>0</v>
      </c>
      <c r="X62" s="63">
        <f>IF(IFERROR(VLOOKUP($C$3&amp;K62,#REF!,1,FALSE),"")&lt;&gt;"",1,0)</f>
        <v>0</v>
      </c>
      <c r="Y62" s="63">
        <f>IF(IFERROR(VLOOKUP($C$3&amp;L62,#REF!,1,FALSE),"")&lt;&gt;"",1,0)</f>
        <v>0</v>
      </c>
      <c r="Z62" s="63">
        <f>IF(IFERROR(VLOOKUP($C$3&amp;M62,#REF!,1,FALSE),"")&lt;&gt;"",1,0)</f>
        <v>0</v>
      </c>
      <c r="AA62" s="63">
        <f>IF(IFERROR(VLOOKUP($C$3&amp;N62,#REF!,1,FALSE),"")&lt;&gt;"",1,0)</f>
        <v>0</v>
      </c>
      <c r="AB62" s="63">
        <f>IF(IFERROR(VLOOKUP($C$3&amp;O62,#REF!,1,FALSE),"")&lt;&gt;"",1,0)</f>
        <v>0</v>
      </c>
      <c r="AC62" s="34">
        <f>SUM(Q62:AB62)</f>
        <v>0</v>
      </c>
    </row>
    <row r="63" spans="1:29">
      <c r="AC63" s="63">
        <f>SUM(AC22:AC62)</f>
        <v>0</v>
      </c>
    </row>
  </sheetData>
  <sheetProtection selectLockedCells="1"/>
  <mergeCells count="4">
    <mergeCell ref="A3:B3"/>
    <mergeCell ref="A4:B4"/>
    <mergeCell ref="A5:C5"/>
    <mergeCell ref="A8:C8"/>
  </mergeCells>
  <phoneticPr fontId="1"/>
  <printOptions horizontalCentered="1"/>
  <pageMargins left="0.19685039370078741" right="0.19685039370078741" top="0.39370078740157483" bottom="0.27559055118110237" header="0.11811023622047245" footer="0.11811023622047245"/>
  <pageSetup paperSize="9" scale="80" orientation="portrait" r:id="rId1"/>
  <headerFooter>
    <oddFooter>&amp;C&amp;P/&amp;N</oddFooter>
  </headerFooter>
  <rowBreaks count="1" manualBreakCount="1">
    <brk id="38"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2C159-DBF5-49A6-8BDE-ACB177072E4F}">
  <sheetPr>
    <pageSetUpPr fitToPage="1"/>
  </sheetPr>
  <dimension ref="A1:Q78"/>
  <sheetViews>
    <sheetView view="pageBreakPreview" zoomScale="70" zoomScaleNormal="100" zoomScaleSheetLayoutView="70" workbookViewId="0">
      <selection activeCell="AF16" sqref="AF16"/>
    </sheetView>
  </sheetViews>
  <sheetFormatPr defaultColWidth="10.125" defaultRowHeight="14.25"/>
  <cols>
    <col min="1" max="1" width="6.125" style="498" customWidth="1"/>
    <col min="2" max="2" width="5.125" style="498" customWidth="1"/>
    <col min="3" max="3" width="11.125" style="498" customWidth="1"/>
    <col min="4" max="6" width="8.625" style="498" customWidth="1"/>
    <col min="7" max="7" width="3.625" style="498" customWidth="1"/>
    <col min="8" max="9" width="8.625" style="498" customWidth="1"/>
    <col min="10" max="10" width="3.625" style="498" customWidth="1"/>
    <col min="11" max="12" width="7.625" style="498" customWidth="1"/>
    <col min="13" max="13" width="3.625" style="498" customWidth="1"/>
    <col min="14" max="15" width="8.625" style="498" customWidth="1"/>
    <col min="16" max="16" width="3.625" style="498" customWidth="1"/>
    <col min="17" max="16384" width="10.125" style="498"/>
  </cols>
  <sheetData>
    <row r="1" spans="1:17">
      <c r="A1" s="498" t="s">
        <v>628</v>
      </c>
    </row>
    <row r="2" spans="1:17" ht="18.75" customHeight="1">
      <c r="A2" s="1243" t="s">
        <v>629</v>
      </c>
      <c r="B2" s="1243"/>
      <c r="C2" s="1243"/>
      <c r="D2" s="1243"/>
      <c r="E2" s="1243"/>
      <c r="F2" s="1243"/>
      <c r="G2" s="1243"/>
      <c r="H2" s="1243"/>
      <c r="I2" s="1243"/>
      <c r="J2" s="1243"/>
      <c r="K2" s="1243"/>
      <c r="L2" s="1243"/>
      <c r="M2" s="1243"/>
      <c r="N2" s="1243"/>
      <c r="O2" s="1243"/>
      <c r="P2" s="506"/>
    </row>
    <row r="3" spans="1:17">
      <c r="L3" s="507" t="s">
        <v>990</v>
      </c>
    </row>
    <row r="4" spans="1:17" ht="20.100000000000001" customHeight="1">
      <c r="B4" s="1244" t="s">
        <v>991</v>
      </c>
      <c r="C4" s="1244"/>
      <c r="D4" s="1244"/>
      <c r="E4" s="1244"/>
      <c r="F4" s="1244"/>
      <c r="G4" s="1245"/>
      <c r="H4" s="1245"/>
      <c r="I4" s="1246"/>
      <c r="J4" s="1246"/>
      <c r="K4" s="1246"/>
      <c r="L4" s="1246"/>
      <c r="M4" s="1246"/>
      <c r="N4" s="1246"/>
    </row>
    <row r="5" spans="1:17" ht="20.100000000000001" customHeight="1">
      <c r="B5" s="1244" t="s">
        <v>630</v>
      </c>
      <c r="C5" s="1244"/>
      <c r="D5" s="1244"/>
      <c r="E5" s="1244"/>
      <c r="F5" s="1244"/>
      <c r="G5" s="1245"/>
      <c r="H5" s="1245"/>
      <c r="I5" s="1247" t="s">
        <v>608</v>
      </c>
      <c r="J5" s="1247"/>
      <c r="K5" s="1247"/>
      <c r="L5" s="1247"/>
      <c r="M5" s="1247"/>
      <c r="N5" s="1247"/>
      <c r="Q5" s="498" t="s">
        <v>608</v>
      </c>
    </row>
    <row r="6" spans="1:17" ht="20.100000000000001" customHeight="1">
      <c r="B6" s="1244" t="s">
        <v>631</v>
      </c>
      <c r="C6" s="1244"/>
      <c r="D6" s="1244"/>
      <c r="E6" s="1244"/>
      <c r="F6" s="1244"/>
      <c r="G6" s="1245"/>
      <c r="H6" s="1245"/>
      <c r="I6" s="1246"/>
      <c r="J6" s="1246"/>
      <c r="K6" s="1246"/>
      <c r="L6" s="1246"/>
      <c r="M6" s="1246"/>
      <c r="N6" s="1246"/>
      <c r="Q6" s="498" t="s">
        <v>610</v>
      </c>
    </row>
    <row r="8" spans="1:17" ht="20.100000000000001" customHeight="1">
      <c r="A8" s="498" t="s">
        <v>632</v>
      </c>
    </row>
    <row r="9" spans="1:17" ht="20.100000000000001" customHeight="1">
      <c r="A9" s="501"/>
      <c r="B9" s="502"/>
      <c r="C9" s="502"/>
      <c r="D9" s="502"/>
      <c r="E9" s="502"/>
      <c r="F9" s="502"/>
      <c r="G9" s="1255" t="s">
        <v>611</v>
      </c>
      <c r="H9" s="1255"/>
      <c r="I9" s="1255"/>
      <c r="J9" s="1255"/>
      <c r="K9" s="1255"/>
      <c r="L9" s="1255" t="s">
        <v>612</v>
      </c>
      <c r="M9" s="1255"/>
      <c r="N9" s="1255"/>
      <c r="O9" s="1255"/>
      <c r="P9" s="1255"/>
    </row>
    <row r="10" spans="1:17" ht="29.25" customHeight="1">
      <c r="A10" s="499"/>
      <c r="G10" s="1246"/>
      <c r="H10" s="1246"/>
      <c r="I10" s="1246"/>
      <c r="J10" s="1246"/>
      <c r="K10" s="1246"/>
      <c r="L10" s="1246"/>
      <c r="M10" s="1246"/>
      <c r="N10" s="1246"/>
      <c r="O10" s="1246"/>
      <c r="P10" s="1246"/>
    </row>
    <row r="11" spans="1:17" ht="20.100000000000001" customHeight="1">
      <c r="A11" s="499"/>
      <c r="G11" s="1255" t="s">
        <v>609</v>
      </c>
      <c r="H11" s="1255"/>
      <c r="I11" s="1255"/>
      <c r="J11" s="1255"/>
      <c r="K11" s="1255"/>
      <c r="L11" s="1255" t="s">
        <v>609</v>
      </c>
      <c r="M11" s="1255"/>
      <c r="N11" s="1255"/>
      <c r="O11" s="1255"/>
      <c r="P11" s="1255"/>
    </row>
    <row r="12" spans="1:17" ht="33" customHeight="1">
      <c r="A12" s="500"/>
      <c r="B12" s="508"/>
      <c r="C12" s="508"/>
      <c r="D12" s="508"/>
      <c r="E12" s="508"/>
      <c r="F12" s="508"/>
      <c r="G12" s="1246"/>
      <c r="H12" s="1246"/>
      <c r="I12" s="1246"/>
      <c r="J12" s="1246"/>
      <c r="K12" s="1246"/>
      <c r="L12" s="1246"/>
      <c r="M12" s="1246"/>
      <c r="N12" s="1246"/>
      <c r="O12" s="1246"/>
      <c r="P12" s="1246"/>
    </row>
    <row r="13" spans="1:17" ht="45" customHeight="1">
      <c r="A13" s="509" t="s">
        <v>633</v>
      </c>
      <c r="B13" s="1248" t="s">
        <v>992</v>
      </c>
      <c r="C13" s="1249"/>
      <c r="D13" s="1249"/>
      <c r="E13" s="1249"/>
      <c r="F13" s="1249"/>
      <c r="G13" s="1249"/>
      <c r="H13" s="1249"/>
      <c r="I13" s="1249"/>
      <c r="J13" s="1249"/>
      <c r="K13" s="1249"/>
      <c r="L13" s="1249"/>
      <c r="M13" s="1249"/>
      <c r="N13" s="1249"/>
      <c r="O13" s="1249"/>
      <c r="P13" s="1250"/>
    </row>
    <row r="14" spans="1:17" ht="17.25" customHeight="1">
      <c r="A14" s="510"/>
      <c r="B14" s="1251"/>
      <c r="C14" s="1252"/>
      <c r="D14" s="1252"/>
      <c r="E14" s="1252"/>
      <c r="F14" s="1253"/>
      <c r="G14" s="1254" t="s">
        <v>613</v>
      </c>
      <c r="H14" s="1254"/>
      <c r="I14" s="1254" t="s">
        <v>614</v>
      </c>
      <c r="J14" s="1254"/>
      <c r="K14" s="1254"/>
      <c r="L14" s="1254" t="s">
        <v>613</v>
      </c>
      <c r="M14" s="1254"/>
      <c r="N14" s="1254" t="s">
        <v>614</v>
      </c>
      <c r="O14" s="1254"/>
      <c r="P14" s="1254"/>
    </row>
    <row r="15" spans="1:17" ht="30" customHeight="1">
      <c r="A15" s="511"/>
      <c r="B15" s="1255" t="s">
        <v>615</v>
      </c>
      <c r="C15" s="1255"/>
      <c r="D15" s="1255"/>
      <c r="E15" s="1255"/>
      <c r="F15" s="1255"/>
      <c r="G15" s="1246"/>
      <c r="H15" s="1246"/>
      <c r="I15" s="1246"/>
      <c r="J15" s="1246"/>
      <c r="K15" s="1246"/>
      <c r="L15" s="1246"/>
      <c r="M15" s="1246"/>
      <c r="N15" s="1246"/>
      <c r="O15" s="1246"/>
      <c r="P15" s="1246"/>
    </row>
    <row r="16" spans="1:17" ht="30" customHeight="1">
      <c r="A16" s="511"/>
      <c r="B16" s="1255" t="s">
        <v>616</v>
      </c>
      <c r="C16" s="1255"/>
      <c r="D16" s="1255"/>
      <c r="E16" s="1255"/>
      <c r="F16" s="1255"/>
      <c r="G16" s="1246"/>
      <c r="H16" s="1246"/>
      <c r="I16" s="1246"/>
      <c r="J16" s="1246"/>
      <c r="K16" s="1246"/>
      <c r="L16" s="1246"/>
      <c r="M16" s="1246"/>
      <c r="N16" s="1246"/>
      <c r="O16" s="1246"/>
      <c r="P16" s="1246"/>
    </row>
    <row r="17" spans="1:16" ht="30" customHeight="1">
      <c r="A17" s="511"/>
      <c r="B17" s="1255" t="s">
        <v>617</v>
      </c>
      <c r="C17" s="1255"/>
      <c r="D17" s="1255"/>
      <c r="E17" s="1255"/>
      <c r="F17" s="1255"/>
      <c r="G17" s="1246"/>
      <c r="H17" s="1246"/>
      <c r="I17" s="1246"/>
      <c r="J17" s="1246"/>
      <c r="K17" s="1246"/>
      <c r="L17" s="1246"/>
      <c r="M17" s="1246"/>
      <c r="N17" s="1246"/>
      <c r="O17" s="1246"/>
      <c r="P17" s="1246"/>
    </row>
    <row r="18" spans="1:16" ht="30" customHeight="1">
      <c r="A18" s="511"/>
      <c r="B18" s="1255" t="s">
        <v>618</v>
      </c>
      <c r="C18" s="1255"/>
      <c r="D18" s="1255"/>
      <c r="E18" s="1255"/>
      <c r="F18" s="1255"/>
      <c r="G18" s="1246"/>
      <c r="H18" s="1246"/>
      <c r="I18" s="1246"/>
      <c r="J18" s="1246"/>
      <c r="K18" s="1246"/>
      <c r="L18" s="1246"/>
      <c r="M18" s="1246"/>
      <c r="N18" s="1246"/>
      <c r="O18" s="1246"/>
      <c r="P18" s="1246"/>
    </row>
    <row r="19" spans="1:16" ht="30" customHeight="1">
      <c r="A19" s="511"/>
      <c r="B19" s="1255" t="s">
        <v>619</v>
      </c>
      <c r="C19" s="1255"/>
      <c r="D19" s="1255"/>
      <c r="E19" s="1255"/>
      <c r="F19" s="1255"/>
      <c r="G19" s="1246"/>
      <c r="H19" s="1246"/>
      <c r="I19" s="1246"/>
      <c r="J19" s="1246"/>
      <c r="K19" s="1246"/>
      <c r="L19" s="1246"/>
      <c r="M19" s="1246"/>
      <c r="N19" s="1246"/>
      <c r="O19" s="1246"/>
      <c r="P19" s="1246"/>
    </row>
    <row r="20" spans="1:16" ht="30" customHeight="1">
      <c r="A20" s="504"/>
      <c r="B20" s="1259" t="s">
        <v>620</v>
      </c>
      <c r="C20" s="1259"/>
      <c r="D20" s="1259"/>
      <c r="E20" s="1259"/>
      <c r="F20" s="1259"/>
      <c r="G20" s="1246"/>
      <c r="H20" s="1246"/>
      <c r="I20" s="1246"/>
      <c r="J20" s="1246"/>
      <c r="K20" s="1246"/>
      <c r="L20" s="1246"/>
      <c r="M20" s="1246"/>
      <c r="N20" s="1246"/>
      <c r="O20" s="1246"/>
      <c r="P20" s="1246"/>
    </row>
    <row r="21" spans="1:16" ht="30" customHeight="1">
      <c r="A21" s="509" t="s">
        <v>634</v>
      </c>
      <c r="B21" s="1256" t="s">
        <v>621</v>
      </c>
      <c r="C21" s="1257"/>
      <c r="D21" s="1257"/>
      <c r="E21" s="1257"/>
      <c r="F21" s="1257"/>
      <c r="G21" s="1257"/>
      <c r="H21" s="1257"/>
      <c r="I21" s="1257"/>
      <c r="J21" s="1257"/>
      <c r="K21" s="1257"/>
      <c r="L21" s="1257"/>
      <c r="M21" s="1257"/>
      <c r="N21" s="1257"/>
      <c r="O21" s="1257"/>
      <c r="P21" s="1258"/>
    </row>
    <row r="22" spans="1:16" ht="30" customHeight="1">
      <c r="A22" s="499"/>
      <c r="B22" s="1259" t="s">
        <v>622</v>
      </c>
      <c r="C22" s="1255"/>
      <c r="D22" s="1255"/>
      <c r="E22" s="1255"/>
      <c r="F22" s="1255"/>
      <c r="G22" s="1260"/>
      <c r="H22" s="1261"/>
      <c r="I22" s="1262"/>
      <c r="J22" s="1262"/>
      <c r="K22" s="1262"/>
      <c r="L22" s="1260"/>
      <c r="M22" s="1261"/>
      <c r="N22" s="1263"/>
      <c r="O22" s="1264"/>
      <c r="P22" s="1265"/>
    </row>
    <row r="23" spans="1:16" ht="20.100000000000001" customHeight="1">
      <c r="A23" s="499"/>
      <c r="B23" s="511"/>
      <c r="C23" s="1255" t="s">
        <v>623</v>
      </c>
      <c r="D23" s="1255"/>
      <c r="E23" s="1255"/>
      <c r="F23" s="1255"/>
      <c r="G23" s="512"/>
      <c r="H23" s="502"/>
      <c r="I23" s="502"/>
      <c r="J23" s="502"/>
      <c r="K23" s="513"/>
      <c r="L23" s="502"/>
      <c r="M23" s="502"/>
      <c r="N23" s="502"/>
      <c r="O23" s="502"/>
      <c r="P23" s="513"/>
    </row>
    <row r="24" spans="1:16" ht="30" customHeight="1">
      <c r="A24" s="499"/>
      <c r="B24" s="499"/>
      <c r="C24" s="1255" t="s">
        <v>624</v>
      </c>
      <c r="D24" s="1255"/>
      <c r="E24" s="1255"/>
      <c r="F24" s="1255"/>
      <c r="G24" s="1246"/>
      <c r="H24" s="1246"/>
      <c r="I24" s="1246"/>
      <c r="J24" s="1246"/>
      <c r="K24" s="1246"/>
      <c r="L24" s="1246"/>
      <c r="M24" s="1246"/>
      <c r="N24" s="1246"/>
      <c r="O24" s="1246"/>
      <c r="P24" s="1246"/>
    </row>
    <row r="25" spans="1:16" ht="30" customHeight="1">
      <c r="A25" s="500"/>
      <c r="B25" s="500"/>
      <c r="C25" s="1255" t="s">
        <v>635</v>
      </c>
      <c r="D25" s="1255"/>
      <c r="E25" s="1255"/>
      <c r="F25" s="1255"/>
      <c r="G25" s="1246"/>
      <c r="H25" s="1246"/>
      <c r="I25" s="1246"/>
      <c r="J25" s="1246"/>
      <c r="K25" s="1246"/>
      <c r="L25" s="1246"/>
      <c r="M25" s="1246"/>
      <c r="N25" s="1246"/>
      <c r="O25" s="1246"/>
      <c r="P25" s="1246"/>
    </row>
    <row r="27" spans="1:16" ht="20.100000000000001" customHeight="1">
      <c r="A27" s="498" t="s">
        <v>636</v>
      </c>
    </row>
    <row r="28" spans="1:16" ht="20.100000000000001" customHeight="1">
      <c r="A28" s="514" t="s">
        <v>633</v>
      </c>
      <c r="B28" s="498" t="s">
        <v>637</v>
      </c>
    </row>
    <row r="29" spans="1:16" ht="36.75" customHeight="1">
      <c r="B29" s="501"/>
      <c r="C29" s="513"/>
      <c r="D29" s="1266" t="s">
        <v>638</v>
      </c>
      <c r="E29" s="1267"/>
      <c r="F29" s="1266" t="s">
        <v>639</v>
      </c>
      <c r="G29" s="1270"/>
      <c r="H29" s="1270"/>
      <c r="I29" s="1270"/>
      <c r="J29" s="1270"/>
      <c r="K29" s="1270"/>
      <c r="L29" s="1270"/>
      <c r="M29" s="1270"/>
      <c r="N29" s="1270"/>
      <c r="O29" s="1270"/>
      <c r="P29" s="1267"/>
    </row>
    <row r="30" spans="1:16" ht="90.75" customHeight="1">
      <c r="B30" s="500"/>
      <c r="C30" s="515"/>
      <c r="D30" s="1268"/>
      <c r="E30" s="1269"/>
      <c r="F30" s="1271"/>
      <c r="G30" s="1272"/>
      <c r="H30" s="1273" t="s">
        <v>640</v>
      </c>
      <c r="I30" s="1274"/>
      <c r="J30" s="1275"/>
      <c r="K30" s="1273" t="s">
        <v>641</v>
      </c>
      <c r="L30" s="1274"/>
      <c r="M30" s="1275"/>
      <c r="N30" s="1273" t="s">
        <v>642</v>
      </c>
      <c r="O30" s="1274"/>
      <c r="P30" s="1275"/>
    </row>
    <row r="31" spans="1:16" ht="94.5" customHeight="1">
      <c r="B31" s="1280" t="s">
        <v>643</v>
      </c>
      <c r="C31" s="1280"/>
      <c r="D31" s="503" t="s">
        <v>610</v>
      </c>
      <c r="E31" s="505" t="s">
        <v>625</v>
      </c>
      <c r="F31" s="503" t="s">
        <v>610</v>
      </c>
      <c r="G31" s="505" t="s">
        <v>625</v>
      </c>
      <c r="H31" s="1263" t="s">
        <v>610</v>
      </c>
      <c r="I31" s="1265"/>
      <c r="J31" s="505" t="s">
        <v>625</v>
      </c>
      <c r="K31" s="1263" t="s">
        <v>610</v>
      </c>
      <c r="L31" s="1265"/>
      <c r="M31" s="505" t="s">
        <v>625</v>
      </c>
      <c r="N31" s="1263" t="s">
        <v>610</v>
      </c>
      <c r="O31" s="1265"/>
      <c r="P31" s="505" t="s">
        <v>625</v>
      </c>
    </row>
    <row r="32" spans="1:16" ht="91.5" customHeight="1">
      <c r="B32" s="1276" t="s">
        <v>993</v>
      </c>
      <c r="C32" s="1276"/>
      <c r="D32" s="503" t="s">
        <v>610</v>
      </c>
      <c r="E32" s="505" t="s">
        <v>625</v>
      </c>
      <c r="F32" s="503" t="s">
        <v>610</v>
      </c>
      <c r="G32" s="505" t="s">
        <v>625</v>
      </c>
      <c r="H32" s="1263" t="s">
        <v>610</v>
      </c>
      <c r="I32" s="1265"/>
      <c r="J32" s="505" t="s">
        <v>625</v>
      </c>
      <c r="K32" s="1263" t="s">
        <v>610</v>
      </c>
      <c r="L32" s="1265"/>
      <c r="M32" s="505" t="s">
        <v>625</v>
      </c>
      <c r="N32" s="1263" t="s">
        <v>610</v>
      </c>
      <c r="O32" s="1265"/>
      <c r="P32" s="505" t="s">
        <v>625</v>
      </c>
    </row>
    <row r="33" spans="1:17" ht="114.75" customHeight="1">
      <c r="B33" s="1276" t="s">
        <v>994</v>
      </c>
      <c r="C33" s="1276"/>
      <c r="D33" s="124" t="str">
        <f>IFERROR(D32/(D31+D32)*100,"")</f>
        <v/>
      </c>
      <c r="E33" s="516" t="s">
        <v>644</v>
      </c>
      <c r="F33" s="124" t="str">
        <f>IFERROR(F32/(F31+F32)*100,"")</f>
        <v/>
      </c>
      <c r="G33" s="516" t="s">
        <v>644</v>
      </c>
      <c r="H33" s="1277" t="str">
        <f>IFERROR(H32/(H31+H32)*100,"")</f>
        <v/>
      </c>
      <c r="I33" s="1278"/>
      <c r="J33" s="516" t="s">
        <v>644</v>
      </c>
      <c r="K33" s="1277" t="str">
        <f>IFERROR(K32/(K31+K32)*100,"")</f>
        <v/>
      </c>
      <c r="L33" s="1278"/>
      <c r="M33" s="516" t="s">
        <v>644</v>
      </c>
      <c r="N33" s="1277" t="str">
        <f>IFERROR(N32/(N31+N32)*100,"")</f>
        <v/>
      </c>
      <c r="O33" s="1278"/>
      <c r="P33" s="505" t="s">
        <v>644</v>
      </c>
      <c r="Q33" s="498" t="s">
        <v>645</v>
      </c>
    </row>
    <row r="35" spans="1:17" ht="30.75" customHeight="1">
      <c r="A35" s="514" t="s">
        <v>634</v>
      </c>
      <c r="B35" s="1279" t="s">
        <v>995</v>
      </c>
      <c r="C35" s="1279"/>
      <c r="D35" s="1279"/>
      <c r="E35" s="1279"/>
      <c r="F35" s="1279"/>
      <c r="G35" s="1279"/>
      <c r="H35" s="1279"/>
      <c r="I35" s="1279"/>
      <c r="J35" s="1279"/>
      <c r="K35" s="1279"/>
      <c r="L35" s="1279"/>
      <c r="M35" s="1279"/>
      <c r="N35" s="1279"/>
      <c r="O35" s="1279"/>
      <c r="P35" s="517"/>
    </row>
    <row r="36" spans="1:17" ht="30" customHeight="1">
      <c r="B36" s="1254" t="s">
        <v>646</v>
      </c>
      <c r="C36" s="1254"/>
      <c r="D36" s="1254"/>
      <c r="E36" s="1254"/>
      <c r="F36" s="1254"/>
      <c r="G36" s="1254"/>
      <c r="H36" s="1254" t="s">
        <v>647</v>
      </c>
      <c r="I36" s="1254"/>
      <c r="J36" s="1254"/>
      <c r="K36" s="1254"/>
      <c r="L36" s="1254"/>
      <c r="M36" s="1254"/>
      <c r="N36" s="1254"/>
      <c r="O36" s="1254"/>
      <c r="P36" s="1254"/>
    </row>
    <row r="37" spans="1:17" ht="30" customHeight="1">
      <c r="B37" s="1281"/>
      <c r="C37" s="1281"/>
      <c r="D37" s="1281"/>
      <c r="E37" s="1281"/>
      <c r="F37" s="1281"/>
      <c r="G37" s="1281"/>
      <c r="H37" s="1281"/>
      <c r="I37" s="1281"/>
      <c r="J37" s="1281"/>
      <c r="K37" s="1281"/>
      <c r="L37" s="1281"/>
      <c r="M37" s="1281"/>
      <c r="N37" s="1281"/>
      <c r="O37" s="1281"/>
      <c r="P37" s="1281"/>
    </row>
    <row r="38" spans="1:17" ht="30" customHeight="1">
      <c r="B38" s="1281"/>
      <c r="C38" s="1281"/>
      <c r="D38" s="1281"/>
      <c r="E38" s="1281"/>
      <c r="F38" s="1281"/>
      <c r="G38" s="1281"/>
      <c r="H38" s="1281"/>
      <c r="I38" s="1281"/>
      <c r="J38" s="1281"/>
      <c r="K38" s="1281"/>
      <c r="L38" s="1281"/>
      <c r="M38" s="1281"/>
      <c r="N38" s="1281"/>
      <c r="O38" s="1281"/>
      <c r="P38" s="1281"/>
    </row>
    <row r="39" spans="1:17" ht="30" customHeight="1">
      <c r="B39" s="1281"/>
      <c r="C39" s="1281"/>
      <c r="D39" s="1281"/>
      <c r="E39" s="1281"/>
      <c r="F39" s="1281"/>
      <c r="G39" s="1281"/>
      <c r="H39" s="1281"/>
      <c r="I39" s="1281"/>
      <c r="J39" s="1281"/>
      <c r="K39" s="1281"/>
      <c r="L39" s="1281"/>
      <c r="M39" s="1281"/>
      <c r="N39" s="1281"/>
      <c r="O39" s="1281"/>
      <c r="P39" s="1281"/>
    </row>
    <row r="40" spans="1:17" ht="30" customHeight="1">
      <c r="B40" s="1281"/>
      <c r="C40" s="1281"/>
      <c r="D40" s="1281"/>
      <c r="E40" s="1281"/>
      <c r="F40" s="1281"/>
      <c r="G40" s="1281"/>
      <c r="H40" s="1281"/>
      <c r="I40" s="1281"/>
      <c r="J40" s="1281"/>
      <c r="K40" s="1281"/>
      <c r="L40" s="1281"/>
      <c r="M40" s="1281"/>
      <c r="N40" s="1281"/>
      <c r="O40" s="1281"/>
      <c r="P40" s="1281"/>
    </row>
    <row r="41" spans="1:17" ht="30" customHeight="1">
      <c r="B41" s="1281"/>
      <c r="C41" s="1281"/>
      <c r="D41" s="1281"/>
      <c r="E41" s="1281"/>
      <c r="F41" s="1281"/>
      <c r="G41" s="1281"/>
      <c r="H41" s="1282"/>
      <c r="I41" s="1283"/>
      <c r="J41" s="1283"/>
      <c r="K41" s="1283"/>
      <c r="L41" s="1283"/>
      <c r="M41" s="1283"/>
      <c r="N41" s="1283"/>
      <c r="O41" s="1283"/>
      <c r="P41" s="1284"/>
    </row>
    <row r="42" spans="1:17" ht="30" customHeight="1">
      <c r="B42" s="1281"/>
      <c r="C42" s="1281"/>
      <c r="D42" s="1281"/>
      <c r="E42" s="1281"/>
      <c r="F42" s="1281"/>
      <c r="G42" s="1281"/>
      <c r="H42" s="1282"/>
      <c r="I42" s="1283"/>
      <c r="J42" s="1283"/>
      <c r="K42" s="1283"/>
      <c r="L42" s="1283"/>
      <c r="M42" s="1283"/>
      <c r="N42" s="1283"/>
      <c r="O42" s="1283"/>
      <c r="P42" s="1284"/>
    </row>
    <row r="43" spans="1:17" ht="30" customHeight="1">
      <c r="B43" s="1281"/>
      <c r="C43" s="1281"/>
      <c r="D43" s="1281"/>
      <c r="E43" s="1281"/>
      <c r="F43" s="1281"/>
      <c r="G43" s="1281"/>
      <c r="H43" s="1281"/>
      <c r="I43" s="1281"/>
      <c r="J43" s="1281"/>
      <c r="K43" s="1281"/>
      <c r="L43" s="1281"/>
      <c r="M43" s="1281"/>
      <c r="N43" s="1281"/>
      <c r="O43" s="1281"/>
      <c r="P43" s="1281"/>
    </row>
    <row r="44" spans="1:17" ht="30" customHeight="1">
      <c r="B44" s="1281"/>
      <c r="C44" s="1281"/>
      <c r="D44" s="1281"/>
      <c r="E44" s="1281"/>
      <c r="F44" s="1281"/>
      <c r="G44" s="1281"/>
      <c r="H44" s="1281"/>
      <c r="I44" s="1281"/>
      <c r="J44" s="1281"/>
      <c r="K44" s="1281"/>
      <c r="L44" s="1281"/>
      <c r="M44" s="1281"/>
      <c r="N44" s="1281"/>
      <c r="O44" s="1281"/>
      <c r="P44" s="1281"/>
    </row>
    <row r="45" spans="1:17" ht="30" customHeight="1">
      <c r="B45" s="1281"/>
      <c r="C45" s="1281"/>
      <c r="D45" s="1281"/>
      <c r="E45" s="1281"/>
      <c r="F45" s="1281"/>
      <c r="G45" s="1281"/>
      <c r="H45" s="1281"/>
      <c r="I45" s="1281"/>
      <c r="J45" s="1281"/>
      <c r="K45" s="1281"/>
      <c r="L45" s="1281"/>
      <c r="M45" s="1281"/>
      <c r="N45" s="1281"/>
      <c r="O45" s="1281"/>
      <c r="P45" s="1281"/>
    </row>
    <row r="46" spans="1:17" ht="30" customHeight="1">
      <c r="B46" s="1281"/>
      <c r="C46" s="1281"/>
      <c r="D46" s="1281"/>
      <c r="E46" s="1281"/>
      <c r="F46" s="1281"/>
      <c r="G46" s="1281"/>
      <c r="H46" s="1281"/>
      <c r="I46" s="1281"/>
      <c r="J46" s="1281"/>
      <c r="K46" s="1281"/>
      <c r="L46" s="1281"/>
      <c r="M46" s="1281"/>
      <c r="N46" s="1281"/>
      <c r="O46" s="1281"/>
      <c r="P46" s="1281"/>
    </row>
    <row r="47" spans="1:17" ht="30" customHeight="1">
      <c r="B47" s="1281"/>
      <c r="C47" s="1281"/>
      <c r="D47" s="1281"/>
      <c r="E47" s="1281"/>
      <c r="F47" s="1281"/>
      <c r="G47" s="1281"/>
      <c r="H47" s="1281"/>
      <c r="I47" s="1281"/>
      <c r="J47" s="1281"/>
      <c r="K47" s="1281"/>
      <c r="L47" s="1281"/>
      <c r="M47" s="1281"/>
      <c r="N47" s="1281"/>
      <c r="O47" s="1281"/>
      <c r="P47" s="1281"/>
    </row>
    <row r="49" spans="1:16">
      <c r="H49" s="518"/>
      <c r="I49" s="519" t="s">
        <v>996</v>
      </c>
      <c r="J49" s="520"/>
      <c r="K49" s="521"/>
      <c r="L49" s="1285" t="str">
        <f>I5</f>
        <v>　</v>
      </c>
      <c r="M49" s="1286"/>
      <c r="N49" s="1286"/>
      <c r="O49" s="1286"/>
      <c r="P49" s="1287"/>
    </row>
    <row r="50" spans="1:16" ht="32.25" customHeight="1">
      <c r="A50" s="514" t="s">
        <v>648</v>
      </c>
      <c r="B50" s="1288" t="s">
        <v>649</v>
      </c>
      <c r="C50" s="1288"/>
      <c r="D50" s="1288"/>
      <c r="E50" s="1288"/>
      <c r="F50" s="1288"/>
      <c r="G50" s="1288"/>
      <c r="H50" s="1288"/>
      <c r="I50" s="1288"/>
      <c r="J50" s="1288"/>
      <c r="K50" s="1288"/>
      <c r="L50" s="1288"/>
      <c r="M50" s="1288"/>
      <c r="N50" s="1288"/>
      <c r="O50" s="1288"/>
      <c r="P50" s="1288"/>
    </row>
    <row r="51" spans="1:16" ht="20.100000000000001" customHeight="1">
      <c r="B51" s="1289" t="s">
        <v>650</v>
      </c>
      <c r="C51" s="1290"/>
      <c r="D51" s="1291"/>
      <c r="E51" s="1255" t="s">
        <v>651</v>
      </c>
      <c r="F51" s="1255"/>
      <c r="G51" s="1255"/>
      <c r="H51" s="1255" t="s">
        <v>652</v>
      </c>
      <c r="I51" s="1255"/>
      <c r="J51" s="1255"/>
      <c r="K51" s="1255" t="s">
        <v>653</v>
      </c>
      <c r="L51" s="1255"/>
      <c r="M51" s="1255"/>
      <c r="N51" s="1255" t="s">
        <v>654</v>
      </c>
      <c r="O51" s="1255"/>
      <c r="P51" s="1255"/>
    </row>
    <row r="52" spans="1:16" ht="20.100000000000001" customHeight="1">
      <c r="B52" s="1289" t="s">
        <v>655</v>
      </c>
      <c r="C52" s="1290"/>
      <c r="D52" s="1291"/>
      <c r="E52" s="1246"/>
      <c r="F52" s="1246"/>
      <c r="G52" s="505" t="s">
        <v>625</v>
      </c>
      <c r="H52" s="1246"/>
      <c r="I52" s="1246"/>
      <c r="J52" s="505" t="s">
        <v>625</v>
      </c>
      <c r="K52" s="1246"/>
      <c r="L52" s="1246"/>
      <c r="M52" s="505" t="s">
        <v>625</v>
      </c>
      <c r="N52" s="1246"/>
      <c r="O52" s="1246"/>
      <c r="P52" s="505" t="s">
        <v>625</v>
      </c>
    </row>
    <row r="53" spans="1:16" ht="20.100000000000001" customHeight="1">
      <c r="B53" s="1289" t="s">
        <v>656</v>
      </c>
      <c r="C53" s="1290"/>
      <c r="D53" s="1291"/>
      <c r="E53" s="1246"/>
      <c r="F53" s="1246"/>
      <c r="G53" s="505" t="s">
        <v>625</v>
      </c>
      <c r="H53" s="1246"/>
      <c r="I53" s="1246"/>
      <c r="J53" s="505" t="s">
        <v>625</v>
      </c>
      <c r="K53" s="1246"/>
      <c r="L53" s="1246"/>
      <c r="M53" s="505" t="s">
        <v>625</v>
      </c>
      <c r="N53" s="1246"/>
      <c r="O53" s="1246"/>
      <c r="P53" s="505" t="s">
        <v>625</v>
      </c>
    </row>
    <row r="54" spans="1:16" ht="20.100000000000001" customHeight="1">
      <c r="B54" s="1289" t="s">
        <v>657</v>
      </c>
      <c r="C54" s="1290"/>
      <c r="D54" s="1291"/>
      <c r="E54" s="1246"/>
      <c r="F54" s="1246"/>
      <c r="G54" s="505" t="s">
        <v>625</v>
      </c>
      <c r="H54" s="1246"/>
      <c r="I54" s="1246"/>
      <c r="J54" s="505" t="s">
        <v>625</v>
      </c>
      <c r="K54" s="1246"/>
      <c r="L54" s="1246"/>
      <c r="M54" s="505" t="s">
        <v>625</v>
      </c>
      <c r="N54" s="1246"/>
      <c r="O54" s="1246"/>
      <c r="P54" s="505" t="s">
        <v>625</v>
      </c>
    </row>
    <row r="55" spans="1:16" ht="20.100000000000001" customHeight="1">
      <c r="B55" s="1289" t="s">
        <v>658</v>
      </c>
      <c r="C55" s="1290"/>
      <c r="D55" s="1291"/>
      <c r="E55" s="1246"/>
      <c r="F55" s="1246"/>
      <c r="G55" s="505" t="s">
        <v>625</v>
      </c>
      <c r="H55" s="1246"/>
      <c r="I55" s="1246"/>
      <c r="J55" s="505" t="s">
        <v>625</v>
      </c>
      <c r="K55" s="1246"/>
      <c r="L55" s="1246"/>
      <c r="M55" s="505" t="s">
        <v>625</v>
      </c>
      <c r="N55" s="1246"/>
      <c r="O55" s="1246"/>
      <c r="P55" s="505" t="s">
        <v>625</v>
      </c>
    </row>
    <row r="57" spans="1:16" ht="20.100000000000001" customHeight="1">
      <c r="A57" s="498" t="s">
        <v>997</v>
      </c>
    </row>
    <row r="58" spans="1:16" ht="30" customHeight="1">
      <c r="B58" s="501"/>
      <c r="C58" s="502"/>
      <c r="D58" s="522"/>
      <c r="E58" s="1252" t="s">
        <v>659</v>
      </c>
      <c r="F58" s="1252"/>
      <c r="G58" s="1252"/>
      <c r="H58" s="1252"/>
      <c r="I58" s="1252"/>
      <c r="J58" s="1253"/>
      <c r="K58" s="1254" t="s">
        <v>660</v>
      </c>
      <c r="L58" s="1254"/>
      <c r="M58" s="1254"/>
      <c r="N58" s="1254"/>
      <c r="O58" s="1254"/>
      <c r="P58" s="1254"/>
    </row>
    <row r="59" spans="1:16" ht="103.5" customHeight="1">
      <c r="B59" s="500"/>
      <c r="C59" s="508"/>
      <c r="D59" s="523"/>
      <c r="E59" s="1252" t="s">
        <v>661</v>
      </c>
      <c r="F59" s="1252"/>
      <c r="G59" s="1253"/>
      <c r="H59" s="1251" t="s">
        <v>662</v>
      </c>
      <c r="I59" s="1252"/>
      <c r="J59" s="1253"/>
      <c r="K59" s="1251" t="s">
        <v>663</v>
      </c>
      <c r="L59" s="1252"/>
      <c r="M59" s="1253"/>
      <c r="N59" s="1251" t="s">
        <v>664</v>
      </c>
      <c r="O59" s="1252"/>
      <c r="P59" s="1253"/>
    </row>
    <row r="60" spans="1:16" ht="20.100000000000001" customHeight="1">
      <c r="B60" s="1289" t="s">
        <v>665</v>
      </c>
      <c r="C60" s="1290"/>
      <c r="D60" s="1291"/>
      <c r="E60" s="1263"/>
      <c r="F60" s="1265"/>
      <c r="G60" s="524" t="s">
        <v>625</v>
      </c>
      <c r="H60" s="1263"/>
      <c r="I60" s="1265"/>
      <c r="J60" s="524" t="s">
        <v>625</v>
      </c>
      <c r="K60" s="1263"/>
      <c r="L60" s="1265"/>
      <c r="M60" s="524" t="s">
        <v>625</v>
      </c>
      <c r="N60" s="1246"/>
      <c r="O60" s="1246"/>
      <c r="P60" s="525" t="s">
        <v>625</v>
      </c>
    </row>
    <row r="61" spans="1:16" ht="20.100000000000001" customHeight="1">
      <c r="B61" s="1289" t="s">
        <v>666</v>
      </c>
      <c r="C61" s="1290"/>
      <c r="D61" s="1291"/>
      <c r="E61" s="1263"/>
      <c r="F61" s="1265"/>
      <c r="G61" s="524" t="s">
        <v>625</v>
      </c>
      <c r="H61" s="1263"/>
      <c r="I61" s="1265"/>
      <c r="J61" s="524" t="s">
        <v>625</v>
      </c>
      <c r="K61" s="1263"/>
      <c r="L61" s="1265"/>
      <c r="M61" s="524" t="s">
        <v>625</v>
      </c>
      <c r="N61" s="1246"/>
      <c r="O61" s="1246"/>
      <c r="P61" s="525" t="s">
        <v>625</v>
      </c>
    </row>
    <row r="62" spans="1:16" ht="20.100000000000001" customHeight="1">
      <c r="B62" s="1289" t="s">
        <v>667</v>
      </c>
      <c r="C62" s="1290"/>
      <c r="D62" s="1291"/>
      <c r="E62" s="1263"/>
      <c r="F62" s="1265"/>
      <c r="G62" s="524" t="s">
        <v>625</v>
      </c>
      <c r="H62" s="1263"/>
      <c r="I62" s="1265"/>
      <c r="J62" s="524" t="s">
        <v>625</v>
      </c>
      <c r="K62" s="1263"/>
      <c r="L62" s="1265"/>
      <c r="M62" s="524" t="s">
        <v>625</v>
      </c>
      <c r="N62" s="1246"/>
      <c r="O62" s="1246"/>
      <c r="P62" s="525" t="s">
        <v>625</v>
      </c>
    </row>
    <row r="63" spans="1:16" ht="20.100000000000001" customHeight="1">
      <c r="B63" s="1289" t="s">
        <v>668</v>
      </c>
      <c r="C63" s="1290"/>
      <c r="D63" s="1291"/>
      <c r="E63" s="1263"/>
      <c r="F63" s="1265"/>
      <c r="G63" s="524" t="s">
        <v>625</v>
      </c>
      <c r="H63" s="1263"/>
      <c r="I63" s="1265"/>
      <c r="J63" s="524" t="s">
        <v>625</v>
      </c>
      <c r="K63" s="1263"/>
      <c r="L63" s="1265"/>
      <c r="M63" s="524" t="s">
        <v>625</v>
      </c>
      <c r="N63" s="1246"/>
      <c r="O63" s="1246"/>
      <c r="P63" s="525" t="s">
        <v>625</v>
      </c>
    </row>
    <row r="64" spans="1:16" ht="20.100000000000001" customHeight="1">
      <c r="B64" s="1289" t="s">
        <v>669</v>
      </c>
      <c r="C64" s="1290"/>
      <c r="D64" s="1291"/>
      <c r="E64" s="1263"/>
      <c r="F64" s="1265"/>
      <c r="G64" s="524" t="s">
        <v>625</v>
      </c>
      <c r="H64" s="1263"/>
      <c r="I64" s="1265"/>
      <c r="J64" s="524" t="s">
        <v>625</v>
      </c>
      <c r="K64" s="1263"/>
      <c r="L64" s="1265"/>
      <c r="M64" s="524" t="s">
        <v>625</v>
      </c>
      <c r="N64" s="1246"/>
      <c r="O64" s="1246"/>
      <c r="P64" s="525" t="s">
        <v>625</v>
      </c>
    </row>
    <row r="65" spans="1:16" ht="20.100000000000001" customHeight="1">
      <c r="B65" s="1289" t="s">
        <v>670</v>
      </c>
      <c r="C65" s="1290"/>
      <c r="D65" s="1291"/>
      <c r="E65" s="1263"/>
      <c r="F65" s="1265"/>
      <c r="G65" s="524" t="s">
        <v>625</v>
      </c>
      <c r="H65" s="1263"/>
      <c r="I65" s="1265"/>
      <c r="J65" s="524" t="s">
        <v>625</v>
      </c>
      <c r="K65" s="1263"/>
      <c r="L65" s="1265"/>
      <c r="M65" s="524" t="s">
        <v>625</v>
      </c>
      <c r="N65" s="1246"/>
      <c r="O65" s="1246"/>
      <c r="P65" s="525" t="s">
        <v>625</v>
      </c>
    </row>
    <row r="66" spans="1:16" ht="20.100000000000001" customHeight="1">
      <c r="B66" s="1289" t="s">
        <v>671</v>
      </c>
      <c r="C66" s="1290"/>
      <c r="D66" s="1291"/>
      <c r="E66" s="1263"/>
      <c r="F66" s="1265"/>
      <c r="G66" s="524" t="s">
        <v>625</v>
      </c>
      <c r="H66" s="1263"/>
      <c r="I66" s="1265"/>
      <c r="J66" s="524" t="s">
        <v>625</v>
      </c>
      <c r="K66" s="1263"/>
      <c r="L66" s="1265"/>
      <c r="M66" s="524" t="s">
        <v>625</v>
      </c>
      <c r="N66" s="1246"/>
      <c r="O66" s="1246"/>
      <c r="P66" s="525" t="s">
        <v>625</v>
      </c>
    </row>
    <row r="67" spans="1:16" ht="20.100000000000001" customHeight="1">
      <c r="B67" s="1289" t="s">
        <v>672</v>
      </c>
      <c r="C67" s="1290"/>
      <c r="D67" s="1291"/>
      <c r="E67" s="1263"/>
      <c r="F67" s="1265"/>
      <c r="G67" s="524" t="s">
        <v>625</v>
      </c>
      <c r="H67" s="1263"/>
      <c r="I67" s="1265"/>
      <c r="J67" s="524" t="s">
        <v>625</v>
      </c>
      <c r="K67" s="1263"/>
      <c r="L67" s="1265"/>
      <c r="M67" s="524" t="s">
        <v>625</v>
      </c>
      <c r="N67" s="1246"/>
      <c r="O67" s="1246"/>
      <c r="P67" s="525" t="s">
        <v>625</v>
      </c>
    </row>
    <row r="68" spans="1:16" ht="20.100000000000001" customHeight="1">
      <c r="B68" s="1289" t="s">
        <v>673</v>
      </c>
      <c r="C68" s="1290"/>
      <c r="D68" s="1291"/>
      <c r="E68" s="1263"/>
      <c r="F68" s="1265"/>
      <c r="G68" s="524" t="s">
        <v>625</v>
      </c>
      <c r="H68" s="1263"/>
      <c r="I68" s="1265"/>
      <c r="J68" s="524" t="s">
        <v>625</v>
      </c>
      <c r="K68" s="1263"/>
      <c r="L68" s="1265"/>
      <c r="M68" s="524" t="s">
        <v>625</v>
      </c>
      <c r="N68" s="1246"/>
      <c r="O68" s="1246"/>
      <c r="P68" s="525" t="s">
        <v>625</v>
      </c>
    </row>
    <row r="69" spans="1:16" ht="20.100000000000001" customHeight="1">
      <c r="B69" s="1289" t="s">
        <v>674</v>
      </c>
      <c r="C69" s="1290"/>
      <c r="D69" s="1291"/>
      <c r="E69" s="1263"/>
      <c r="F69" s="1265"/>
      <c r="G69" s="524" t="s">
        <v>625</v>
      </c>
      <c r="H69" s="1263"/>
      <c r="I69" s="1265"/>
      <c r="J69" s="524" t="s">
        <v>625</v>
      </c>
      <c r="K69" s="1263"/>
      <c r="L69" s="1265"/>
      <c r="M69" s="524" t="s">
        <v>625</v>
      </c>
      <c r="N69" s="1246"/>
      <c r="O69" s="1246"/>
      <c r="P69" s="525" t="s">
        <v>625</v>
      </c>
    </row>
    <row r="70" spans="1:16" ht="20.100000000000001" customHeight="1">
      <c r="B70" s="1289" t="s">
        <v>675</v>
      </c>
      <c r="C70" s="1290"/>
      <c r="D70" s="1291"/>
      <c r="E70" s="1263"/>
      <c r="F70" s="1265"/>
      <c r="G70" s="524" t="s">
        <v>625</v>
      </c>
      <c r="H70" s="1263"/>
      <c r="I70" s="1265"/>
      <c r="J70" s="524" t="s">
        <v>625</v>
      </c>
      <c r="K70" s="1263"/>
      <c r="L70" s="1265"/>
      <c r="M70" s="524" t="s">
        <v>625</v>
      </c>
      <c r="N70" s="1246"/>
      <c r="O70" s="1246"/>
      <c r="P70" s="525" t="s">
        <v>625</v>
      </c>
    </row>
    <row r="71" spans="1:16" ht="20.100000000000001" customHeight="1">
      <c r="B71" s="1289" t="s">
        <v>676</v>
      </c>
      <c r="C71" s="1290"/>
      <c r="D71" s="1291"/>
      <c r="E71" s="1263"/>
      <c r="F71" s="1265"/>
      <c r="G71" s="524" t="s">
        <v>625</v>
      </c>
      <c r="H71" s="1263"/>
      <c r="I71" s="1265"/>
      <c r="J71" s="524" t="s">
        <v>625</v>
      </c>
      <c r="K71" s="1263"/>
      <c r="L71" s="1265"/>
      <c r="M71" s="524" t="s">
        <v>625</v>
      </c>
      <c r="N71" s="1246"/>
      <c r="O71" s="1246"/>
      <c r="P71" s="525" t="s">
        <v>625</v>
      </c>
    </row>
    <row r="73" spans="1:16">
      <c r="A73" s="498" t="s">
        <v>626</v>
      </c>
    </row>
    <row r="74" spans="1:16" ht="55.5" customHeight="1">
      <c r="A74" s="526" t="s">
        <v>627</v>
      </c>
      <c r="B74" s="1292" t="s">
        <v>998</v>
      </c>
      <c r="C74" s="1292"/>
      <c r="D74" s="1292"/>
      <c r="E74" s="1292"/>
      <c r="F74" s="1292"/>
      <c r="G74" s="1292"/>
      <c r="H74" s="1292"/>
      <c r="I74" s="1292"/>
      <c r="J74" s="1292"/>
      <c r="K74" s="1292"/>
      <c r="L74" s="1292"/>
      <c r="M74" s="1292"/>
      <c r="N74" s="1292"/>
      <c r="O74" s="1292"/>
      <c r="P74" s="1292"/>
    </row>
    <row r="75" spans="1:16" ht="57.75" customHeight="1">
      <c r="A75" s="526" t="s">
        <v>677</v>
      </c>
      <c r="B75" s="1292" t="s">
        <v>999</v>
      </c>
      <c r="C75" s="1292"/>
      <c r="D75" s="1292"/>
      <c r="E75" s="1292"/>
      <c r="F75" s="1292"/>
      <c r="G75" s="1292"/>
      <c r="H75" s="1292"/>
      <c r="I75" s="1292"/>
      <c r="J75" s="1292"/>
      <c r="K75" s="1292"/>
      <c r="L75" s="1292"/>
      <c r="M75" s="1292"/>
      <c r="N75" s="1292"/>
      <c r="O75" s="1292"/>
      <c r="P75" s="1292"/>
    </row>
    <row r="76" spans="1:16" ht="57" customHeight="1">
      <c r="A76" s="526" t="s">
        <v>678</v>
      </c>
      <c r="B76" s="1292" t="s">
        <v>1000</v>
      </c>
      <c r="C76" s="1292"/>
      <c r="D76" s="1292"/>
      <c r="E76" s="1292"/>
      <c r="F76" s="1292"/>
      <c r="G76" s="1292"/>
      <c r="H76" s="1292"/>
      <c r="I76" s="1292"/>
      <c r="J76" s="1292"/>
      <c r="K76" s="1292"/>
      <c r="L76" s="1292"/>
      <c r="M76" s="1292"/>
      <c r="N76" s="1292"/>
      <c r="O76" s="1292"/>
      <c r="P76" s="1292"/>
    </row>
    <row r="77" spans="1:16" ht="33" customHeight="1">
      <c r="A77" s="526" t="s">
        <v>679</v>
      </c>
      <c r="B77" s="1293" t="s">
        <v>1001</v>
      </c>
      <c r="C77" s="1293"/>
      <c r="D77" s="1293"/>
      <c r="E77" s="1293"/>
      <c r="F77" s="1293"/>
      <c r="G77" s="1293"/>
      <c r="H77" s="1293"/>
      <c r="I77" s="1293"/>
      <c r="J77" s="1293"/>
      <c r="K77" s="1293"/>
      <c r="L77" s="1293"/>
      <c r="M77" s="1293"/>
      <c r="N77" s="1293"/>
      <c r="O77" s="1293"/>
      <c r="P77" s="1293"/>
    </row>
    <row r="78" spans="1:16">
      <c r="I78" s="519" t="s">
        <v>996</v>
      </c>
      <c r="J78" s="520"/>
      <c r="K78" s="521"/>
      <c r="L78" s="1285" t="str">
        <f>I5</f>
        <v>　</v>
      </c>
      <c r="M78" s="1286"/>
      <c r="N78" s="1286"/>
      <c r="O78" s="1286"/>
      <c r="P78" s="1287"/>
    </row>
  </sheetData>
  <sheetProtection sheet="1" objects="1" scenarios="1" selectLockedCells="1"/>
  <mergeCells count="205">
    <mergeCell ref="B75:P75"/>
    <mergeCell ref="B76:P76"/>
    <mergeCell ref="B77:P77"/>
    <mergeCell ref="L78:P78"/>
    <mergeCell ref="B71:D71"/>
    <mergeCell ref="E71:F71"/>
    <mergeCell ref="H71:I71"/>
    <mergeCell ref="K71:L71"/>
    <mergeCell ref="N71:O71"/>
    <mergeCell ref="B74:P74"/>
    <mergeCell ref="B69:D69"/>
    <mergeCell ref="E69:F69"/>
    <mergeCell ref="H69:I69"/>
    <mergeCell ref="K69:L69"/>
    <mergeCell ref="N69:O69"/>
    <mergeCell ref="B70:D70"/>
    <mergeCell ref="E70:F70"/>
    <mergeCell ref="H70:I70"/>
    <mergeCell ref="K70:L70"/>
    <mergeCell ref="N70:O70"/>
    <mergeCell ref="B67:D67"/>
    <mergeCell ref="E67:F67"/>
    <mergeCell ref="H67:I67"/>
    <mergeCell ref="K67:L67"/>
    <mergeCell ref="N67:O67"/>
    <mergeCell ref="B68:D68"/>
    <mergeCell ref="E68:F68"/>
    <mergeCell ref="H68:I68"/>
    <mergeCell ref="K68:L68"/>
    <mergeCell ref="N68:O68"/>
    <mergeCell ref="B65:D65"/>
    <mergeCell ref="E65:F65"/>
    <mergeCell ref="H65:I65"/>
    <mergeCell ref="K65:L65"/>
    <mergeCell ref="N65:O65"/>
    <mergeCell ref="B66:D66"/>
    <mergeCell ref="E66:F66"/>
    <mergeCell ref="H66:I66"/>
    <mergeCell ref="K66:L66"/>
    <mergeCell ref="N66:O66"/>
    <mergeCell ref="B63:D63"/>
    <mergeCell ref="E63:F63"/>
    <mergeCell ref="H63:I63"/>
    <mergeCell ref="K63:L63"/>
    <mergeCell ref="N63:O63"/>
    <mergeCell ref="B64:D64"/>
    <mergeCell ref="E64:F64"/>
    <mergeCell ref="H64:I64"/>
    <mergeCell ref="K64:L64"/>
    <mergeCell ref="N64:O64"/>
    <mergeCell ref="B61:D61"/>
    <mergeCell ref="E61:F61"/>
    <mergeCell ref="H61:I61"/>
    <mergeCell ref="K61:L61"/>
    <mergeCell ref="N61:O61"/>
    <mergeCell ref="B62:D62"/>
    <mergeCell ref="E62:F62"/>
    <mergeCell ref="H62:I62"/>
    <mergeCell ref="K62:L62"/>
    <mergeCell ref="N62:O62"/>
    <mergeCell ref="E59:G59"/>
    <mergeCell ref="H59:J59"/>
    <mergeCell ref="K59:M59"/>
    <mergeCell ref="N59:P59"/>
    <mergeCell ref="B60:D60"/>
    <mergeCell ref="E60:F60"/>
    <mergeCell ref="H60:I60"/>
    <mergeCell ref="K60:L60"/>
    <mergeCell ref="N60:O60"/>
    <mergeCell ref="B55:D55"/>
    <mergeCell ref="E55:F55"/>
    <mergeCell ref="H55:I55"/>
    <mergeCell ref="K55:L55"/>
    <mergeCell ref="N55:O55"/>
    <mergeCell ref="E58:J58"/>
    <mergeCell ref="K58:P58"/>
    <mergeCell ref="B53:D53"/>
    <mergeCell ref="E53:F53"/>
    <mergeCell ref="H53:I53"/>
    <mergeCell ref="K53:L53"/>
    <mergeCell ref="N53:O53"/>
    <mergeCell ref="B54:D54"/>
    <mergeCell ref="E54:F54"/>
    <mergeCell ref="H54:I54"/>
    <mergeCell ref="K54:L54"/>
    <mergeCell ref="N54:O54"/>
    <mergeCell ref="B51:D51"/>
    <mergeCell ref="E51:G51"/>
    <mergeCell ref="H51:J51"/>
    <mergeCell ref="K51:M51"/>
    <mergeCell ref="N51:P51"/>
    <mergeCell ref="B52:D52"/>
    <mergeCell ref="E52:F52"/>
    <mergeCell ref="H52:I52"/>
    <mergeCell ref="K52:L52"/>
    <mergeCell ref="N52:O52"/>
    <mergeCell ref="B46:G46"/>
    <mergeCell ref="H46:P46"/>
    <mergeCell ref="B47:G47"/>
    <mergeCell ref="H47:P47"/>
    <mergeCell ref="L49:P49"/>
    <mergeCell ref="B50:P50"/>
    <mergeCell ref="B43:G43"/>
    <mergeCell ref="H43:P43"/>
    <mergeCell ref="B44:G44"/>
    <mergeCell ref="H44:P44"/>
    <mergeCell ref="B45:G45"/>
    <mergeCell ref="H45:P45"/>
    <mergeCell ref="B40:G40"/>
    <mergeCell ref="H40:P40"/>
    <mergeCell ref="B41:G41"/>
    <mergeCell ref="H41:P41"/>
    <mergeCell ref="B42:G42"/>
    <mergeCell ref="H42:P42"/>
    <mergeCell ref="B37:G37"/>
    <mergeCell ref="H37:P37"/>
    <mergeCell ref="B38:G38"/>
    <mergeCell ref="H38:P38"/>
    <mergeCell ref="B39:G39"/>
    <mergeCell ref="H39:P39"/>
    <mergeCell ref="B33:C33"/>
    <mergeCell ref="H33:I33"/>
    <mergeCell ref="K33:L33"/>
    <mergeCell ref="N33:O33"/>
    <mergeCell ref="B35:O35"/>
    <mergeCell ref="B36:G36"/>
    <mergeCell ref="H36:P36"/>
    <mergeCell ref="B31:C31"/>
    <mergeCell ref="H31:I31"/>
    <mergeCell ref="K31:L31"/>
    <mergeCell ref="N31:O31"/>
    <mergeCell ref="B32:C32"/>
    <mergeCell ref="H32:I32"/>
    <mergeCell ref="K32:L32"/>
    <mergeCell ref="N32:O32"/>
    <mergeCell ref="D29:E30"/>
    <mergeCell ref="F29:P29"/>
    <mergeCell ref="F30:G30"/>
    <mergeCell ref="H30:J30"/>
    <mergeCell ref="K30:M30"/>
    <mergeCell ref="N30:P30"/>
    <mergeCell ref="C23:F23"/>
    <mergeCell ref="C24:F24"/>
    <mergeCell ref="G24:K24"/>
    <mergeCell ref="L24:P24"/>
    <mergeCell ref="C25:F25"/>
    <mergeCell ref="G25:K25"/>
    <mergeCell ref="L25:P25"/>
    <mergeCell ref="B21:P21"/>
    <mergeCell ref="B22:F22"/>
    <mergeCell ref="G22:H22"/>
    <mergeCell ref="I22:K22"/>
    <mergeCell ref="L22:M22"/>
    <mergeCell ref="N22:P22"/>
    <mergeCell ref="B19:F19"/>
    <mergeCell ref="G19:H19"/>
    <mergeCell ref="I19:K19"/>
    <mergeCell ref="L19:M19"/>
    <mergeCell ref="N19:P19"/>
    <mergeCell ref="B20:F20"/>
    <mergeCell ref="G20:H20"/>
    <mergeCell ref="I20:K20"/>
    <mergeCell ref="L20:M20"/>
    <mergeCell ref="N20:P20"/>
    <mergeCell ref="B17:F17"/>
    <mergeCell ref="G17:H17"/>
    <mergeCell ref="I17:K17"/>
    <mergeCell ref="L17:M17"/>
    <mergeCell ref="N17:P17"/>
    <mergeCell ref="B18:F18"/>
    <mergeCell ref="G18:H18"/>
    <mergeCell ref="I18:K18"/>
    <mergeCell ref="L18:M18"/>
    <mergeCell ref="N18:P18"/>
    <mergeCell ref="B15:F15"/>
    <mergeCell ref="G15:H15"/>
    <mergeCell ref="I15:K15"/>
    <mergeCell ref="L15:M15"/>
    <mergeCell ref="N15:P15"/>
    <mergeCell ref="B16:F16"/>
    <mergeCell ref="G16:H16"/>
    <mergeCell ref="I16:K16"/>
    <mergeCell ref="L16:M16"/>
    <mergeCell ref="N16:P16"/>
    <mergeCell ref="B13:P13"/>
    <mergeCell ref="B14:F14"/>
    <mergeCell ref="G14:H14"/>
    <mergeCell ref="I14:K14"/>
    <mergeCell ref="L14:M14"/>
    <mergeCell ref="N14:P14"/>
    <mergeCell ref="G9:K9"/>
    <mergeCell ref="L9:P9"/>
    <mergeCell ref="G10:K10"/>
    <mergeCell ref="L10:P10"/>
    <mergeCell ref="G11:K11"/>
    <mergeCell ref="L11:P11"/>
    <mergeCell ref="A2:O2"/>
    <mergeCell ref="B4:H4"/>
    <mergeCell ref="I4:N4"/>
    <mergeCell ref="B5:H5"/>
    <mergeCell ref="I5:N5"/>
    <mergeCell ref="B6:H6"/>
    <mergeCell ref="I6:N6"/>
    <mergeCell ref="G12:K12"/>
    <mergeCell ref="L12:P12"/>
  </mergeCells>
  <phoneticPr fontId="1"/>
  <pageMargins left="0.70866141732283472" right="0.70866141732283472" top="0.74803149606299213" bottom="0.74803149606299213" header="0.31496062992125984" footer="0.31496062992125984"/>
  <pageSetup paperSize="9" scale="71" fitToHeight="0" orientation="portrait" blackAndWhite="1" r:id="rId1"/>
  <rowBreaks count="2" manualBreakCount="2">
    <brk id="26" max="15" man="1"/>
    <brk id="49" max="15" man="1"/>
  </rowBreak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3A30F-504E-4E4D-93FA-86D1503F5F2E}">
  <dimension ref="A1:W32"/>
  <sheetViews>
    <sheetView view="pageBreakPreview" zoomScaleNormal="100" zoomScaleSheetLayoutView="100" workbookViewId="0">
      <selection activeCell="H8" sqref="H8:I8"/>
    </sheetView>
  </sheetViews>
  <sheetFormatPr defaultColWidth="8.125" defaultRowHeight="13.5"/>
  <cols>
    <col min="1" max="1" width="3.125" style="527" customWidth="1"/>
    <col min="2" max="2" width="26.625" style="527" customWidth="1"/>
    <col min="3" max="3" width="1.5" style="527" customWidth="1"/>
    <col min="4" max="4" width="13.625" style="527" customWidth="1"/>
    <col min="5" max="5" width="13.125" style="527" customWidth="1"/>
    <col min="6" max="7" width="5.625" style="527" customWidth="1"/>
    <col min="8" max="8" width="12" style="527" customWidth="1"/>
    <col min="9" max="10" width="5.5" style="527" customWidth="1"/>
    <col min="11" max="11" width="5.625" style="527" customWidth="1"/>
    <col min="12" max="16384" width="8.125" style="527"/>
  </cols>
  <sheetData>
    <row r="1" spans="1:23" ht="20.100000000000001" customHeight="1">
      <c r="A1" s="527" t="s">
        <v>690</v>
      </c>
      <c r="B1" s="528"/>
      <c r="C1" s="528"/>
      <c r="D1" s="528"/>
      <c r="E1" s="528"/>
      <c r="F1" s="528"/>
      <c r="G1" s="528"/>
      <c r="H1" s="528"/>
      <c r="I1" s="528"/>
      <c r="J1" s="528"/>
    </row>
    <row r="2" spans="1:23" ht="20.100000000000001" customHeight="1">
      <c r="A2" s="528"/>
      <c r="B2" s="528"/>
      <c r="C2" s="528"/>
      <c r="D2" s="528"/>
      <c r="E2" s="528"/>
      <c r="F2" s="528"/>
      <c r="G2" s="528"/>
      <c r="H2" s="528"/>
      <c r="I2" s="528"/>
      <c r="J2" s="528"/>
    </row>
    <row r="3" spans="1:23" ht="20.100000000000001" customHeight="1">
      <c r="A3" s="1294" t="s">
        <v>691</v>
      </c>
      <c r="B3" s="1294"/>
      <c r="C3" s="1294"/>
      <c r="D3" s="1294"/>
      <c r="E3" s="1294"/>
      <c r="F3" s="1294"/>
      <c r="G3" s="1294"/>
      <c r="H3" s="1294"/>
      <c r="I3" s="1294"/>
      <c r="J3" s="1294"/>
      <c r="K3" s="1294"/>
    </row>
    <row r="4" spans="1:23" ht="7.35" customHeight="1">
      <c r="A4" s="529"/>
      <c r="B4" s="529"/>
      <c r="C4" s="529"/>
      <c r="D4" s="529"/>
      <c r="E4" s="529"/>
      <c r="F4" s="529"/>
      <c r="G4" s="529"/>
      <c r="H4" s="529"/>
      <c r="I4" s="529"/>
      <c r="J4" s="529"/>
      <c r="K4" s="529"/>
    </row>
    <row r="5" spans="1:23" ht="20.100000000000001" customHeight="1">
      <c r="A5" s="529"/>
      <c r="B5" s="530" t="s">
        <v>692</v>
      </c>
      <c r="C5" s="529"/>
    </row>
    <row r="6" spans="1:23" ht="20.100000000000001" customHeight="1">
      <c r="A6" s="528"/>
      <c r="B6" s="528"/>
      <c r="C6" s="528"/>
      <c r="D6" s="528"/>
      <c r="E6" s="528"/>
      <c r="F6" s="528"/>
      <c r="G6" s="528"/>
      <c r="H6" s="531"/>
      <c r="I6" s="532"/>
      <c r="J6" s="532"/>
      <c r="K6" s="533" t="s">
        <v>1002</v>
      </c>
    </row>
    <row r="7" spans="1:23" ht="20.100000000000001" customHeight="1">
      <c r="A7" s="528"/>
      <c r="B7" s="528"/>
      <c r="C7" s="528"/>
      <c r="D7" s="528"/>
      <c r="E7" s="528"/>
      <c r="F7" s="528"/>
      <c r="G7" s="528"/>
      <c r="H7" s="528"/>
      <c r="I7" s="528"/>
      <c r="J7" s="528"/>
    </row>
    <row r="8" spans="1:23" ht="39" customHeight="1">
      <c r="A8" s="528"/>
      <c r="B8" s="534"/>
      <c r="C8" s="534"/>
      <c r="D8" s="534"/>
      <c r="E8" s="534"/>
      <c r="F8" s="1295" t="s">
        <v>462</v>
      </c>
      <c r="G8" s="1295"/>
      <c r="H8" s="1296"/>
      <c r="I8" s="1296"/>
      <c r="J8" s="535"/>
      <c r="K8" s="536"/>
      <c r="O8" s="1297" t="s">
        <v>693</v>
      </c>
      <c r="P8" s="1297"/>
      <c r="Q8" s="1297"/>
      <c r="R8" s="1297"/>
      <c r="S8" s="1297"/>
      <c r="T8" s="1297"/>
      <c r="U8" s="1297"/>
      <c r="V8" s="1297"/>
      <c r="W8" s="1297"/>
    </row>
    <row r="9" spans="1:23" ht="20.100000000000001" customHeight="1">
      <c r="A9" s="528" t="s">
        <v>694</v>
      </c>
      <c r="B9" s="528"/>
      <c r="C9" s="528"/>
      <c r="D9" s="528"/>
      <c r="E9" s="528"/>
      <c r="F9" s="528"/>
      <c r="G9" s="528"/>
      <c r="H9" s="528"/>
      <c r="I9" s="528"/>
      <c r="J9" s="528"/>
    </row>
    <row r="10" spans="1:23" ht="60.75" customHeight="1">
      <c r="A10" s="1298" t="s">
        <v>460</v>
      </c>
      <c r="B10" s="1299"/>
      <c r="C10" s="1300"/>
      <c r="D10" s="1301"/>
      <c r="E10" s="1301"/>
      <c r="F10" s="1301"/>
      <c r="G10" s="1301"/>
      <c r="H10" s="1301"/>
      <c r="I10" s="1301"/>
      <c r="J10" s="1302"/>
      <c r="K10" s="1303"/>
    </row>
    <row r="11" spans="1:23" ht="12" customHeight="1">
      <c r="A11" s="1307" t="s">
        <v>695</v>
      </c>
      <c r="B11" s="1308"/>
      <c r="C11" s="1311" t="s">
        <v>696</v>
      </c>
      <c r="D11" s="1312"/>
      <c r="E11" s="1313" t="s">
        <v>697</v>
      </c>
      <c r="F11" s="1314"/>
      <c r="G11" s="1314"/>
      <c r="H11" s="1315"/>
      <c r="I11" s="1315"/>
      <c r="J11" s="1315"/>
      <c r="K11" s="1316"/>
    </row>
    <row r="12" spans="1:23" ht="63" customHeight="1">
      <c r="A12" s="1309"/>
      <c r="B12" s="1310"/>
      <c r="C12" s="537"/>
      <c r="D12" s="538"/>
      <c r="E12" s="1300" t="s">
        <v>195</v>
      </c>
      <c r="F12" s="1301"/>
      <c r="G12" s="1317"/>
      <c r="H12" s="1318" t="s">
        <v>195</v>
      </c>
      <c r="I12" s="1318"/>
      <c r="J12" s="1318"/>
      <c r="K12" s="1319"/>
    </row>
    <row r="13" spans="1:23" ht="35.25" customHeight="1">
      <c r="A13" s="1320" t="s">
        <v>698</v>
      </c>
      <c r="B13" s="1321"/>
      <c r="C13" s="539"/>
      <c r="D13" s="534"/>
      <c r="E13" s="534"/>
      <c r="F13" s="534"/>
      <c r="G13" s="534"/>
      <c r="H13" s="529"/>
      <c r="I13" s="540"/>
      <c r="J13" s="540"/>
      <c r="K13" s="541"/>
    </row>
    <row r="14" spans="1:23" ht="37.5" customHeight="1">
      <c r="A14" s="1322"/>
      <c r="B14" s="1323"/>
      <c r="C14" s="542"/>
      <c r="D14" s="543"/>
      <c r="E14" s="543"/>
      <c r="F14" s="543"/>
      <c r="G14" s="543"/>
      <c r="H14" s="544"/>
      <c r="I14" s="545"/>
      <c r="J14" s="540"/>
      <c r="K14" s="546"/>
      <c r="M14" s="527" t="s">
        <v>688</v>
      </c>
    </row>
    <row r="15" spans="1:23" ht="20.25" customHeight="1">
      <c r="A15" s="1320" t="s">
        <v>699</v>
      </c>
      <c r="B15" s="1324"/>
      <c r="C15" s="547"/>
      <c r="D15" s="1328"/>
      <c r="E15" s="1302" t="s">
        <v>700</v>
      </c>
      <c r="F15" s="1304" t="s">
        <v>701</v>
      </c>
      <c r="G15" s="1304"/>
      <c r="H15" s="1328"/>
      <c r="I15" s="1304" t="s">
        <v>239</v>
      </c>
      <c r="J15" s="548"/>
      <c r="K15" s="541"/>
    </row>
    <row r="16" spans="1:23" ht="20.25" customHeight="1">
      <c r="A16" s="1325"/>
      <c r="B16" s="1326"/>
      <c r="C16" s="539"/>
      <c r="D16" s="1329"/>
      <c r="E16" s="1330"/>
      <c r="F16" s="1305"/>
      <c r="G16" s="1305"/>
      <c r="H16" s="1329"/>
      <c r="I16" s="1305"/>
      <c r="J16" s="549"/>
      <c r="K16" s="546"/>
    </row>
    <row r="17" spans="1:11" ht="20.25" customHeight="1">
      <c r="A17" s="1325"/>
      <c r="B17" s="1326"/>
      <c r="C17" s="539"/>
      <c r="D17" s="1329"/>
      <c r="E17" s="1330"/>
      <c r="F17" s="1305"/>
      <c r="G17" s="1305"/>
      <c r="H17" s="1329"/>
      <c r="I17" s="1305"/>
      <c r="J17" s="549"/>
      <c r="K17" s="546"/>
    </row>
    <row r="18" spans="1:11" ht="20.25" customHeight="1">
      <c r="A18" s="1325"/>
      <c r="B18" s="1326"/>
      <c r="C18" s="539"/>
      <c r="D18" s="1329"/>
      <c r="E18" s="1330"/>
      <c r="F18" s="1305"/>
      <c r="G18" s="1305"/>
      <c r="H18" s="1329"/>
      <c r="I18" s="1305"/>
      <c r="J18" s="549"/>
      <c r="K18" s="546"/>
    </row>
    <row r="19" spans="1:11" ht="20.25" customHeight="1">
      <c r="A19" s="1325"/>
      <c r="B19" s="1327"/>
      <c r="C19" s="550"/>
      <c r="D19" s="1296"/>
      <c r="E19" s="1331"/>
      <c r="F19" s="1306"/>
      <c r="G19" s="1306"/>
      <c r="H19" s="1296"/>
      <c r="I19" s="1306"/>
      <c r="J19" s="551"/>
      <c r="K19" s="552"/>
    </row>
    <row r="20" spans="1:11" ht="20.25" customHeight="1">
      <c r="A20" s="553"/>
      <c r="B20" s="554"/>
      <c r="C20" s="555"/>
      <c r="D20" s="556"/>
      <c r="E20" s="557"/>
      <c r="F20" s="549"/>
      <c r="G20" s="549"/>
      <c r="H20" s="558"/>
      <c r="I20" s="549"/>
      <c r="J20" s="549"/>
    </row>
    <row r="21" spans="1:11" ht="20.25" customHeight="1">
      <c r="A21" s="559" t="s">
        <v>702</v>
      </c>
      <c r="B21" s="554"/>
      <c r="C21" s="560"/>
      <c r="D21" s="544"/>
      <c r="E21" s="557"/>
      <c r="F21" s="549"/>
      <c r="G21" s="549"/>
      <c r="H21" s="558"/>
      <c r="I21" s="549"/>
      <c r="J21" s="549"/>
    </row>
    <row r="22" spans="1:11" ht="24.75" customHeight="1">
      <c r="A22" s="1333" t="s">
        <v>703</v>
      </c>
      <c r="B22" s="1334"/>
      <c r="C22" s="561"/>
      <c r="D22" s="562"/>
      <c r="E22" s="561"/>
      <c r="F22" s="1338"/>
      <c r="G22" s="1338"/>
      <c r="H22" s="561"/>
      <c r="I22" s="561"/>
      <c r="J22" s="561"/>
      <c r="K22" s="563"/>
    </row>
    <row r="23" spans="1:11" ht="24.75" customHeight="1">
      <c r="A23" s="1333"/>
      <c r="B23" s="1335"/>
      <c r="C23" s="537"/>
      <c r="D23" s="564"/>
      <c r="E23" s="564" t="s">
        <v>704</v>
      </c>
      <c r="F23" s="564" t="s">
        <v>705</v>
      </c>
      <c r="G23" s="564"/>
      <c r="H23" s="565"/>
      <c r="I23" s="1339" t="s">
        <v>704</v>
      </c>
      <c r="J23" s="1339"/>
      <c r="K23" s="1340"/>
    </row>
    <row r="24" spans="1:11" ht="62.25" customHeight="1">
      <c r="A24" s="1336"/>
      <c r="B24" s="1337"/>
      <c r="C24" s="538"/>
      <c r="D24" s="1341" t="s">
        <v>706</v>
      </c>
      <c r="E24" s="1342"/>
      <c r="F24" s="1343"/>
      <c r="G24" s="1342"/>
      <c r="H24" s="1342"/>
      <c r="I24" s="1342"/>
      <c r="J24" s="1342"/>
      <c r="K24" s="566"/>
    </row>
    <row r="25" spans="1:11" ht="25.35" customHeight="1">
      <c r="A25" s="1333" t="s">
        <v>707</v>
      </c>
      <c r="B25" s="1335"/>
      <c r="C25" s="561"/>
      <c r="D25" s="562"/>
      <c r="E25" s="561"/>
      <c r="F25" s="1338"/>
      <c r="G25" s="1338"/>
      <c r="H25" s="561"/>
      <c r="I25" s="561"/>
      <c r="J25" s="561"/>
      <c r="K25" s="563"/>
    </row>
    <row r="26" spans="1:11" ht="25.35" customHeight="1">
      <c r="A26" s="1333"/>
      <c r="B26" s="1335"/>
      <c r="C26" s="537"/>
      <c r="D26" s="564"/>
      <c r="E26" s="564" t="s">
        <v>704</v>
      </c>
      <c r="F26" s="564" t="s">
        <v>705</v>
      </c>
      <c r="G26" s="564"/>
      <c r="H26" s="565"/>
      <c r="I26" s="1339" t="s">
        <v>704</v>
      </c>
      <c r="J26" s="1339"/>
      <c r="K26" s="1340"/>
    </row>
    <row r="27" spans="1:11" ht="61.5" customHeight="1">
      <c r="A27" s="1336"/>
      <c r="B27" s="1337"/>
      <c r="C27" s="538"/>
      <c r="D27" s="1341" t="s">
        <v>706</v>
      </c>
      <c r="E27" s="1342"/>
      <c r="F27" s="1343"/>
      <c r="G27" s="1342"/>
      <c r="H27" s="1342"/>
      <c r="I27" s="1342"/>
      <c r="J27" s="1342"/>
      <c r="K27" s="566"/>
    </row>
    <row r="28" spans="1:11" ht="19.5" customHeight="1">
      <c r="K28" s="567"/>
    </row>
    <row r="29" spans="1:11" ht="19.5" customHeight="1">
      <c r="A29" s="527" t="s">
        <v>708</v>
      </c>
    </row>
    <row r="30" spans="1:11" ht="19.5" customHeight="1">
      <c r="A30" s="1332" t="s">
        <v>709</v>
      </c>
      <c r="B30" s="1332"/>
      <c r="C30" s="1332"/>
      <c r="D30" s="1332"/>
      <c r="E30" s="1332"/>
      <c r="F30" s="1332"/>
      <c r="G30" s="1332"/>
      <c r="H30" s="1332"/>
      <c r="I30" s="568"/>
      <c r="J30" s="568"/>
    </row>
    <row r="31" spans="1:11" ht="19.5" customHeight="1"/>
    <row r="32" spans="1:11" ht="19.5" customHeight="1"/>
  </sheetData>
  <mergeCells count="29">
    <mergeCell ref="A30:H30"/>
    <mergeCell ref="A22:B24"/>
    <mergeCell ref="F22:G22"/>
    <mergeCell ref="I23:K23"/>
    <mergeCell ref="D24:E24"/>
    <mergeCell ref="F24:J24"/>
    <mergeCell ref="A25:B27"/>
    <mergeCell ref="F25:G25"/>
    <mergeCell ref="I26:K26"/>
    <mergeCell ref="D27:E27"/>
    <mergeCell ref="F27:J27"/>
    <mergeCell ref="I15:I19"/>
    <mergeCell ref="A11:B12"/>
    <mergeCell ref="C11:D11"/>
    <mergeCell ref="E11:K11"/>
    <mergeCell ref="E12:G12"/>
    <mergeCell ref="H12:K12"/>
    <mergeCell ref="A13:B14"/>
    <mergeCell ref="A15:B19"/>
    <mergeCell ref="D15:D19"/>
    <mergeCell ref="E15:E19"/>
    <mergeCell ref="F15:G19"/>
    <mergeCell ref="H15:H19"/>
    <mergeCell ref="A3:K3"/>
    <mergeCell ref="F8:G8"/>
    <mergeCell ref="H8:I8"/>
    <mergeCell ref="O8:W8"/>
    <mergeCell ref="A10:B10"/>
    <mergeCell ref="C10:K10"/>
  </mergeCells>
  <phoneticPr fontId="1"/>
  <printOptions horizontalCentered="1"/>
  <pageMargins left="0.59055118110236227" right="0.59055118110236227" top="0.78740157480314965" bottom="0.78740157480314965" header="0.51181102362204722" footer="0.51181102362204722"/>
  <pageSetup paperSize="9" scale="77" orientation="portrait" r:id="rId1"/>
  <headerFooter alignWithMargins="0">
    <oddFooter>&amp;C&amp;P</oddFooter>
  </headerFooter>
  <rowBreaks count="2" manualBreakCount="2">
    <brk id="31" max="9" man="1"/>
    <brk id="106"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029121" r:id="rId4" name="Check Box 1">
              <controlPr defaultSize="0" autoFill="0" autoLine="0" autoPict="0">
                <anchor moveWithCells="1">
                  <from>
                    <xdr:col>3</xdr:col>
                    <xdr:colOff>28575</xdr:colOff>
                    <xdr:row>12</xdr:row>
                    <xdr:rowOff>38100</xdr:rowOff>
                  </from>
                  <to>
                    <xdr:col>7</xdr:col>
                    <xdr:colOff>485775</xdr:colOff>
                    <xdr:row>12</xdr:row>
                    <xdr:rowOff>409575</xdr:rowOff>
                  </to>
                </anchor>
              </controlPr>
            </control>
          </mc:Choice>
        </mc:AlternateContent>
        <mc:AlternateContent xmlns:mc="http://schemas.openxmlformats.org/markup-compatibility/2006">
          <mc:Choice Requires="x14">
            <control shapeId="1029122" r:id="rId5" name="Check Box 2">
              <controlPr defaultSize="0" autoFill="0" autoLine="0" autoPict="0">
                <anchor moveWithCells="1">
                  <from>
                    <xdr:col>3</xdr:col>
                    <xdr:colOff>333375</xdr:colOff>
                    <xdr:row>12</xdr:row>
                    <xdr:rowOff>276225</xdr:rowOff>
                  </from>
                  <to>
                    <xdr:col>3</xdr:col>
                    <xdr:colOff>990600</xdr:colOff>
                    <xdr:row>14</xdr:row>
                    <xdr:rowOff>142875</xdr:rowOff>
                  </to>
                </anchor>
              </controlPr>
            </control>
          </mc:Choice>
        </mc:AlternateContent>
        <mc:AlternateContent xmlns:mc="http://schemas.openxmlformats.org/markup-compatibility/2006">
          <mc:Choice Requires="x14">
            <control shapeId="1029123" r:id="rId6" name="Check Box 3">
              <controlPr defaultSize="0" autoFill="0" autoLine="0" autoPict="0">
                <anchor moveWithCells="1">
                  <from>
                    <xdr:col>3</xdr:col>
                    <xdr:colOff>66675</xdr:colOff>
                    <xdr:row>21</xdr:row>
                    <xdr:rowOff>28575</xdr:rowOff>
                  </from>
                  <to>
                    <xdr:col>4</xdr:col>
                    <xdr:colOff>333375</xdr:colOff>
                    <xdr:row>22</xdr:row>
                    <xdr:rowOff>66675</xdr:rowOff>
                  </to>
                </anchor>
              </controlPr>
            </control>
          </mc:Choice>
        </mc:AlternateContent>
        <mc:AlternateContent xmlns:mc="http://schemas.openxmlformats.org/markup-compatibility/2006">
          <mc:Choice Requires="x14">
            <control shapeId="1029124" r:id="rId7" name="Check Box 4">
              <controlPr defaultSize="0" autoFill="0" autoLine="0" autoPict="0">
                <anchor moveWithCells="1">
                  <from>
                    <xdr:col>3</xdr:col>
                    <xdr:colOff>28575</xdr:colOff>
                    <xdr:row>11</xdr:row>
                    <xdr:rowOff>76200</xdr:rowOff>
                  </from>
                  <to>
                    <xdr:col>4</xdr:col>
                    <xdr:colOff>66675</xdr:colOff>
                    <xdr:row>11</xdr:row>
                    <xdr:rowOff>447675</xdr:rowOff>
                  </to>
                </anchor>
              </controlPr>
            </control>
          </mc:Choice>
        </mc:AlternateContent>
        <mc:AlternateContent xmlns:mc="http://schemas.openxmlformats.org/markup-compatibility/2006">
          <mc:Choice Requires="x14">
            <control shapeId="1029125" r:id="rId8" name="Check Box 5">
              <controlPr defaultSize="0" autoFill="0" autoLine="0" autoPict="0">
                <anchor moveWithCells="1">
                  <from>
                    <xdr:col>3</xdr:col>
                    <xdr:colOff>28575</xdr:colOff>
                    <xdr:row>11</xdr:row>
                    <xdr:rowOff>371475</xdr:rowOff>
                  </from>
                  <to>
                    <xdr:col>4</xdr:col>
                    <xdr:colOff>219075</xdr:colOff>
                    <xdr:row>11</xdr:row>
                    <xdr:rowOff>752475</xdr:rowOff>
                  </to>
                </anchor>
              </controlPr>
            </control>
          </mc:Choice>
        </mc:AlternateContent>
        <mc:AlternateContent xmlns:mc="http://schemas.openxmlformats.org/markup-compatibility/2006">
          <mc:Choice Requires="x14">
            <control shapeId="1029126" r:id="rId9" name="Check Box 6">
              <controlPr defaultSize="0" autoFill="0" autoLine="0" autoPict="0">
                <anchor moveWithCells="1">
                  <from>
                    <xdr:col>3</xdr:col>
                    <xdr:colOff>66675</xdr:colOff>
                    <xdr:row>23</xdr:row>
                    <xdr:rowOff>790575</xdr:rowOff>
                  </from>
                  <to>
                    <xdr:col>4</xdr:col>
                    <xdr:colOff>333375</xdr:colOff>
                    <xdr:row>25</xdr:row>
                    <xdr:rowOff>28575</xdr:rowOff>
                  </to>
                </anchor>
              </controlPr>
            </control>
          </mc:Choice>
        </mc:AlternateContent>
        <mc:AlternateContent xmlns:mc="http://schemas.openxmlformats.org/markup-compatibility/2006">
          <mc:Choice Requires="x14">
            <control shapeId="1029127" r:id="rId10" name="Check Box 7">
              <controlPr defaultSize="0" autoFill="0" autoLine="0" autoPict="0">
                <anchor moveWithCells="1">
                  <from>
                    <xdr:col>6</xdr:col>
                    <xdr:colOff>180975</xdr:colOff>
                    <xdr:row>21</xdr:row>
                    <xdr:rowOff>0</xdr:rowOff>
                  </from>
                  <to>
                    <xdr:col>8</xdr:col>
                    <xdr:colOff>28575</xdr:colOff>
                    <xdr:row>22</xdr:row>
                    <xdr:rowOff>66675</xdr:rowOff>
                  </to>
                </anchor>
              </controlPr>
            </control>
          </mc:Choice>
        </mc:AlternateContent>
        <mc:AlternateContent xmlns:mc="http://schemas.openxmlformats.org/markup-compatibility/2006">
          <mc:Choice Requires="x14">
            <control shapeId="1029128" r:id="rId11" name="Check Box 8">
              <controlPr defaultSize="0" autoFill="0" autoLine="0" autoPict="0">
                <anchor moveWithCells="1">
                  <from>
                    <xdr:col>6</xdr:col>
                    <xdr:colOff>180975</xdr:colOff>
                    <xdr:row>24</xdr:row>
                    <xdr:rowOff>0</xdr:rowOff>
                  </from>
                  <to>
                    <xdr:col>8</xdr:col>
                    <xdr:colOff>28575</xdr:colOff>
                    <xdr:row>25</xdr:row>
                    <xdr:rowOff>66675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DF08D-4B5B-4C81-BB81-AAE05933DC42}">
  <sheetPr>
    <pageSetUpPr fitToPage="1"/>
  </sheetPr>
  <dimension ref="A1:R60"/>
  <sheetViews>
    <sheetView view="pageBreakPreview" zoomScale="115" zoomScaleNormal="85" zoomScaleSheetLayoutView="115" workbookViewId="0">
      <selection activeCell="S10" sqref="S10"/>
    </sheetView>
  </sheetViews>
  <sheetFormatPr defaultColWidth="8.125" defaultRowHeight="13.5"/>
  <cols>
    <col min="1" max="1" width="1.5" style="570" customWidth="1"/>
    <col min="2" max="4" width="2.625" style="570" customWidth="1"/>
    <col min="5" max="5" width="3.125" style="571" customWidth="1"/>
    <col min="6" max="6" width="46.125" style="570" customWidth="1"/>
    <col min="7" max="7" width="9.625" style="570" customWidth="1"/>
    <col min="8" max="8" width="9.625" style="572" customWidth="1"/>
    <col min="9" max="9" width="9.625" style="570" customWidth="1"/>
    <col min="10" max="10" width="9.625" style="572" customWidth="1"/>
    <col min="11" max="16" width="8.125" style="570"/>
    <col min="17" max="17" width="0" style="570" hidden="1" customWidth="1"/>
    <col min="18" max="16384" width="8.125" style="570"/>
  </cols>
  <sheetData>
    <row r="1" spans="1:15">
      <c r="A1" s="569" t="s">
        <v>710</v>
      </c>
    </row>
    <row r="2" spans="1:15" ht="20.100000000000001" customHeight="1">
      <c r="G2" s="1344" t="s">
        <v>456</v>
      </c>
      <c r="H2" s="1345"/>
    </row>
    <row r="3" spans="1:15" ht="20.100000000000001" customHeight="1">
      <c r="G3" s="1346" t="s">
        <v>711</v>
      </c>
      <c r="H3" s="1347"/>
      <c r="I3" s="1348" t="str">
        <f>'別紙様式６（１枚目）'!E12</f>
        <v xml:space="preserve"> </v>
      </c>
      <c r="J3" s="1349"/>
    </row>
    <row r="4" spans="1:15" ht="20.100000000000001" customHeight="1">
      <c r="A4" s="573" t="s">
        <v>712</v>
      </c>
      <c r="B4" s="573"/>
      <c r="C4" s="573"/>
      <c r="D4" s="573"/>
      <c r="E4" s="570"/>
      <c r="G4" s="1346" t="s">
        <v>713</v>
      </c>
      <c r="H4" s="1347"/>
      <c r="I4" s="1350" t="str">
        <f>'別紙様式６（１枚目）'!H12</f>
        <v xml:space="preserve"> </v>
      </c>
      <c r="J4" s="1351"/>
    </row>
    <row r="5" spans="1:15" ht="30" customHeight="1">
      <c r="A5" s="574" t="s">
        <v>714</v>
      </c>
      <c r="C5" s="575"/>
      <c r="D5" s="575"/>
      <c r="E5" s="625"/>
      <c r="F5" s="575"/>
      <c r="G5" s="576"/>
      <c r="H5" s="623"/>
      <c r="I5" s="576"/>
      <c r="J5" s="623"/>
      <c r="K5" s="570" t="s">
        <v>715</v>
      </c>
    </row>
    <row r="6" spans="1:15" ht="14.25">
      <c r="A6" s="574"/>
      <c r="B6" s="1359"/>
      <c r="C6" s="1360"/>
      <c r="D6" s="1360"/>
      <c r="E6" s="1360"/>
      <c r="F6" s="1361"/>
      <c r="G6" s="1365" t="s">
        <v>716</v>
      </c>
      <c r="H6" s="1365"/>
      <c r="I6" s="1365" t="s">
        <v>717</v>
      </c>
      <c r="J6" s="1365"/>
      <c r="K6" s="1354" t="s">
        <v>716</v>
      </c>
      <c r="L6" s="1355"/>
      <c r="M6" s="1354" t="s">
        <v>717</v>
      </c>
      <c r="N6" s="1355"/>
    </row>
    <row r="7" spans="1:15" ht="27">
      <c r="A7" s="574"/>
      <c r="B7" s="1362"/>
      <c r="C7" s="1363"/>
      <c r="D7" s="1363"/>
      <c r="E7" s="1363"/>
      <c r="F7" s="1364"/>
      <c r="G7" s="624" t="s">
        <v>718</v>
      </c>
      <c r="H7" s="624" t="s">
        <v>719</v>
      </c>
      <c r="I7" s="624" t="s">
        <v>718</v>
      </c>
      <c r="J7" s="624" t="s">
        <v>719</v>
      </c>
      <c r="K7" s="624" t="s">
        <v>718</v>
      </c>
      <c r="L7" s="624" t="s">
        <v>719</v>
      </c>
      <c r="M7" s="624" t="s">
        <v>718</v>
      </c>
      <c r="N7" s="624" t="s">
        <v>719</v>
      </c>
    </row>
    <row r="8" spans="1:15" s="574" customFormat="1" ht="30" customHeight="1">
      <c r="B8" s="626" t="s">
        <v>249</v>
      </c>
      <c r="C8" s="1356" t="s">
        <v>720</v>
      </c>
      <c r="D8" s="1356"/>
      <c r="E8" s="1356"/>
      <c r="F8" s="1356"/>
      <c r="G8" s="621"/>
      <c r="H8" s="621"/>
      <c r="I8" s="621"/>
      <c r="J8" s="621"/>
      <c r="O8" s="574" t="s">
        <v>721</v>
      </c>
    </row>
    <row r="9" spans="1:15" ht="30" customHeight="1">
      <c r="B9" s="577"/>
      <c r="C9" s="626" t="s">
        <v>250</v>
      </c>
      <c r="D9" s="1357" t="s">
        <v>722</v>
      </c>
      <c r="E9" s="1357"/>
      <c r="F9" s="1357"/>
      <c r="G9" s="621"/>
      <c r="H9" s="621"/>
      <c r="I9" s="621"/>
      <c r="J9" s="621"/>
      <c r="K9" s="578" t="b">
        <f>IF(G8&gt;=G9,TRUE,FALSE)</f>
        <v>1</v>
      </c>
      <c r="L9" s="578" t="b">
        <f>IF(H8&gt;=H9,TRUE,FALSE)</f>
        <v>1</v>
      </c>
      <c r="M9" s="578" t="b">
        <f t="shared" ref="M9:N10" si="0">IF(I8&gt;=I9,TRUE,FALSE)</f>
        <v>1</v>
      </c>
      <c r="N9" s="578" t="b">
        <f t="shared" si="0"/>
        <v>1</v>
      </c>
    </row>
    <row r="10" spans="1:15" ht="30" customHeight="1">
      <c r="B10" s="577"/>
      <c r="C10" s="579"/>
      <c r="D10" s="580" t="s">
        <v>251</v>
      </c>
      <c r="E10" s="1358" t="s">
        <v>723</v>
      </c>
      <c r="F10" s="1358"/>
      <c r="G10" s="621"/>
      <c r="H10" s="621"/>
      <c r="I10" s="621"/>
      <c r="J10" s="621"/>
      <c r="K10" s="578" t="b">
        <f>IF(G9&gt;=G10,TRUE,FALSE)</f>
        <v>1</v>
      </c>
      <c r="L10" s="578" t="b">
        <f>IF(H9&gt;=H10,TRUE,FALSE)</f>
        <v>1</v>
      </c>
      <c r="M10" s="578" t="b">
        <f t="shared" si="0"/>
        <v>1</v>
      </c>
      <c r="N10" s="578" t="b">
        <f t="shared" si="0"/>
        <v>1</v>
      </c>
    </row>
    <row r="11" spans="1:15" ht="30" customHeight="1">
      <c r="B11" s="577"/>
      <c r="C11" s="579"/>
      <c r="D11" s="580" t="s">
        <v>253</v>
      </c>
      <c r="E11" s="1358" t="s">
        <v>724</v>
      </c>
      <c r="F11" s="1358"/>
      <c r="G11" s="581" t="str">
        <f>IF(G9="","",G9-G10)</f>
        <v/>
      </c>
      <c r="H11" s="581" t="str">
        <f t="shared" ref="H11:I11" si="1">IF(H9="","",H9-H10)</f>
        <v/>
      </c>
      <c r="I11" s="581" t="str">
        <f t="shared" si="1"/>
        <v/>
      </c>
      <c r="J11" s="581" t="str">
        <f>IF(J9="","",J9-J10)</f>
        <v/>
      </c>
    </row>
    <row r="12" spans="1:15" ht="14.25" customHeight="1">
      <c r="C12" s="575"/>
      <c r="D12" s="575"/>
      <c r="E12" s="625"/>
      <c r="F12" s="575"/>
      <c r="G12" s="576"/>
      <c r="H12" s="623"/>
      <c r="I12" s="576"/>
      <c r="J12" s="623"/>
    </row>
    <row r="13" spans="1:15" ht="92.25" customHeight="1" thickBot="1">
      <c r="A13" s="1366" t="s">
        <v>1003</v>
      </c>
      <c r="B13" s="1366"/>
      <c r="C13" s="1366"/>
      <c r="D13" s="1366"/>
      <c r="E13" s="1366"/>
      <c r="F13" s="1366"/>
      <c r="G13" s="1366"/>
      <c r="H13" s="1366"/>
      <c r="I13" s="1366"/>
      <c r="J13" s="1366"/>
    </row>
    <row r="14" spans="1:15" ht="15" customHeight="1">
      <c r="A14" s="574"/>
      <c r="B14" s="1367"/>
      <c r="C14" s="1368"/>
      <c r="D14" s="1368"/>
      <c r="E14" s="1368"/>
      <c r="F14" s="1369"/>
      <c r="G14" s="1373" t="s">
        <v>716</v>
      </c>
      <c r="H14" s="1374"/>
      <c r="I14" s="1352" t="s">
        <v>717</v>
      </c>
      <c r="J14" s="1353"/>
      <c r="K14" s="1373" t="s">
        <v>716</v>
      </c>
      <c r="L14" s="1374"/>
      <c r="M14" s="1352" t="s">
        <v>717</v>
      </c>
      <c r="N14" s="1353"/>
    </row>
    <row r="15" spans="1:15" ht="15" customHeight="1" thickBot="1">
      <c r="A15" s="574"/>
      <c r="B15" s="1370"/>
      <c r="C15" s="1371"/>
      <c r="D15" s="1371"/>
      <c r="E15" s="1371"/>
      <c r="F15" s="1372"/>
      <c r="G15" s="582" t="s">
        <v>718</v>
      </c>
      <c r="H15" s="582" t="s">
        <v>719</v>
      </c>
      <c r="I15" s="582" t="s">
        <v>718</v>
      </c>
      <c r="J15" s="583" t="s">
        <v>719</v>
      </c>
      <c r="K15" s="622" t="s">
        <v>718</v>
      </c>
      <c r="L15" s="621" t="s">
        <v>719</v>
      </c>
      <c r="M15" s="621" t="s">
        <v>718</v>
      </c>
      <c r="N15" s="621" t="s">
        <v>719</v>
      </c>
    </row>
    <row r="16" spans="1:15" s="577" customFormat="1" ht="25.35" customHeight="1" thickBot="1">
      <c r="B16" s="1378" t="s">
        <v>725</v>
      </c>
      <c r="C16" s="1379"/>
      <c r="D16" s="1379"/>
      <c r="E16" s="1379"/>
      <c r="F16" s="1379"/>
      <c r="G16" s="584"/>
      <c r="H16" s="585"/>
      <c r="I16" s="585"/>
      <c r="J16" s="586"/>
      <c r="K16" s="587" t="b">
        <f>IF(G16&gt;SUM(G17:G21),FALSE,TRUE)</f>
        <v>1</v>
      </c>
      <c r="L16" s="587" t="b">
        <f>IF(H16&gt;SUM(H17:H21),FALSE,TRUE)</f>
        <v>1</v>
      </c>
      <c r="M16" s="587" t="b">
        <f t="shared" ref="M16:N16" si="2">IF(I16&gt;SUM(I17:I21),FALSE,TRUE)</f>
        <v>1</v>
      </c>
      <c r="N16" s="587" t="b">
        <f t="shared" si="2"/>
        <v>1</v>
      </c>
    </row>
    <row r="17" spans="2:14" s="577" customFormat="1" ht="25.35" customHeight="1">
      <c r="B17" s="588"/>
      <c r="C17" s="589" t="s">
        <v>249</v>
      </c>
      <c r="D17" s="1380" t="s">
        <v>726</v>
      </c>
      <c r="E17" s="1381"/>
      <c r="F17" s="1382"/>
      <c r="G17" s="590"/>
      <c r="H17" s="590"/>
      <c r="I17" s="590"/>
      <c r="J17" s="591"/>
    </row>
    <row r="18" spans="2:14" s="577" customFormat="1" ht="25.35" customHeight="1">
      <c r="B18" s="588"/>
      <c r="C18" s="592" t="s">
        <v>250</v>
      </c>
      <c r="D18" s="1375" t="s">
        <v>727</v>
      </c>
      <c r="E18" s="1376"/>
      <c r="F18" s="1377"/>
      <c r="G18" s="621"/>
      <c r="H18" s="621"/>
      <c r="I18" s="621"/>
      <c r="J18" s="593"/>
    </row>
    <row r="19" spans="2:14" s="577" customFormat="1" ht="25.35" customHeight="1">
      <c r="B19" s="588"/>
      <c r="C19" s="592" t="s">
        <v>251</v>
      </c>
      <c r="D19" s="1375" t="s">
        <v>728</v>
      </c>
      <c r="E19" s="1376"/>
      <c r="F19" s="1377"/>
      <c r="G19" s="621"/>
      <c r="H19" s="621"/>
      <c r="I19" s="621"/>
      <c r="J19" s="593"/>
    </row>
    <row r="20" spans="2:14" s="577" customFormat="1" ht="25.35" customHeight="1">
      <c r="B20" s="588"/>
      <c r="C20" s="592" t="s">
        <v>253</v>
      </c>
      <c r="D20" s="1375" t="s">
        <v>729</v>
      </c>
      <c r="E20" s="1376"/>
      <c r="F20" s="1377"/>
      <c r="G20" s="621"/>
      <c r="H20" s="621"/>
      <c r="I20" s="621"/>
      <c r="J20" s="593"/>
    </row>
    <row r="21" spans="2:14" s="577" customFormat="1" ht="25.35" customHeight="1" thickBot="1">
      <c r="B21" s="594"/>
      <c r="C21" s="595" t="s">
        <v>259</v>
      </c>
      <c r="D21" s="1383" t="s">
        <v>730</v>
      </c>
      <c r="E21" s="1384"/>
      <c r="F21" s="1385"/>
      <c r="G21" s="582"/>
      <c r="H21" s="582"/>
      <c r="I21" s="582"/>
      <c r="J21" s="583"/>
    </row>
    <row r="22" spans="2:14" s="577" customFormat="1" ht="24.75" customHeight="1" thickBot="1">
      <c r="B22" s="1378" t="s">
        <v>731</v>
      </c>
      <c r="C22" s="1379"/>
      <c r="D22" s="1379"/>
      <c r="E22" s="1379"/>
      <c r="F22" s="1379"/>
      <c r="G22" s="584"/>
      <c r="H22" s="585"/>
      <c r="I22" s="585"/>
      <c r="J22" s="586"/>
      <c r="K22" s="587" t="b">
        <f>IF(G22&gt;SUM(G23:G32),FALSE,TRUE)</f>
        <v>1</v>
      </c>
      <c r="L22" s="587" t="b">
        <f>IF(H22&gt;SUM(H23:H32),FALSE,TRUE)</f>
        <v>1</v>
      </c>
      <c r="M22" s="587" t="b">
        <f t="shared" ref="M22:N22" si="3">IF(I22&gt;SUM(I23:I32),FALSE,TRUE)</f>
        <v>1</v>
      </c>
      <c r="N22" s="587" t="b">
        <f t="shared" si="3"/>
        <v>1</v>
      </c>
    </row>
    <row r="23" spans="2:14" s="577" customFormat="1" ht="25.35" customHeight="1">
      <c r="B23" s="596"/>
      <c r="C23" s="590" t="s">
        <v>249</v>
      </c>
      <c r="D23" s="1386" t="s">
        <v>1004</v>
      </c>
      <c r="E23" s="1387"/>
      <c r="F23" s="1388"/>
      <c r="G23" s="590"/>
      <c r="H23" s="590"/>
      <c r="I23" s="590"/>
      <c r="J23" s="591"/>
    </row>
    <row r="24" spans="2:14" s="577" customFormat="1" ht="25.35" customHeight="1">
      <c r="B24" s="596"/>
      <c r="C24" s="621" t="s">
        <v>250</v>
      </c>
      <c r="D24" s="1375" t="s">
        <v>732</v>
      </c>
      <c r="E24" s="1376"/>
      <c r="F24" s="1377"/>
      <c r="G24" s="621"/>
      <c r="H24" s="621"/>
      <c r="I24" s="621"/>
      <c r="J24" s="593"/>
    </row>
    <row r="25" spans="2:14" s="577" customFormat="1" ht="27.75" customHeight="1">
      <c r="B25" s="596"/>
      <c r="C25" s="621" t="s">
        <v>251</v>
      </c>
      <c r="D25" s="1375" t="s">
        <v>733</v>
      </c>
      <c r="E25" s="1376"/>
      <c r="F25" s="1377"/>
      <c r="G25" s="621"/>
      <c r="H25" s="621"/>
      <c r="I25" s="621"/>
      <c r="J25" s="593"/>
    </row>
    <row r="26" spans="2:14" s="577" customFormat="1" ht="25.35" customHeight="1">
      <c r="B26" s="596"/>
      <c r="C26" s="626" t="s">
        <v>253</v>
      </c>
      <c r="D26" s="1375" t="s">
        <v>734</v>
      </c>
      <c r="E26" s="1376"/>
      <c r="F26" s="1377"/>
      <c r="G26" s="621"/>
      <c r="H26" s="621"/>
      <c r="I26" s="621"/>
      <c r="J26" s="593"/>
    </row>
    <row r="27" spans="2:14" s="577" customFormat="1" ht="25.35" customHeight="1">
      <c r="B27" s="597"/>
      <c r="C27" s="626" t="s">
        <v>259</v>
      </c>
      <c r="D27" s="1375" t="s">
        <v>735</v>
      </c>
      <c r="E27" s="1376"/>
      <c r="F27" s="1377"/>
      <c r="G27" s="621"/>
      <c r="H27" s="621"/>
      <c r="I27" s="621"/>
      <c r="J27" s="593"/>
    </row>
    <row r="28" spans="2:14" s="577" customFormat="1" ht="25.35" customHeight="1">
      <c r="B28" s="597"/>
      <c r="C28" s="621" t="s">
        <v>260</v>
      </c>
      <c r="D28" s="1375" t="s">
        <v>736</v>
      </c>
      <c r="E28" s="1376"/>
      <c r="F28" s="1377"/>
      <c r="G28" s="621"/>
      <c r="H28" s="621"/>
      <c r="I28" s="621"/>
      <c r="J28" s="593"/>
    </row>
    <row r="29" spans="2:14" s="577" customFormat="1" ht="25.35" customHeight="1">
      <c r="B29" s="597"/>
      <c r="C29" s="621" t="s">
        <v>604</v>
      </c>
      <c r="D29" s="1375" t="s">
        <v>737</v>
      </c>
      <c r="E29" s="1376"/>
      <c r="F29" s="1377"/>
      <c r="G29" s="621"/>
      <c r="H29" s="621"/>
      <c r="I29" s="621"/>
      <c r="J29" s="593"/>
    </row>
    <row r="30" spans="2:14" s="577" customFormat="1" ht="25.35" customHeight="1">
      <c r="B30" s="597"/>
      <c r="C30" s="621" t="s">
        <v>605</v>
      </c>
      <c r="D30" s="1375" t="s">
        <v>738</v>
      </c>
      <c r="E30" s="1376"/>
      <c r="F30" s="1377"/>
      <c r="G30" s="621"/>
      <c r="H30" s="621"/>
      <c r="I30" s="621"/>
      <c r="J30" s="593"/>
    </row>
    <row r="31" spans="2:14" s="577" customFormat="1" ht="25.35" customHeight="1">
      <c r="B31" s="597"/>
      <c r="C31" s="621" t="s">
        <v>606</v>
      </c>
      <c r="D31" s="1375" t="s">
        <v>739</v>
      </c>
      <c r="E31" s="1376"/>
      <c r="F31" s="1377"/>
      <c r="G31" s="621"/>
      <c r="H31" s="621"/>
      <c r="I31" s="621"/>
      <c r="J31" s="593"/>
    </row>
    <row r="32" spans="2:14" s="577" customFormat="1" ht="37.5" customHeight="1" thickBot="1">
      <c r="B32" s="597"/>
      <c r="C32" s="582" t="s">
        <v>607</v>
      </c>
      <c r="D32" s="1389" t="s">
        <v>740</v>
      </c>
      <c r="E32" s="1389"/>
      <c r="F32" s="1389"/>
      <c r="G32" s="582"/>
      <c r="H32" s="582"/>
      <c r="I32" s="582"/>
      <c r="J32" s="583"/>
      <c r="K32" s="1407" t="s">
        <v>716</v>
      </c>
      <c r="L32" s="1392"/>
      <c r="M32" s="1392" t="s">
        <v>717</v>
      </c>
      <c r="N32" s="1392"/>
    </row>
    <row r="33" spans="2:18" s="577" customFormat="1" ht="35.85" customHeight="1" thickBot="1">
      <c r="B33" s="1378" t="s">
        <v>741</v>
      </c>
      <c r="C33" s="1379"/>
      <c r="D33" s="1379"/>
      <c r="E33" s="1379"/>
      <c r="F33" s="1379"/>
      <c r="G33" s="584" t="s">
        <v>195</v>
      </c>
      <c r="H33" s="585"/>
      <c r="I33" s="585"/>
      <c r="J33" s="586"/>
      <c r="K33" s="622" t="s">
        <v>718</v>
      </c>
      <c r="L33" s="621" t="s">
        <v>719</v>
      </c>
      <c r="M33" s="621" t="s">
        <v>718</v>
      </c>
      <c r="N33" s="621" t="s">
        <v>719</v>
      </c>
    </row>
    <row r="34" spans="2:18" s="577" customFormat="1" ht="22.5" customHeight="1" thickBot="1">
      <c r="B34" s="1393" t="s">
        <v>689</v>
      </c>
      <c r="C34" s="1394"/>
      <c r="D34" s="1394"/>
      <c r="E34" s="1394"/>
      <c r="F34" s="1394"/>
      <c r="G34" s="598">
        <f>SUM(G16,G22,G33)</f>
        <v>0</v>
      </c>
      <c r="H34" s="599">
        <f t="shared" ref="H34:J34" si="4">SUM(H16,H22,H33)</f>
        <v>0</v>
      </c>
      <c r="I34" s="599">
        <f t="shared" si="4"/>
        <v>0</v>
      </c>
      <c r="J34" s="600">
        <f t="shared" si="4"/>
        <v>0</v>
      </c>
      <c r="K34" s="601" t="b">
        <f>IF(G34&lt;=G11,TRUE,FALSE)</f>
        <v>1</v>
      </c>
      <c r="L34" s="587" t="b">
        <f>IF(H34&lt;=H11,TRUE,FALSE)</f>
        <v>1</v>
      </c>
      <c r="M34" s="587" t="b">
        <f>IF(I34&lt;=I11,TRUE,FALSE)</f>
        <v>1</v>
      </c>
      <c r="N34" s="587" t="b">
        <f>IF(J34&lt;=J11,TRUE,FALSE)</f>
        <v>1</v>
      </c>
      <c r="O34" s="577" t="s">
        <v>742</v>
      </c>
    </row>
    <row r="35" spans="2:18" s="577" customFormat="1" ht="25.5" customHeight="1">
      <c r="B35" s="623"/>
      <c r="C35" s="623"/>
      <c r="D35" s="623"/>
      <c r="E35" s="623"/>
      <c r="F35" s="623"/>
      <c r="K35" s="628" t="b">
        <f>IF($Q$35=FALSE,(IF(G34=G11,TRUE,FALSE)),"判定対象外")</f>
        <v>0</v>
      </c>
      <c r="L35" s="628" t="b">
        <f t="shared" ref="L35:N35" si="5">IF($Q$35=FALSE,(IF(H34=H11,TRUE,FALSE)),"判定対象外")</f>
        <v>0</v>
      </c>
      <c r="M35" s="628" t="b">
        <f t="shared" si="5"/>
        <v>0</v>
      </c>
      <c r="N35" s="628" t="b">
        <f t="shared" si="5"/>
        <v>0</v>
      </c>
      <c r="O35" s="577" t="s">
        <v>743</v>
      </c>
      <c r="Q35" s="577" t="b">
        <v>0</v>
      </c>
    </row>
    <row r="36" spans="2:18" s="602" customFormat="1" ht="22.5" customHeight="1">
      <c r="B36" s="1395" t="s">
        <v>744</v>
      </c>
      <c r="C36" s="1396"/>
      <c r="D36" s="1396"/>
      <c r="E36" s="1396"/>
      <c r="F36" s="1396"/>
      <c r="G36" s="1396"/>
      <c r="H36" s="1396"/>
      <c r="I36" s="1396"/>
      <c r="J36" s="1397"/>
      <c r="L36" s="1398"/>
      <c r="M36" s="1398"/>
      <c r="N36" s="1398"/>
      <c r="O36" s="1398"/>
      <c r="P36" s="1398"/>
      <c r="Q36" s="1398"/>
      <c r="R36" s="1398"/>
    </row>
    <row r="37" spans="2:18" s="602" customFormat="1" ht="15" customHeight="1">
      <c r="C37" s="1399"/>
      <c r="D37" s="1400"/>
      <c r="E37" s="1400"/>
      <c r="F37" s="1401"/>
      <c r="G37" s="1405" t="s">
        <v>716</v>
      </c>
      <c r="H37" s="1406"/>
      <c r="I37" s="1405" t="s">
        <v>717</v>
      </c>
      <c r="J37" s="1406"/>
      <c r="K37" s="603" t="s">
        <v>195</v>
      </c>
      <c r="L37" s="1398"/>
      <c r="M37" s="1398"/>
      <c r="N37" s="1398"/>
      <c r="O37" s="1398"/>
      <c r="P37" s="1398"/>
      <c r="Q37" s="1398"/>
      <c r="R37" s="1398"/>
    </row>
    <row r="38" spans="2:18" s="602" customFormat="1" ht="15" customHeight="1">
      <c r="C38" s="1402"/>
      <c r="D38" s="1403"/>
      <c r="E38" s="1403"/>
      <c r="F38" s="1404"/>
      <c r="G38" s="604" t="s">
        <v>718</v>
      </c>
      <c r="H38" s="604" t="s">
        <v>719</v>
      </c>
      <c r="I38" s="604" t="s">
        <v>718</v>
      </c>
      <c r="J38" s="604" t="s">
        <v>719</v>
      </c>
      <c r="K38" s="623" t="s">
        <v>195</v>
      </c>
      <c r="L38" s="1398"/>
      <c r="M38" s="1398"/>
      <c r="N38" s="1398"/>
      <c r="O38" s="1398"/>
      <c r="P38" s="1398"/>
      <c r="Q38" s="1398"/>
      <c r="R38" s="1398"/>
    </row>
    <row r="39" spans="2:18" s="602" customFormat="1" ht="22.5" customHeight="1">
      <c r="C39" s="590">
        <v>1</v>
      </c>
      <c r="D39" s="1380"/>
      <c r="E39" s="1381"/>
      <c r="F39" s="1382"/>
      <c r="G39" s="580"/>
      <c r="H39" s="580"/>
      <c r="I39" s="580"/>
      <c r="J39" s="580"/>
      <c r="K39" s="1408"/>
      <c r="L39" s="1408"/>
      <c r="M39" s="1408"/>
      <c r="N39" s="1408"/>
    </row>
    <row r="40" spans="2:18" s="602" customFormat="1" ht="22.5" customHeight="1">
      <c r="C40" s="621">
        <v>2</v>
      </c>
      <c r="D40" s="1375"/>
      <c r="E40" s="1376"/>
      <c r="F40" s="1377"/>
      <c r="G40" s="621"/>
      <c r="H40" s="621"/>
      <c r="I40" s="621"/>
      <c r="J40" s="621"/>
      <c r="K40" s="623"/>
      <c r="L40" s="623"/>
      <c r="M40" s="623"/>
      <c r="N40" s="623"/>
    </row>
    <row r="41" spans="2:18" s="602" customFormat="1" ht="22.5" customHeight="1">
      <c r="C41" s="621">
        <v>3</v>
      </c>
      <c r="D41" s="1375"/>
      <c r="E41" s="1376"/>
      <c r="F41" s="1377"/>
      <c r="G41" s="621"/>
      <c r="H41" s="621"/>
      <c r="I41" s="621"/>
      <c r="J41" s="621"/>
      <c r="K41" s="572"/>
      <c r="L41" s="572"/>
      <c r="M41" s="572"/>
      <c r="N41" s="572"/>
    </row>
    <row r="42" spans="2:18" s="605" customFormat="1" ht="8.25" customHeight="1">
      <c r="H42" s="602"/>
      <c r="J42" s="602"/>
    </row>
    <row r="43" spans="2:18" s="569" customFormat="1" ht="15" customHeight="1">
      <c r="B43" s="606" t="s">
        <v>463</v>
      </c>
      <c r="C43" s="606"/>
      <c r="D43" s="606"/>
    </row>
    <row r="44" spans="2:18" s="569" customFormat="1">
      <c r="B44" s="606" t="s">
        <v>745</v>
      </c>
      <c r="C44" s="606"/>
      <c r="D44" s="607" t="s">
        <v>1005</v>
      </c>
    </row>
    <row r="45" spans="2:18" s="605" customFormat="1" ht="34.5" customHeight="1">
      <c r="B45" s="606" t="s">
        <v>746</v>
      </c>
      <c r="D45" s="1390" t="s">
        <v>1006</v>
      </c>
      <c r="E45" s="1391"/>
      <c r="F45" s="1391"/>
      <c r="G45" s="1391"/>
      <c r="H45" s="1391"/>
      <c r="I45" s="1391"/>
      <c r="J45" s="1391"/>
    </row>
    <row r="46" spans="2:18" s="605" customFormat="1">
      <c r="B46" s="608" t="s">
        <v>747</v>
      </c>
      <c r="C46" s="602"/>
      <c r="D46" s="605" t="s">
        <v>748</v>
      </c>
      <c r="F46" s="609"/>
      <c r="H46" s="602"/>
      <c r="J46" s="602"/>
    </row>
    <row r="47" spans="2:18" s="605" customFormat="1" ht="22.5" customHeight="1">
      <c r="H47" s="602"/>
      <c r="J47" s="602"/>
    </row>
    <row r="48" spans="2:18" s="605" customFormat="1" ht="22.5" customHeight="1">
      <c r="H48" s="602"/>
      <c r="J48" s="602"/>
    </row>
    <row r="49" spans="8:10" s="605" customFormat="1" ht="22.5" customHeight="1">
      <c r="H49" s="602"/>
      <c r="J49" s="602"/>
    </row>
    <row r="50" spans="8:10" s="605" customFormat="1" ht="22.5" customHeight="1">
      <c r="H50" s="602"/>
      <c r="J50" s="602"/>
    </row>
    <row r="51" spans="8:10" s="605" customFormat="1" ht="22.5" customHeight="1">
      <c r="H51" s="602"/>
      <c r="J51" s="602"/>
    </row>
    <row r="52" spans="8:10" s="605" customFormat="1" ht="22.5" customHeight="1">
      <c r="H52" s="602"/>
      <c r="J52" s="602"/>
    </row>
    <row r="53" spans="8:10" s="605" customFormat="1" ht="22.5" customHeight="1">
      <c r="H53" s="602"/>
      <c r="J53" s="602"/>
    </row>
    <row r="54" spans="8:10" s="605" customFormat="1" ht="22.5" customHeight="1">
      <c r="H54" s="602"/>
      <c r="J54" s="602"/>
    </row>
    <row r="55" spans="8:10" s="605" customFormat="1" ht="22.5" customHeight="1">
      <c r="H55" s="602"/>
      <c r="J55" s="602"/>
    </row>
    <row r="56" spans="8:10" s="605" customFormat="1" ht="22.5" customHeight="1">
      <c r="H56" s="602"/>
      <c r="J56" s="602"/>
    </row>
    <row r="57" spans="8:10" ht="22.5" customHeight="1"/>
    <row r="58" spans="8:10" ht="22.5" customHeight="1"/>
    <row r="59" spans="8:10" ht="22.5" customHeight="1"/>
    <row r="60" spans="8:10" ht="22.5" customHeight="1"/>
  </sheetData>
  <sheetProtection sheet="1" selectLockedCells="1"/>
  <mergeCells count="52">
    <mergeCell ref="D45:J45"/>
    <mergeCell ref="M32:N32"/>
    <mergeCell ref="B33:F33"/>
    <mergeCell ref="B34:F34"/>
    <mergeCell ref="B36:J36"/>
    <mergeCell ref="L36:R38"/>
    <mergeCell ref="C37:F38"/>
    <mergeCell ref="G37:H37"/>
    <mergeCell ref="I37:J37"/>
    <mergeCell ref="K32:L32"/>
    <mergeCell ref="D39:F39"/>
    <mergeCell ref="K39:L39"/>
    <mergeCell ref="M39:N39"/>
    <mergeCell ref="D40:F40"/>
    <mergeCell ref="D41:F41"/>
    <mergeCell ref="D28:F28"/>
    <mergeCell ref="D29:F29"/>
    <mergeCell ref="D30:F30"/>
    <mergeCell ref="D31:F31"/>
    <mergeCell ref="D32:F32"/>
    <mergeCell ref="D27:F27"/>
    <mergeCell ref="B16:F16"/>
    <mergeCell ref="D17:F17"/>
    <mergeCell ref="D18:F18"/>
    <mergeCell ref="D19:F19"/>
    <mergeCell ref="D20:F20"/>
    <mergeCell ref="D21:F21"/>
    <mergeCell ref="B22:F22"/>
    <mergeCell ref="D23:F23"/>
    <mergeCell ref="D24:F24"/>
    <mergeCell ref="D25:F25"/>
    <mergeCell ref="D26:F26"/>
    <mergeCell ref="M14:N14"/>
    <mergeCell ref="K6:L6"/>
    <mergeCell ref="M6:N6"/>
    <mergeCell ref="C8:F8"/>
    <mergeCell ref="D9:F9"/>
    <mergeCell ref="E10:F10"/>
    <mergeCell ref="E11:F11"/>
    <mergeCell ref="B6:F7"/>
    <mergeCell ref="G6:H6"/>
    <mergeCell ref="I6:J6"/>
    <mergeCell ref="A13:J13"/>
    <mergeCell ref="B14:F15"/>
    <mergeCell ref="G14:H14"/>
    <mergeCell ref="I14:J14"/>
    <mergeCell ref="K14:L14"/>
    <mergeCell ref="G2:H2"/>
    <mergeCell ref="G3:H3"/>
    <mergeCell ref="I3:J3"/>
    <mergeCell ref="G4:H4"/>
    <mergeCell ref="I4:J4"/>
  </mergeCells>
  <phoneticPr fontId="1"/>
  <conditionalFormatting sqref="I3:J4">
    <cfRule type="cellIs" dxfId="0" priority="1" operator="equal">
      <formula>0</formula>
    </cfRule>
  </conditionalFormatting>
  <printOptions horizontalCentered="1"/>
  <pageMargins left="0.51181102362204722" right="0.51181102362204722" top="0.55118110236220474" bottom="0.35433070866141736" header="0.31496062992125984" footer="0.31496062992125984"/>
  <pageSetup paperSize="9" scale="69" orientation="portrait" r:id="rId1"/>
  <headerFooter>
    <oddFooter>&amp;C２</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DC25B-2E12-4707-86CC-EC5C6E7379BA}">
  <dimension ref="B2:I29"/>
  <sheetViews>
    <sheetView view="pageBreakPreview" zoomScale="115" zoomScaleNormal="100" zoomScaleSheetLayoutView="115" workbookViewId="0">
      <selection activeCell="E10" sqref="E10:F10"/>
    </sheetView>
  </sheetViews>
  <sheetFormatPr defaultRowHeight="13.5"/>
  <cols>
    <col min="1" max="1" width="1.125" style="1" customWidth="1"/>
    <col min="2" max="2" width="14.5" style="1" customWidth="1"/>
    <col min="3" max="3" width="13.625" style="1" customWidth="1"/>
    <col min="4" max="4" width="15.625" style="1" customWidth="1"/>
    <col min="5" max="5" width="18.125" style="1" customWidth="1"/>
    <col min="6" max="6" width="11" style="1" customWidth="1"/>
    <col min="7" max="7" width="1.125" style="1" customWidth="1"/>
    <col min="8" max="256" width="9" style="1"/>
    <col min="257" max="257" width="1.125" style="1" customWidth="1"/>
    <col min="258" max="258" width="14.5" style="1" customWidth="1"/>
    <col min="259" max="259" width="13.625" style="1" customWidth="1"/>
    <col min="260" max="260" width="15.625" style="1" customWidth="1"/>
    <col min="261" max="261" width="18.125" style="1" customWidth="1"/>
    <col min="262" max="262" width="11" style="1" customWidth="1"/>
    <col min="263" max="263" width="1.125" style="1" customWidth="1"/>
    <col min="264" max="512" width="9" style="1"/>
    <col min="513" max="513" width="1.125" style="1" customWidth="1"/>
    <col min="514" max="514" width="14.5" style="1" customWidth="1"/>
    <col min="515" max="515" width="13.625" style="1" customWidth="1"/>
    <col min="516" max="516" width="15.625" style="1" customWidth="1"/>
    <col min="517" max="517" width="18.125" style="1" customWidth="1"/>
    <col min="518" max="518" width="11" style="1" customWidth="1"/>
    <col min="519" max="519" width="1.125" style="1" customWidth="1"/>
    <col min="520" max="768" width="9" style="1"/>
    <col min="769" max="769" width="1.125" style="1" customWidth="1"/>
    <col min="770" max="770" width="14.5" style="1" customWidth="1"/>
    <col min="771" max="771" width="13.625" style="1" customWidth="1"/>
    <col min="772" max="772" width="15.625" style="1" customWidth="1"/>
    <col min="773" max="773" width="18.125" style="1" customWidth="1"/>
    <col min="774" max="774" width="11" style="1" customWidth="1"/>
    <col min="775" max="775" width="1.125" style="1" customWidth="1"/>
    <col min="776" max="1024" width="9" style="1"/>
    <col min="1025" max="1025" width="1.125" style="1" customWidth="1"/>
    <col min="1026" max="1026" width="14.5" style="1" customWidth="1"/>
    <col min="1027" max="1027" width="13.625" style="1" customWidth="1"/>
    <col min="1028" max="1028" width="15.625" style="1" customWidth="1"/>
    <col min="1029" max="1029" width="18.125" style="1" customWidth="1"/>
    <col min="1030" max="1030" width="11" style="1" customWidth="1"/>
    <col min="1031" max="1031" width="1.125" style="1" customWidth="1"/>
    <col min="1032" max="1280" width="9" style="1"/>
    <col min="1281" max="1281" width="1.125" style="1" customWidth="1"/>
    <col min="1282" max="1282" width="14.5" style="1" customWidth="1"/>
    <col min="1283" max="1283" width="13.625" style="1" customWidth="1"/>
    <col min="1284" max="1284" width="15.625" style="1" customWidth="1"/>
    <col min="1285" max="1285" width="18.125" style="1" customWidth="1"/>
    <col min="1286" max="1286" width="11" style="1" customWidth="1"/>
    <col min="1287" max="1287" width="1.125" style="1" customWidth="1"/>
    <col min="1288" max="1536" width="9" style="1"/>
    <col min="1537" max="1537" width="1.125" style="1" customWidth="1"/>
    <col min="1538" max="1538" width="14.5" style="1" customWidth="1"/>
    <col min="1539" max="1539" width="13.625" style="1" customWidth="1"/>
    <col min="1540" max="1540" width="15.625" style="1" customWidth="1"/>
    <col min="1541" max="1541" width="18.125" style="1" customWidth="1"/>
    <col min="1542" max="1542" width="11" style="1" customWidth="1"/>
    <col min="1543" max="1543" width="1.125" style="1" customWidth="1"/>
    <col min="1544" max="1792" width="9" style="1"/>
    <col min="1793" max="1793" width="1.125" style="1" customWidth="1"/>
    <col min="1794" max="1794" width="14.5" style="1" customWidth="1"/>
    <col min="1795" max="1795" width="13.625" style="1" customWidth="1"/>
    <col min="1796" max="1796" width="15.625" style="1" customWidth="1"/>
    <col min="1797" max="1797" width="18.125" style="1" customWidth="1"/>
    <col min="1798" max="1798" width="11" style="1" customWidth="1"/>
    <col min="1799" max="1799" width="1.125" style="1" customWidth="1"/>
    <col min="1800" max="2048" width="9" style="1"/>
    <col min="2049" max="2049" width="1.125" style="1" customWidth="1"/>
    <col min="2050" max="2050" width="14.5" style="1" customWidth="1"/>
    <col min="2051" max="2051" width="13.625" style="1" customWidth="1"/>
    <col min="2052" max="2052" width="15.625" style="1" customWidth="1"/>
    <col min="2053" max="2053" width="18.125" style="1" customWidth="1"/>
    <col min="2054" max="2054" width="11" style="1" customWidth="1"/>
    <col min="2055" max="2055" width="1.125" style="1" customWidth="1"/>
    <col min="2056" max="2304" width="9" style="1"/>
    <col min="2305" max="2305" width="1.125" style="1" customWidth="1"/>
    <col min="2306" max="2306" width="14.5" style="1" customWidth="1"/>
    <col min="2307" max="2307" width="13.625" style="1" customWidth="1"/>
    <col min="2308" max="2308" width="15.625" style="1" customWidth="1"/>
    <col min="2309" max="2309" width="18.125" style="1" customWidth="1"/>
    <col min="2310" max="2310" width="11" style="1" customWidth="1"/>
    <col min="2311" max="2311" width="1.125" style="1" customWidth="1"/>
    <col min="2312" max="2560" width="9" style="1"/>
    <col min="2561" max="2561" width="1.125" style="1" customWidth="1"/>
    <col min="2562" max="2562" width="14.5" style="1" customWidth="1"/>
    <col min="2563" max="2563" width="13.625" style="1" customWidth="1"/>
    <col min="2564" max="2564" width="15.625" style="1" customWidth="1"/>
    <col min="2565" max="2565" width="18.125" style="1" customWidth="1"/>
    <col min="2566" max="2566" width="11" style="1" customWidth="1"/>
    <col min="2567" max="2567" width="1.125" style="1" customWidth="1"/>
    <col min="2568" max="2816" width="9" style="1"/>
    <col min="2817" max="2817" width="1.125" style="1" customWidth="1"/>
    <col min="2818" max="2818" width="14.5" style="1" customWidth="1"/>
    <col min="2819" max="2819" width="13.625" style="1" customWidth="1"/>
    <col min="2820" max="2820" width="15.625" style="1" customWidth="1"/>
    <col min="2821" max="2821" width="18.125" style="1" customWidth="1"/>
    <col min="2822" max="2822" width="11" style="1" customWidth="1"/>
    <col min="2823" max="2823" width="1.125" style="1" customWidth="1"/>
    <col min="2824" max="3072" width="9" style="1"/>
    <col min="3073" max="3073" width="1.125" style="1" customWidth="1"/>
    <col min="3074" max="3074" width="14.5" style="1" customWidth="1"/>
    <col min="3075" max="3075" width="13.625" style="1" customWidth="1"/>
    <col min="3076" max="3076" width="15.625" style="1" customWidth="1"/>
    <col min="3077" max="3077" width="18.125" style="1" customWidth="1"/>
    <col min="3078" max="3078" width="11" style="1" customWidth="1"/>
    <col min="3079" max="3079" width="1.125" style="1" customWidth="1"/>
    <col min="3080" max="3328" width="9" style="1"/>
    <col min="3329" max="3329" width="1.125" style="1" customWidth="1"/>
    <col min="3330" max="3330" width="14.5" style="1" customWidth="1"/>
    <col min="3331" max="3331" width="13.625" style="1" customWidth="1"/>
    <col min="3332" max="3332" width="15.625" style="1" customWidth="1"/>
    <col min="3333" max="3333" width="18.125" style="1" customWidth="1"/>
    <col min="3334" max="3334" width="11" style="1" customWidth="1"/>
    <col min="3335" max="3335" width="1.125" style="1" customWidth="1"/>
    <col min="3336" max="3584" width="9" style="1"/>
    <col min="3585" max="3585" width="1.125" style="1" customWidth="1"/>
    <col min="3586" max="3586" width="14.5" style="1" customWidth="1"/>
    <col min="3587" max="3587" width="13.625" style="1" customWidth="1"/>
    <col min="3588" max="3588" width="15.625" style="1" customWidth="1"/>
    <col min="3589" max="3589" width="18.125" style="1" customWidth="1"/>
    <col min="3590" max="3590" width="11" style="1" customWidth="1"/>
    <col min="3591" max="3591" width="1.125" style="1" customWidth="1"/>
    <col min="3592" max="3840" width="9" style="1"/>
    <col min="3841" max="3841" width="1.125" style="1" customWidth="1"/>
    <col min="3842" max="3842" width="14.5" style="1" customWidth="1"/>
    <col min="3843" max="3843" width="13.625" style="1" customWidth="1"/>
    <col min="3844" max="3844" width="15.625" style="1" customWidth="1"/>
    <col min="3845" max="3845" width="18.125" style="1" customWidth="1"/>
    <col min="3846" max="3846" width="11" style="1" customWidth="1"/>
    <col min="3847" max="3847" width="1.125" style="1" customWidth="1"/>
    <col min="3848" max="4096" width="9" style="1"/>
    <col min="4097" max="4097" width="1.125" style="1" customWidth="1"/>
    <col min="4098" max="4098" width="14.5" style="1" customWidth="1"/>
    <col min="4099" max="4099" width="13.625" style="1" customWidth="1"/>
    <col min="4100" max="4100" width="15.625" style="1" customWidth="1"/>
    <col min="4101" max="4101" width="18.125" style="1" customWidth="1"/>
    <col min="4102" max="4102" width="11" style="1" customWidth="1"/>
    <col min="4103" max="4103" width="1.125" style="1" customWidth="1"/>
    <col min="4104" max="4352" width="9" style="1"/>
    <col min="4353" max="4353" width="1.125" style="1" customWidth="1"/>
    <col min="4354" max="4354" width="14.5" style="1" customWidth="1"/>
    <col min="4355" max="4355" width="13.625" style="1" customWidth="1"/>
    <col min="4356" max="4356" width="15.625" style="1" customWidth="1"/>
    <col min="4357" max="4357" width="18.125" style="1" customWidth="1"/>
    <col min="4358" max="4358" width="11" style="1" customWidth="1"/>
    <col min="4359" max="4359" width="1.125" style="1" customWidth="1"/>
    <col min="4360" max="4608" width="9" style="1"/>
    <col min="4609" max="4609" width="1.125" style="1" customWidth="1"/>
    <col min="4610" max="4610" width="14.5" style="1" customWidth="1"/>
    <col min="4611" max="4611" width="13.625" style="1" customWidth="1"/>
    <col min="4612" max="4612" width="15.625" style="1" customWidth="1"/>
    <col min="4613" max="4613" width="18.125" style="1" customWidth="1"/>
    <col min="4614" max="4614" width="11" style="1" customWidth="1"/>
    <col min="4615" max="4615" width="1.125" style="1" customWidth="1"/>
    <col min="4616" max="4864" width="9" style="1"/>
    <col min="4865" max="4865" width="1.125" style="1" customWidth="1"/>
    <col min="4866" max="4866" width="14.5" style="1" customWidth="1"/>
    <col min="4867" max="4867" width="13.625" style="1" customWidth="1"/>
    <col min="4868" max="4868" width="15.625" style="1" customWidth="1"/>
    <col min="4869" max="4869" width="18.125" style="1" customWidth="1"/>
    <col min="4870" max="4870" width="11" style="1" customWidth="1"/>
    <col min="4871" max="4871" width="1.125" style="1" customWidth="1"/>
    <col min="4872" max="5120" width="9" style="1"/>
    <col min="5121" max="5121" width="1.125" style="1" customWidth="1"/>
    <col min="5122" max="5122" width="14.5" style="1" customWidth="1"/>
    <col min="5123" max="5123" width="13.625" style="1" customWidth="1"/>
    <col min="5124" max="5124" width="15.625" style="1" customWidth="1"/>
    <col min="5125" max="5125" width="18.125" style="1" customWidth="1"/>
    <col min="5126" max="5126" width="11" style="1" customWidth="1"/>
    <col min="5127" max="5127" width="1.125" style="1" customWidth="1"/>
    <col min="5128" max="5376" width="9" style="1"/>
    <col min="5377" max="5377" width="1.125" style="1" customWidth="1"/>
    <col min="5378" max="5378" width="14.5" style="1" customWidth="1"/>
    <col min="5379" max="5379" width="13.625" style="1" customWidth="1"/>
    <col min="5380" max="5380" width="15.625" style="1" customWidth="1"/>
    <col min="5381" max="5381" width="18.125" style="1" customWidth="1"/>
    <col min="5382" max="5382" width="11" style="1" customWidth="1"/>
    <col min="5383" max="5383" width="1.125" style="1" customWidth="1"/>
    <col min="5384" max="5632" width="9" style="1"/>
    <col min="5633" max="5633" width="1.125" style="1" customWidth="1"/>
    <col min="5634" max="5634" width="14.5" style="1" customWidth="1"/>
    <col min="5635" max="5635" width="13.625" style="1" customWidth="1"/>
    <col min="5636" max="5636" width="15.625" style="1" customWidth="1"/>
    <col min="5637" max="5637" width="18.125" style="1" customWidth="1"/>
    <col min="5638" max="5638" width="11" style="1" customWidth="1"/>
    <col min="5639" max="5639" width="1.125" style="1" customWidth="1"/>
    <col min="5640" max="5888" width="9" style="1"/>
    <col min="5889" max="5889" width="1.125" style="1" customWidth="1"/>
    <col min="5890" max="5890" width="14.5" style="1" customWidth="1"/>
    <col min="5891" max="5891" width="13.625" style="1" customWidth="1"/>
    <col min="5892" max="5892" width="15.625" style="1" customWidth="1"/>
    <col min="5893" max="5893" width="18.125" style="1" customWidth="1"/>
    <col min="5894" max="5894" width="11" style="1" customWidth="1"/>
    <col min="5895" max="5895" width="1.125" style="1" customWidth="1"/>
    <col min="5896" max="6144" width="9" style="1"/>
    <col min="6145" max="6145" width="1.125" style="1" customWidth="1"/>
    <col min="6146" max="6146" width="14.5" style="1" customWidth="1"/>
    <col min="6147" max="6147" width="13.625" style="1" customWidth="1"/>
    <col min="6148" max="6148" width="15.625" style="1" customWidth="1"/>
    <col min="6149" max="6149" width="18.125" style="1" customWidth="1"/>
    <col min="6150" max="6150" width="11" style="1" customWidth="1"/>
    <col min="6151" max="6151" width="1.125" style="1" customWidth="1"/>
    <col min="6152" max="6400" width="9" style="1"/>
    <col min="6401" max="6401" width="1.125" style="1" customWidth="1"/>
    <col min="6402" max="6402" width="14.5" style="1" customWidth="1"/>
    <col min="6403" max="6403" width="13.625" style="1" customWidth="1"/>
    <col min="6404" max="6404" width="15.625" style="1" customWidth="1"/>
    <col min="6405" max="6405" width="18.125" style="1" customWidth="1"/>
    <col min="6406" max="6406" width="11" style="1" customWidth="1"/>
    <col min="6407" max="6407" width="1.125" style="1" customWidth="1"/>
    <col min="6408" max="6656" width="9" style="1"/>
    <col min="6657" max="6657" width="1.125" style="1" customWidth="1"/>
    <col min="6658" max="6658" width="14.5" style="1" customWidth="1"/>
    <col min="6659" max="6659" width="13.625" style="1" customWidth="1"/>
    <col min="6660" max="6660" width="15.625" style="1" customWidth="1"/>
    <col min="6661" max="6661" width="18.125" style="1" customWidth="1"/>
    <col min="6662" max="6662" width="11" style="1" customWidth="1"/>
    <col min="6663" max="6663" width="1.125" style="1" customWidth="1"/>
    <col min="6664" max="6912" width="9" style="1"/>
    <col min="6913" max="6913" width="1.125" style="1" customWidth="1"/>
    <col min="6914" max="6914" width="14.5" style="1" customWidth="1"/>
    <col min="6915" max="6915" width="13.625" style="1" customWidth="1"/>
    <col min="6916" max="6916" width="15.625" style="1" customWidth="1"/>
    <col min="6917" max="6917" width="18.125" style="1" customWidth="1"/>
    <col min="6918" max="6918" width="11" style="1" customWidth="1"/>
    <col min="6919" max="6919" width="1.125" style="1" customWidth="1"/>
    <col min="6920" max="7168" width="9" style="1"/>
    <col min="7169" max="7169" width="1.125" style="1" customWidth="1"/>
    <col min="7170" max="7170" width="14.5" style="1" customWidth="1"/>
    <col min="7171" max="7171" width="13.625" style="1" customWidth="1"/>
    <col min="7172" max="7172" width="15.625" style="1" customWidth="1"/>
    <col min="7173" max="7173" width="18.125" style="1" customWidth="1"/>
    <col min="7174" max="7174" width="11" style="1" customWidth="1"/>
    <col min="7175" max="7175" width="1.125" style="1" customWidth="1"/>
    <col min="7176" max="7424" width="9" style="1"/>
    <col min="7425" max="7425" width="1.125" style="1" customWidth="1"/>
    <col min="7426" max="7426" width="14.5" style="1" customWidth="1"/>
    <col min="7427" max="7427" width="13.625" style="1" customWidth="1"/>
    <col min="7428" max="7428" width="15.625" style="1" customWidth="1"/>
    <col min="7429" max="7429" width="18.125" style="1" customWidth="1"/>
    <col min="7430" max="7430" width="11" style="1" customWidth="1"/>
    <col min="7431" max="7431" width="1.125" style="1" customWidth="1"/>
    <col min="7432" max="7680" width="9" style="1"/>
    <col min="7681" max="7681" width="1.125" style="1" customWidth="1"/>
    <col min="7682" max="7682" width="14.5" style="1" customWidth="1"/>
    <col min="7683" max="7683" width="13.625" style="1" customWidth="1"/>
    <col min="7684" max="7684" width="15.625" style="1" customWidth="1"/>
    <col min="7685" max="7685" width="18.125" style="1" customWidth="1"/>
    <col min="7686" max="7686" width="11" style="1" customWidth="1"/>
    <col min="7687" max="7687" width="1.125" style="1" customWidth="1"/>
    <col min="7688" max="7936" width="9" style="1"/>
    <col min="7937" max="7937" width="1.125" style="1" customWidth="1"/>
    <col min="7938" max="7938" width="14.5" style="1" customWidth="1"/>
    <col min="7939" max="7939" width="13.625" style="1" customWidth="1"/>
    <col min="7940" max="7940" width="15.625" style="1" customWidth="1"/>
    <col min="7941" max="7941" width="18.125" style="1" customWidth="1"/>
    <col min="7942" max="7942" width="11" style="1" customWidth="1"/>
    <col min="7943" max="7943" width="1.125" style="1" customWidth="1"/>
    <col min="7944" max="8192" width="9" style="1"/>
    <col min="8193" max="8193" width="1.125" style="1" customWidth="1"/>
    <col min="8194" max="8194" width="14.5" style="1" customWidth="1"/>
    <col min="8195" max="8195" width="13.625" style="1" customWidth="1"/>
    <col min="8196" max="8196" width="15.625" style="1" customWidth="1"/>
    <col min="8197" max="8197" width="18.125" style="1" customWidth="1"/>
    <col min="8198" max="8198" width="11" style="1" customWidth="1"/>
    <col min="8199" max="8199" width="1.125" style="1" customWidth="1"/>
    <col min="8200" max="8448" width="9" style="1"/>
    <col min="8449" max="8449" width="1.125" style="1" customWidth="1"/>
    <col min="8450" max="8450" width="14.5" style="1" customWidth="1"/>
    <col min="8451" max="8451" width="13.625" style="1" customWidth="1"/>
    <col min="8452" max="8452" width="15.625" style="1" customWidth="1"/>
    <col min="8453" max="8453" width="18.125" style="1" customWidth="1"/>
    <col min="8454" max="8454" width="11" style="1" customWidth="1"/>
    <col min="8455" max="8455" width="1.125" style="1" customWidth="1"/>
    <col min="8456" max="8704" width="9" style="1"/>
    <col min="8705" max="8705" width="1.125" style="1" customWidth="1"/>
    <col min="8706" max="8706" width="14.5" style="1" customWidth="1"/>
    <col min="8707" max="8707" width="13.625" style="1" customWidth="1"/>
    <col min="8708" max="8708" width="15.625" style="1" customWidth="1"/>
    <col min="8709" max="8709" width="18.125" style="1" customWidth="1"/>
    <col min="8710" max="8710" width="11" style="1" customWidth="1"/>
    <col min="8711" max="8711" width="1.125" style="1" customWidth="1"/>
    <col min="8712" max="8960" width="9" style="1"/>
    <col min="8961" max="8961" width="1.125" style="1" customWidth="1"/>
    <col min="8962" max="8962" width="14.5" style="1" customWidth="1"/>
    <col min="8963" max="8963" width="13.625" style="1" customWidth="1"/>
    <col min="8964" max="8964" width="15.625" style="1" customWidth="1"/>
    <col min="8965" max="8965" width="18.125" style="1" customWidth="1"/>
    <col min="8966" max="8966" width="11" style="1" customWidth="1"/>
    <col min="8967" max="8967" width="1.125" style="1" customWidth="1"/>
    <col min="8968" max="9216" width="9" style="1"/>
    <col min="9217" max="9217" width="1.125" style="1" customWidth="1"/>
    <col min="9218" max="9218" width="14.5" style="1" customWidth="1"/>
    <col min="9219" max="9219" width="13.625" style="1" customWidth="1"/>
    <col min="9220" max="9220" width="15.625" style="1" customWidth="1"/>
    <col min="9221" max="9221" width="18.125" style="1" customWidth="1"/>
    <col min="9222" max="9222" width="11" style="1" customWidth="1"/>
    <col min="9223" max="9223" width="1.125" style="1" customWidth="1"/>
    <col min="9224" max="9472" width="9" style="1"/>
    <col min="9473" max="9473" width="1.125" style="1" customWidth="1"/>
    <col min="9474" max="9474" width="14.5" style="1" customWidth="1"/>
    <col min="9475" max="9475" width="13.625" style="1" customWidth="1"/>
    <col min="9476" max="9476" width="15.625" style="1" customWidth="1"/>
    <col min="9477" max="9477" width="18.125" style="1" customWidth="1"/>
    <col min="9478" max="9478" width="11" style="1" customWidth="1"/>
    <col min="9479" max="9479" width="1.125" style="1" customWidth="1"/>
    <col min="9480" max="9728" width="9" style="1"/>
    <col min="9729" max="9729" width="1.125" style="1" customWidth="1"/>
    <col min="9730" max="9730" width="14.5" style="1" customWidth="1"/>
    <col min="9731" max="9731" width="13.625" style="1" customWidth="1"/>
    <col min="9732" max="9732" width="15.625" style="1" customWidth="1"/>
    <col min="9733" max="9733" width="18.125" style="1" customWidth="1"/>
    <col min="9734" max="9734" width="11" style="1" customWidth="1"/>
    <col min="9735" max="9735" width="1.125" style="1" customWidth="1"/>
    <col min="9736" max="9984" width="9" style="1"/>
    <col min="9985" max="9985" width="1.125" style="1" customWidth="1"/>
    <col min="9986" max="9986" width="14.5" style="1" customWidth="1"/>
    <col min="9987" max="9987" width="13.625" style="1" customWidth="1"/>
    <col min="9988" max="9988" width="15.625" style="1" customWidth="1"/>
    <col min="9989" max="9989" width="18.125" style="1" customWidth="1"/>
    <col min="9990" max="9990" width="11" style="1" customWidth="1"/>
    <col min="9991" max="9991" width="1.125" style="1" customWidth="1"/>
    <col min="9992" max="10240" width="9" style="1"/>
    <col min="10241" max="10241" width="1.125" style="1" customWidth="1"/>
    <col min="10242" max="10242" width="14.5" style="1" customWidth="1"/>
    <col min="10243" max="10243" width="13.625" style="1" customWidth="1"/>
    <col min="10244" max="10244" width="15.625" style="1" customWidth="1"/>
    <col min="10245" max="10245" width="18.125" style="1" customWidth="1"/>
    <col min="10246" max="10246" width="11" style="1" customWidth="1"/>
    <col min="10247" max="10247" width="1.125" style="1" customWidth="1"/>
    <col min="10248" max="10496" width="9" style="1"/>
    <col min="10497" max="10497" width="1.125" style="1" customWidth="1"/>
    <col min="10498" max="10498" width="14.5" style="1" customWidth="1"/>
    <col min="10499" max="10499" width="13.625" style="1" customWidth="1"/>
    <col min="10500" max="10500" width="15.625" style="1" customWidth="1"/>
    <col min="10501" max="10501" width="18.125" style="1" customWidth="1"/>
    <col min="10502" max="10502" width="11" style="1" customWidth="1"/>
    <col min="10503" max="10503" width="1.125" style="1" customWidth="1"/>
    <col min="10504" max="10752" width="9" style="1"/>
    <col min="10753" max="10753" width="1.125" style="1" customWidth="1"/>
    <col min="10754" max="10754" width="14.5" style="1" customWidth="1"/>
    <col min="10755" max="10755" width="13.625" style="1" customWidth="1"/>
    <col min="10756" max="10756" width="15.625" style="1" customWidth="1"/>
    <col min="10757" max="10757" width="18.125" style="1" customWidth="1"/>
    <col min="10758" max="10758" width="11" style="1" customWidth="1"/>
    <col min="10759" max="10759" width="1.125" style="1" customWidth="1"/>
    <col min="10760" max="11008" width="9" style="1"/>
    <col min="11009" max="11009" width="1.125" style="1" customWidth="1"/>
    <col min="11010" max="11010" width="14.5" style="1" customWidth="1"/>
    <col min="11011" max="11011" width="13.625" style="1" customWidth="1"/>
    <col min="11012" max="11012" width="15.625" style="1" customWidth="1"/>
    <col min="11013" max="11013" width="18.125" style="1" customWidth="1"/>
    <col min="11014" max="11014" width="11" style="1" customWidth="1"/>
    <col min="11015" max="11015" width="1.125" style="1" customWidth="1"/>
    <col min="11016" max="11264" width="9" style="1"/>
    <col min="11265" max="11265" width="1.125" style="1" customWidth="1"/>
    <col min="11266" max="11266" width="14.5" style="1" customWidth="1"/>
    <col min="11267" max="11267" width="13.625" style="1" customWidth="1"/>
    <col min="11268" max="11268" width="15.625" style="1" customWidth="1"/>
    <col min="11269" max="11269" width="18.125" style="1" customWidth="1"/>
    <col min="11270" max="11270" width="11" style="1" customWidth="1"/>
    <col min="11271" max="11271" width="1.125" style="1" customWidth="1"/>
    <col min="11272" max="11520" width="9" style="1"/>
    <col min="11521" max="11521" width="1.125" style="1" customWidth="1"/>
    <col min="11522" max="11522" width="14.5" style="1" customWidth="1"/>
    <col min="11523" max="11523" width="13.625" style="1" customWidth="1"/>
    <col min="11524" max="11524" width="15.625" style="1" customWidth="1"/>
    <col min="11525" max="11525" width="18.125" style="1" customWidth="1"/>
    <col min="11526" max="11526" width="11" style="1" customWidth="1"/>
    <col min="11527" max="11527" width="1.125" style="1" customWidth="1"/>
    <col min="11528" max="11776" width="9" style="1"/>
    <col min="11777" max="11777" width="1.125" style="1" customWidth="1"/>
    <col min="11778" max="11778" width="14.5" style="1" customWidth="1"/>
    <col min="11779" max="11779" width="13.625" style="1" customWidth="1"/>
    <col min="11780" max="11780" width="15.625" style="1" customWidth="1"/>
    <col min="11781" max="11781" width="18.125" style="1" customWidth="1"/>
    <col min="11782" max="11782" width="11" style="1" customWidth="1"/>
    <col min="11783" max="11783" width="1.125" style="1" customWidth="1"/>
    <col min="11784" max="12032" width="9" style="1"/>
    <col min="12033" max="12033" width="1.125" style="1" customWidth="1"/>
    <col min="12034" max="12034" width="14.5" style="1" customWidth="1"/>
    <col min="12035" max="12035" width="13.625" style="1" customWidth="1"/>
    <col min="12036" max="12036" width="15.625" style="1" customWidth="1"/>
    <col min="12037" max="12037" width="18.125" style="1" customWidth="1"/>
    <col min="12038" max="12038" width="11" style="1" customWidth="1"/>
    <col min="12039" max="12039" width="1.125" style="1" customWidth="1"/>
    <col min="12040" max="12288" width="9" style="1"/>
    <col min="12289" max="12289" width="1.125" style="1" customWidth="1"/>
    <col min="12290" max="12290" width="14.5" style="1" customWidth="1"/>
    <col min="12291" max="12291" width="13.625" style="1" customWidth="1"/>
    <col min="12292" max="12292" width="15.625" style="1" customWidth="1"/>
    <col min="12293" max="12293" width="18.125" style="1" customWidth="1"/>
    <col min="12294" max="12294" width="11" style="1" customWidth="1"/>
    <col min="12295" max="12295" width="1.125" style="1" customWidth="1"/>
    <col min="12296" max="12544" width="9" style="1"/>
    <col min="12545" max="12545" width="1.125" style="1" customWidth="1"/>
    <col min="12546" max="12546" width="14.5" style="1" customWidth="1"/>
    <col min="12547" max="12547" width="13.625" style="1" customWidth="1"/>
    <col min="12548" max="12548" width="15.625" style="1" customWidth="1"/>
    <col min="12549" max="12549" width="18.125" style="1" customWidth="1"/>
    <col min="12550" max="12550" width="11" style="1" customWidth="1"/>
    <col min="12551" max="12551" width="1.125" style="1" customWidth="1"/>
    <col min="12552" max="12800" width="9" style="1"/>
    <col min="12801" max="12801" width="1.125" style="1" customWidth="1"/>
    <col min="12802" max="12802" width="14.5" style="1" customWidth="1"/>
    <col min="12803" max="12803" width="13.625" style="1" customWidth="1"/>
    <col min="12804" max="12804" width="15.625" style="1" customWidth="1"/>
    <col min="12805" max="12805" width="18.125" style="1" customWidth="1"/>
    <col min="12806" max="12806" width="11" style="1" customWidth="1"/>
    <col min="12807" max="12807" width="1.125" style="1" customWidth="1"/>
    <col min="12808" max="13056" width="9" style="1"/>
    <col min="13057" max="13057" width="1.125" style="1" customWidth="1"/>
    <col min="13058" max="13058" width="14.5" style="1" customWidth="1"/>
    <col min="13059" max="13059" width="13.625" style="1" customWidth="1"/>
    <col min="13060" max="13060" width="15.625" style="1" customWidth="1"/>
    <col min="13061" max="13061" width="18.125" style="1" customWidth="1"/>
    <col min="13062" max="13062" width="11" style="1" customWidth="1"/>
    <col min="13063" max="13063" width="1.125" style="1" customWidth="1"/>
    <col min="13064" max="13312" width="9" style="1"/>
    <col min="13313" max="13313" width="1.125" style="1" customWidth="1"/>
    <col min="13314" max="13314" width="14.5" style="1" customWidth="1"/>
    <col min="13315" max="13315" width="13.625" style="1" customWidth="1"/>
    <col min="13316" max="13316" width="15.625" style="1" customWidth="1"/>
    <col min="13317" max="13317" width="18.125" style="1" customWidth="1"/>
    <col min="13318" max="13318" width="11" style="1" customWidth="1"/>
    <col min="13319" max="13319" width="1.125" style="1" customWidth="1"/>
    <col min="13320" max="13568" width="9" style="1"/>
    <col min="13569" max="13569" width="1.125" style="1" customWidth="1"/>
    <col min="13570" max="13570" width="14.5" style="1" customWidth="1"/>
    <col min="13571" max="13571" width="13.625" style="1" customWidth="1"/>
    <col min="13572" max="13572" width="15.625" style="1" customWidth="1"/>
    <col min="13573" max="13573" width="18.125" style="1" customWidth="1"/>
    <col min="13574" max="13574" width="11" style="1" customWidth="1"/>
    <col min="13575" max="13575" width="1.125" style="1" customWidth="1"/>
    <col min="13576" max="13824" width="9" style="1"/>
    <col min="13825" max="13825" width="1.125" style="1" customWidth="1"/>
    <col min="13826" max="13826" width="14.5" style="1" customWidth="1"/>
    <col min="13827" max="13827" width="13.625" style="1" customWidth="1"/>
    <col min="13828" max="13828" width="15.625" style="1" customWidth="1"/>
    <col min="13829" max="13829" width="18.125" style="1" customWidth="1"/>
    <col min="13830" max="13830" width="11" style="1" customWidth="1"/>
    <col min="13831" max="13831" width="1.125" style="1" customWidth="1"/>
    <col min="13832" max="14080" width="9" style="1"/>
    <col min="14081" max="14081" width="1.125" style="1" customWidth="1"/>
    <col min="14082" max="14082" width="14.5" style="1" customWidth="1"/>
    <col min="14083" max="14083" width="13.625" style="1" customWidth="1"/>
    <col min="14084" max="14084" width="15.625" style="1" customWidth="1"/>
    <col min="14085" max="14085" width="18.125" style="1" customWidth="1"/>
    <col min="14086" max="14086" width="11" style="1" customWidth="1"/>
    <col min="14087" max="14087" width="1.125" style="1" customWidth="1"/>
    <col min="14088" max="14336" width="9" style="1"/>
    <col min="14337" max="14337" width="1.125" style="1" customWidth="1"/>
    <col min="14338" max="14338" width="14.5" style="1" customWidth="1"/>
    <col min="14339" max="14339" width="13.625" style="1" customWidth="1"/>
    <col min="14340" max="14340" width="15.625" style="1" customWidth="1"/>
    <col min="14341" max="14341" width="18.125" style="1" customWidth="1"/>
    <col min="14342" max="14342" width="11" style="1" customWidth="1"/>
    <col min="14343" max="14343" width="1.125" style="1" customWidth="1"/>
    <col min="14344" max="14592" width="9" style="1"/>
    <col min="14593" max="14593" width="1.125" style="1" customWidth="1"/>
    <col min="14594" max="14594" width="14.5" style="1" customWidth="1"/>
    <col min="14595" max="14595" width="13.625" style="1" customWidth="1"/>
    <col min="14596" max="14596" width="15.625" style="1" customWidth="1"/>
    <col min="14597" max="14597" width="18.125" style="1" customWidth="1"/>
    <col min="14598" max="14598" width="11" style="1" customWidth="1"/>
    <col min="14599" max="14599" width="1.125" style="1" customWidth="1"/>
    <col min="14600" max="14848" width="9" style="1"/>
    <col min="14849" max="14849" width="1.125" style="1" customWidth="1"/>
    <col min="14850" max="14850" width="14.5" style="1" customWidth="1"/>
    <col min="14851" max="14851" width="13.625" style="1" customWidth="1"/>
    <col min="14852" max="14852" width="15.625" style="1" customWidth="1"/>
    <col min="14853" max="14853" width="18.125" style="1" customWidth="1"/>
    <col min="14854" max="14854" width="11" style="1" customWidth="1"/>
    <col min="14855" max="14855" width="1.125" style="1" customWidth="1"/>
    <col min="14856" max="15104" width="9" style="1"/>
    <col min="15105" max="15105" width="1.125" style="1" customWidth="1"/>
    <col min="15106" max="15106" width="14.5" style="1" customWidth="1"/>
    <col min="15107" max="15107" width="13.625" style="1" customWidth="1"/>
    <col min="15108" max="15108" width="15.625" style="1" customWidth="1"/>
    <col min="15109" max="15109" width="18.125" style="1" customWidth="1"/>
    <col min="15110" max="15110" width="11" style="1" customWidth="1"/>
    <col min="15111" max="15111" width="1.125" style="1" customWidth="1"/>
    <col min="15112" max="15360" width="9" style="1"/>
    <col min="15361" max="15361" width="1.125" style="1" customWidth="1"/>
    <col min="15362" max="15362" width="14.5" style="1" customWidth="1"/>
    <col min="15363" max="15363" width="13.625" style="1" customWidth="1"/>
    <col min="15364" max="15364" width="15.625" style="1" customWidth="1"/>
    <col min="15365" max="15365" width="18.125" style="1" customWidth="1"/>
    <col min="15366" max="15366" width="11" style="1" customWidth="1"/>
    <col min="15367" max="15367" width="1.125" style="1" customWidth="1"/>
    <col min="15368" max="15616" width="9" style="1"/>
    <col min="15617" max="15617" width="1.125" style="1" customWidth="1"/>
    <col min="15618" max="15618" width="14.5" style="1" customWidth="1"/>
    <col min="15619" max="15619" width="13.625" style="1" customWidth="1"/>
    <col min="15620" max="15620" width="15.625" style="1" customWidth="1"/>
    <col min="15621" max="15621" width="18.125" style="1" customWidth="1"/>
    <col min="15622" max="15622" width="11" style="1" customWidth="1"/>
    <col min="15623" max="15623" width="1.125" style="1" customWidth="1"/>
    <col min="15624" max="15872" width="9" style="1"/>
    <col min="15873" max="15873" width="1.125" style="1" customWidth="1"/>
    <col min="15874" max="15874" width="14.5" style="1" customWidth="1"/>
    <col min="15875" max="15875" width="13.625" style="1" customWidth="1"/>
    <col min="15876" max="15876" width="15.625" style="1" customWidth="1"/>
    <col min="15877" max="15877" width="18.125" style="1" customWidth="1"/>
    <col min="15878" max="15878" width="11" style="1" customWidth="1"/>
    <col min="15879" max="15879" width="1.125" style="1" customWidth="1"/>
    <col min="15880" max="16128" width="9" style="1"/>
    <col min="16129" max="16129" width="1.125" style="1" customWidth="1"/>
    <col min="16130" max="16130" width="14.5" style="1" customWidth="1"/>
    <col min="16131" max="16131" width="13.625" style="1" customWidth="1"/>
    <col min="16132" max="16132" width="15.625" style="1" customWidth="1"/>
    <col min="16133" max="16133" width="18.125" style="1" customWidth="1"/>
    <col min="16134" max="16134" width="11" style="1" customWidth="1"/>
    <col min="16135" max="16135" width="1.125" style="1" customWidth="1"/>
    <col min="16136" max="16384" width="9" style="1"/>
  </cols>
  <sheetData>
    <row r="2" spans="2:9">
      <c r="B2" s="1423" t="s">
        <v>749</v>
      </c>
      <c r="C2" s="1423"/>
      <c r="D2" s="3"/>
      <c r="E2" s="1424"/>
      <c r="F2" s="1424"/>
    </row>
    <row r="3" spans="2:9">
      <c r="B3" s="94"/>
    </row>
    <row r="4" spans="2:9" ht="37.5" customHeight="1">
      <c r="B4" s="1425" t="s">
        <v>750</v>
      </c>
      <c r="C4" s="1425"/>
      <c r="D4" s="1425"/>
      <c r="E4" s="1425"/>
      <c r="F4" s="1425"/>
    </row>
    <row r="5" spans="2:9" ht="17.25" customHeight="1">
      <c r="B5" s="93"/>
      <c r="C5" s="93"/>
      <c r="D5" s="93"/>
      <c r="E5" s="93"/>
      <c r="F5" s="93"/>
    </row>
    <row r="6" spans="2:9" ht="17.25" customHeight="1">
      <c r="B6" s="93"/>
      <c r="C6" s="93"/>
      <c r="D6" s="93"/>
      <c r="E6" s="93"/>
      <c r="F6" s="93"/>
    </row>
    <row r="7" spans="2:9" ht="17.25" customHeight="1">
      <c r="B7" s="1426" t="s">
        <v>680</v>
      </c>
      <c r="C7" s="1427"/>
      <c r="D7" s="93"/>
      <c r="E7" s="93"/>
      <c r="F7" s="93"/>
    </row>
    <row r="8" spans="2:9" ht="17.25" customHeight="1">
      <c r="B8" s="1428" t="s">
        <v>681</v>
      </c>
      <c r="C8" s="1429"/>
      <c r="D8" s="93"/>
      <c r="E8" s="93"/>
      <c r="F8" s="93"/>
    </row>
    <row r="9" spans="2:9" ht="17.25" customHeight="1">
      <c r="B9" s="1430"/>
      <c r="C9" s="1430"/>
      <c r="D9" s="1430"/>
      <c r="E9" s="1430"/>
      <c r="F9" s="1430"/>
      <c r="G9" s="2"/>
      <c r="H9" s="2"/>
      <c r="I9" s="2"/>
    </row>
    <row r="10" spans="2:9" ht="21" customHeight="1">
      <c r="B10" s="92"/>
      <c r="C10" s="92"/>
      <c r="D10" s="1431" t="s">
        <v>682</v>
      </c>
      <c r="E10" s="1433"/>
      <c r="F10" s="1434"/>
      <c r="G10" s="2"/>
      <c r="H10" s="2"/>
      <c r="I10" s="2"/>
    </row>
    <row r="11" spans="2:9" ht="21" customHeight="1">
      <c r="D11" s="1432"/>
      <c r="E11" s="1433"/>
      <c r="F11" s="1434"/>
    </row>
    <row r="12" spans="2:9" ht="21" customHeight="1">
      <c r="B12" s="22"/>
      <c r="D12" s="23" t="s">
        <v>683</v>
      </c>
      <c r="E12" s="1433"/>
      <c r="F12" s="1434"/>
    </row>
    <row r="13" spans="2:9" ht="21" customHeight="1">
      <c r="D13" s="91" t="s">
        <v>458</v>
      </c>
      <c r="E13" s="1435"/>
      <c r="F13" s="1436"/>
    </row>
    <row r="14" spans="2:9">
      <c r="B14" s="94" t="s">
        <v>684</v>
      </c>
      <c r="D14" s="91"/>
      <c r="E14" s="24"/>
      <c r="F14" s="24"/>
    </row>
    <row r="15" spans="2:9">
      <c r="D15" s="25" t="s">
        <v>685</v>
      </c>
      <c r="E15" s="26" t="s">
        <v>686</v>
      </c>
      <c r="F15" s="4" t="s">
        <v>457</v>
      </c>
    </row>
    <row r="16" spans="2:9" ht="22.5">
      <c r="B16" s="1419" t="s">
        <v>751</v>
      </c>
      <c r="C16" s="1420"/>
      <c r="D16" s="5" t="s">
        <v>752</v>
      </c>
      <c r="E16" s="1421" t="s">
        <v>753</v>
      </c>
      <c r="F16" s="1422"/>
    </row>
    <row r="17" spans="2:6" ht="19.5" customHeight="1">
      <c r="B17" s="1409"/>
      <c r="C17" s="1410"/>
      <c r="D17" s="27" t="s">
        <v>754</v>
      </c>
      <c r="E17" s="1413"/>
      <c r="F17" s="1415" t="s">
        <v>755</v>
      </c>
    </row>
    <row r="18" spans="2:6" ht="19.5" customHeight="1">
      <c r="B18" s="1411"/>
      <c r="C18" s="1412"/>
      <c r="D18" s="21" t="s">
        <v>756</v>
      </c>
      <c r="E18" s="1414"/>
      <c r="F18" s="1416"/>
    </row>
    <row r="19" spans="2:6" ht="19.5" customHeight="1">
      <c r="B19" s="1409"/>
      <c r="C19" s="1410"/>
      <c r="D19" s="27" t="s">
        <v>754</v>
      </c>
      <c r="E19" s="1413"/>
      <c r="F19" s="1415" t="s">
        <v>755</v>
      </c>
    </row>
    <row r="20" spans="2:6" ht="19.5" customHeight="1">
      <c r="B20" s="1411"/>
      <c r="C20" s="1412"/>
      <c r="D20" s="21" t="s">
        <v>756</v>
      </c>
      <c r="E20" s="1414"/>
      <c r="F20" s="1416"/>
    </row>
    <row r="21" spans="2:6" ht="19.5" customHeight="1">
      <c r="B21" s="1409"/>
      <c r="C21" s="1410"/>
      <c r="D21" s="27" t="s">
        <v>754</v>
      </c>
      <c r="E21" s="1413"/>
      <c r="F21" s="1415" t="s">
        <v>755</v>
      </c>
    </row>
    <row r="22" spans="2:6" ht="19.5" customHeight="1">
      <c r="B22" s="1411"/>
      <c r="C22" s="1412"/>
      <c r="D22" s="21" t="s">
        <v>756</v>
      </c>
      <c r="E22" s="1414"/>
      <c r="F22" s="1416"/>
    </row>
    <row r="23" spans="2:6" ht="19.5" customHeight="1">
      <c r="B23" s="1409"/>
      <c r="C23" s="1410"/>
      <c r="D23" s="27" t="s">
        <v>754</v>
      </c>
      <c r="E23" s="1413"/>
      <c r="F23" s="1415" t="s">
        <v>755</v>
      </c>
    </row>
    <row r="24" spans="2:6" ht="19.5" customHeight="1">
      <c r="B24" s="1411"/>
      <c r="C24" s="1412"/>
      <c r="D24" s="21" t="s">
        <v>756</v>
      </c>
      <c r="E24" s="1414"/>
      <c r="F24" s="1416"/>
    </row>
    <row r="25" spans="2:6" ht="19.5" customHeight="1">
      <c r="B25" s="1409"/>
      <c r="C25" s="1410"/>
      <c r="D25" s="27" t="s">
        <v>754</v>
      </c>
      <c r="E25" s="1413"/>
      <c r="F25" s="1415" t="s">
        <v>755</v>
      </c>
    </row>
    <row r="26" spans="2:6" ht="19.5" customHeight="1">
      <c r="B26" s="1411"/>
      <c r="C26" s="1412"/>
      <c r="D26" s="21" t="s">
        <v>756</v>
      </c>
      <c r="E26" s="1414"/>
      <c r="F26" s="1416"/>
    </row>
    <row r="28" spans="2:6" ht="41.25" customHeight="1">
      <c r="B28" s="1417" t="s">
        <v>757</v>
      </c>
      <c r="C28" s="1418"/>
      <c r="D28" s="1418"/>
      <c r="E28" s="1418"/>
      <c r="F28" s="1418"/>
    </row>
    <row r="29" spans="2:6" ht="84.75" customHeight="1">
      <c r="B29" s="1417" t="s">
        <v>758</v>
      </c>
      <c r="C29" s="1418"/>
      <c r="D29" s="1418"/>
      <c r="E29" s="1418"/>
      <c r="F29" s="1418"/>
    </row>
  </sheetData>
  <mergeCells count="30">
    <mergeCell ref="B16:C16"/>
    <mergeCell ref="E16:F16"/>
    <mergeCell ref="B2:C2"/>
    <mergeCell ref="E2:F2"/>
    <mergeCell ref="B4:F4"/>
    <mergeCell ref="B7:C7"/>
    <mergeCell ref="B8:C8"/>
    <mergeCell ref="B9:F9"/>
    <mergeCell ref="D10:D11"/>
    <mergeCell ref="E10:F10"/>
    <mergeCell ref="E11:F11"/>
    <mergeCell ref="E12:F12"/>
    <mergeCell ref="E13:F13"/>
    <mergeCell ref="B17:C18"/>
    <mergeCell ref="E17:E18"/>
    <mergeCell ref="F17:F18"/>
    <mergeCell ref="B19:C20"/>
    <mergeCell ref="E19:E20"/>
    <mergeCell ref="F19:F20"/>
    <mergeCell ref="B21:C22"/>
    <mergeCell ref="E21:E22"/>
    <mergeCell ref="F21:F22"/>
    <mergeCell ref="B23:C24"/>
    <mergeCell ref="E23:E24"/>
    <mergeCell ref="F23:F24"/>
    <mergeCell ref="B25:C26"/>
    <mergeCell ref="E25:E26"/>
    <mergeCell ref="F25:F26"/>
    <mergeCell ref="B28:F28"/>
    <mergeCell ref="B29:F29"/>
  </mergeCells>
  <phoneticPr fontId="1"/>
  <dataValidations count="2">
    <dataValidation imeMode="off" allowBlank="1" showInputMessage="1" showErrorMessage="1" sqref="E17:E26 JA17:JA26 SW17:SW26 ACS17:ACS26 AMO17:AMO26 AWK17:AWK26 BGG17:BGG26 BQC17:BQC26 BZY17:BZY26 CJU17:CJU26 CTQ17:CTQ26 DDM17:DDM26 DNI17:DNI26 DXE17:DXE26 EHA17:EHA26 EQW17:EQW26 FAS17:FAS26 FKO17:FKO26 FUK17:FUK26 GEG17:GEG26 GOC17:GOC26 GXY17:GXY26 HHU17:HHU26 HRQ17:HRQ26 IBM17:IBM26 ILI17:ILI26 IVE17:IVE26 JFA17:JFA26 JOW17:JOW26 JYS17:JYS26 KIO17:KIO26 KSK17:KSK26 LCG17:LCG26 LMC17:LMC26 LVY17:LVY26 MFU17:MFU26 MPQ17:MPQ26 MZM17:MZM26 NJI17:NJI26 NTE17:NTE26 ODA17:ODA26 OMW17:OMW26 OWS17:OWS26 PGO17:PGO26 PQK17:PQK26 QAG17:QAG26 QKC17:QKC26 QTY17:QTY26 RDU17:RDU26 RNQ17:RNQ26 RXM17:RXM26 SHI17:SHI26 SRE17:SRE26 TBA17:TBA26 TKW17:TKW26 TUS17:TUS26 UEO17:UEO26 UOK17:UOK26 UYG17:UYG26 VIC17:VIC26 VRY17:VRY26 WBU17:WBU26 WLQ17:WLQ26 WVM17:WVM26 E65553:E65562 JA65553:JA65562 SW65553:SW65562 ACS65553:ACS65562 AMO65553:AMO65562 AWK65553:AWK65562 BGG65553:BGG65562 BQC65553:BQC65562 BZY65553:BZY65562 CJU65553:CJU65562 CTQ65553:CTQ65562 DDM65553:DDM65562 DNI65553:DNI65562 DXE65553:DXE65562 EHA65553:EHA65562 EQW65553:EQW65562 FAS65553:FAS65562 FKO65553:FKO65562 FUK65553:FUK65562 GEG65553:GEG65562 GOC65553:GOC65562 GXY65553:GXY65562 HHU65553:HHU65562 HRQ65553:HRQ65562 IBM65553:IBM65562 ILI65553:ILI65562 IVE65553:IVE65562 JFA65553:JFA65562 JOW65553:JOW65562 JYS65553:JYS65562 KIO65553:KIO65562 KSK65553:KSK65562 LCG65553:LCG65562 LMC65553:LMC65562 LVY65553:LVY65562 MFU65553:MFU65562 MPQ65553:MPQ65562 MZM65553:MZM65562 NJI65553:NJI65562 NTE65553:NTE65562 ODA65553:ODA65562 OMW65553:OMW65562 OWS65553:OWS65562 PGO65553:PGO65562 PQK65553:PQK65562 QAG65553:QAG65562 QKC65553:QKC65562 QTY65553:QTY65562 RDU65553:RDU65562 RNQ65553:RNQ65562 RXM65553:RXM65562 SHI65553:SHI65562 SRE65553:SRE65562 TBA65553:TBA65562 TKW65553:TKW65562 TUS65553:TUS65562 UEO65553:UEO65562 UOK65553:UOK65562 UYG65553:UYG65562 VIC65553:VIC65562 VRY65553:VRY65562 WBU65553:WBU65562 WLQ65553:WLQ65562 WVM65553:WVM65562 E131089:E131098 JA131089:JA131098 SW131089:SW131098 ACS131089:ACS131098 AMO131089:AMO131098 AWK131089:AWK131098 BGG131089:BGG131098 BQC131089:BQC131098 BZY131089:BZY131098 CJU131089:CJU131098 CTQ131089:CTQ131098 DDM131089:DDM131098 DNI131089:DNI131098 DXE131089:DXE131098 EHA131089:EHA131098 EQW131089:EQW131098 FAS131089:FAS131098 FKO131089:FKO131098 FUK131089:FUK131098 GEG131089:GEG131098 GOC131089:GOC131098 GXY131089:GXY131098 HHU131089:HHU131098 HRQ131089:HRQ131098 IBM131089:IBM131098 ILI131089:ILI131098 IVE131089:IVE131098 JFA131089:JFA131098 JOW131089:JOW131098 JYS131089:JYS131098 KIO131089:KIO131098 KSK131089:KSK131098 LCG131089:LCG131098 LMC131089:LMC131098 LVY131089:LVY131098 MFU131089:MFU131098 MPQ131089:MPQ131098 MZM131089:MZM131098 NJI131089:NJI131098 NTE131089:NTE131098 ODA131089:ODA131098 OMW131089:OMW131098 OWS131089:OWS131098 PGO131089:PGO131098 PQK131089:PQK131098 QAG131089:QAG131098 QKC131089:QKC131098 QTY131089:QTY131098 RDU131089:RDU131098 RNQ131089:RNQ131098 RXM131089:RXM131098 SHI131089:SHI131098 SRE131089:SRE131098 TBA131089:TBA131098 TKW131089:TKW131098 TUS131089:TUS131098 UEO131089:UEO131098 UOK131089:UOK131098 UYG131089:UYG131098 VIC131089:VIC131098 VRY131089:VRY131098 WBU131089:WBU131098 WLQ131089:WLQ131098 WVM131089:WVM131098 E196625:E196634 JA196625:JA196634 SW196625:SW196634 ACS196625:ACS196634 AMO196625:AMO196634 AWK196625:AWK196634 BGG196625:BGG196634 BQC196625:BQC196634 BZY196625:BZY196634 CJU196625:CJU196634 CTQ196625:CTQ196634 DDM196625:DDM196634 DNI196625:DNI196634 DXE196625:DXE196634 EHA196625:EHA196634 EQW196625:EQW196634 FAS196625:FAS196634 FKO196625:FKO196634 FUK196625:FUK196634 GEG196625:GEG196634 GOC196625:GOC196634 GXY196625:GXY196634 HHU196625:HHU196634 HRQ196625:HRQ196634 IBM196625:IBM196634 ILI196625:ILI196634 IVE196625:IVE196634 JFA196625:JFA196634 JOW196625:JOW196634 JYS196625:JYS196634 KIO196625:KIO196634 KSK196625:KSK196634 LCG196625:LCG196634 LMC196625:LMC196634 LVY196625:LVY196634 MFU196625:MFU196634 MPQ196625:MPQ196634 MZM196625:MZM196634 NJI196625:NJI196634 NTE196625:NTE196634 ODA196625:ODA196634 OMW196625:OMW196634 OWS196625:OWS196634 PGO196625:PGO196634 PQK196625:PQK196634 QAG196625:QAG196634 QKC196625:QKC196634 QTY196625:QTY196634 RDU196625:RDU196634 RNQ196625:RNQ196634 RXM196625:RXM196634 SHI196625:SHI196634 SRE196625:SRE196634 TBA196625:TBA196634 TKW196625:TKW196634 TUS196625:TUS196634 UEO196625:UEO196634 UOK196625:UOK196634 UYG196625:UYG196634 VIC196625:VIC196634 VRY196625:VRY196634 WBU196625:WBU196634 WLQ196625:WLQ196634 WVM196625:WVM196634 E262161:E262170 JA262161:JA262170 SW262161:SW262170 ACS262161:ACS262170 AMO262161:AMO262170 AWK262161:AWK262170 BGG262161:BGG262170 BQC262161:BQC262170 BZY262161:BZY262170 CJU262161:CJU262170 CTQ262161:CTQ262170 DDM262161:DDM262170 DNI262161:DNI262170 DXE262161:DXE262170 EHA262161:EHA262170 EQW262161:EQW262170 FAS262161:FAS262170 FKO262161:FKO262170 FUK262161:FUK262170 GEG262161:GEG262170 GOC262161:GOC262170 GXY262161:GXY262170 HHU262161:HHU262170 HRQ262161:HRQ262170 IBM262161:IBM262170 ILI262161:ILI262170 IVE262161:IVE262170 JFA262161:JFA262170 JOW262161:JOW262170 JYS262161:JYS262170 KIO262161:KIO262170 KSK262161:KSK262170 LCG262161:LCG262170 LMC262161:LMC262170 LVY262161:LVY262170 MFU262161:MFU262170 MPQ262161:MPQ262170 MZM262161:MZM262170 NJI262161:NJI262170 NTE262161:NTE262170 ODA262161:ODA262170 OMW262161:OMW262170 OWS262161:OWS262170 PGO262161:PGO262170 PQK262161:PQK262170 QAG262161:QAG262170 QKC262161:QKC262170 QTY262161:QTY262170 RDU262161:RDU262170 RNQ262161:RNQ262170 RXM262161:RXM262170 SHI262161:SHI262170 SRE262161:SRE262170 TBA262161:TBA262170 TKW262161:TKW262170 TUS262161:TUS262170 UEO262161:UEO262170 UOK262161:UOK262170 UYG262161:UYG262170 VIC262161:VIC262170 VRY262161:VRY262170 WBU262161:WBU262170 WLQ262161:WLQ262170 WVM262161:WVM262170 E327697:E327706 JA327697:JA327706 SW327697:SW327706 ACS327697:ACS327706 AMO327697:AMO327706 AWK327697:AWK327706 BGG327697:BGG327706 BQC327697:BQC327706 BZY327697:BZY327706 CJU327697:CJU327706 CTQ327697:CTQ327706 DDM327697:DDM327706 DNI327697:DNI327706 DXE327697:DXE327706 EHA327697:EHA327706 EQW327697:EQW327706 FAS327697:FAS327706 FKO327697:FKO327706 FUK327697:FUK327706 GEG327697:GEG327706 GOC327697:GOC327706 GXY327697:GXY327706 HHU327697:HHU327706 HRQ327697:HRQ327706 IBM327697:IBM327706 ILI327697:ILI327706 IVE327697:IVE327706 JFA327697:JFA327706 JOW327697:JOW327706 JYS327697:JYS327706 KIO327697:KIO327706 KSK327697:KSK327706 LCG327697:LCG327706 LMC327697:LMC327706 LVY327697:LVY327706 MFU327697:MFU327706 MPQ327697:MPQ327706 MZM327697:MZM327706 NJI327697:NJI327706 NTE327697:NTE327706 ODA327697:ODA327706 OMW327697:OMW327706 OWS327697:OWS327706 PGO327697:PGO327706 PQK327697:PQK327706 QAG327697:QAG327706 QKC327697:QKC327706 QTY327697:QTY327706 RDU327697:RDU327706 RNQ327697:RNQ327706 RXM327697:RXM327706 SHI327697:SHI327706 SRE327697:SRE327706 TBA327697:TBA327706 TKW327697:TKW327706 TUS327697:TUS327706 UEO327697:UEO327706 UOK327697:UOK327706 UYG327697:UYG327706 VIC327697:VIC327706 VRY327697:VRY327706 WBU327697:WBU327706 WLQ327697:WLQ327706 WVM327697:WVM327706 E393233:E393242 JA393233:JA393242 SW393233:SW393242 ACS393233:ACS393242 AMO393233:AMO393242 AWK393233:AWK393242 BGG393233:BGG393242 BQC393233:BQC393242 BZY393233:BZY393242 CJU393233:CJU393242 CTQ393233:CTQ393242 DDM393233:DDM393242 DNI393233:DNI393242 DXE393233:DXE393242 EHA393233:EHA393242 EQW393233:EQW393242 FAS393233:FAS393242 FKO393233:FKO393242 FUK393233:FUK393242 GEG393233:GEG393242 GOC393233:GOC393242 GXY393233:GXY393242 HHU393233:HHU393242 HRQ393233:HRQ393242 IBM393233:IBM393242 ILI393233:ILI393242 IVE393233:IVE393242 JFA393233:JFA393242 JOW393233:JOW393242 JYS393233:JYS393242 KIO393233:KIO393242 KSK393233:KSK393242 LCG393233:LCG393242 LMC393233:LMC393242 LVY393233:LVY393242 MFU393233:MFU393242 MPQ393233:MPQ393242 MZM393233:MZM393242 NJI393233:NJI393242 NTE393233:NTE393242 ODA393233:ODA393242 OMW393233:OMW393242 OWS393233:OWS393242 PGO393233:PGO393242 PQK393233:PQK393242 QAG393233:QAG393242 QKC393233:QKC393242 QTY393233:QTY393242 RDU393233:RDU393242 RNQ393233:RNQ393242 RXM393233:RXM393242 SHI393233:SHI393242 SRE393233:SRE393242 TBA393233:TBA393242 TKW393233:TKW393242 TUS393233:TUS393242 UEO393233:UEO393242 UOK393233:UOK393242 UYG393233:UYG393242 VIC393233:VIC393242 VRY393233:VRY393242 WBU393233:WBU393242 WLQ393233:WLQ393242 WVM393233:WVM393242 E458769:E458778 JA458769:JA458778 SW458769:SW458778 ACS458769:ACS458778 AMO458769:AMO458778 AWK458769:AWK458778 BGG458769:BGG458778 BQC458769:BQC458778 BZY458769:BZY458778 CJU458769:CJU458778 CTQ458769:CTQ458778 DDM458769:DDM458778 DNI458769:DNI458778 DXE458769:DXE458778 EHA458769:EHA458778 EQW458769:EQW458778 FAS458769:FAS458778 FKO458769:FKO458778 FUK458769:FUK458778 GEG458769:GEG458778 GOC458769:GOC458778 GXY458769:GXY458778 HHU458769:HHU458778 HRQ458769:HRQ458778 IBM458769:IBM458778 ILI458769:ILI458778 IVE458769:IVE458778 JFA458769:JFA458778 JOW458769:JOW458778 JYS458769:JYS458778 KIO458769:KIO458778 KSK458769:KSK458778 LCG458769:LCG458778 LMC458769:LMC458778 LVY458769:LVY458778 MFU458769:MFU458778 MPQ458769:MPQ458778 MZM458769:MZM458778 NJI458769:NJI458778 NTE458769:NTE458778 ODA458769:ODA458778 OMW458769:OMW458778 OWS458769:OWS458778 PGO458769:PGO458778 PQK458769:PQK458778 QAG458769:QAG458778 QKC458769:QKC458778 QTY458769:QTY458778 RDU458769:RDU458778 RNQ458769:RNQ458778 RXM458769:RXM458778 SHI458769:SHI458778 SRE458769:SRE458778 TBA458769:TBA458778 TKW458769:TKW458778 TUS458769:TUS458778 UEO458769:UEO458778 UOK458769:UOK458778 UYG458769:UYG458778 VIC458769:VIC458778 VRY458769:VRY458778 WBU458769:WBU458778 WLQ458769:WLQ458778 WVM458769:WVM458778 E524305:E524314 JA524305:JA524314 SW524305:SW524314 ACS524305:ACS524314 AMO524305:AMO524314 AWK524305:AWK524314 BGG524305:BGG524314 BQC524305:BQC524314 BZY524305:BZY524314 CJU524305:CJU524314 CTQ524305:CTQ524314 DDM524305:DDM524314 DNI524305:DNI524314 DXE524305:DXE524314 EHA524305:EHA524314 EQW524305:EQW524314 FAS524305:FAS524314 FKO524305:FKO524314 FUK524305:FUK524314 GEG524305:GEG524314 GOC524305:GOC524314 GXY524305:GXY524314 HHU524305:HHU524314 HRQ524305:HRQ524314 IBM524305:IBM524314 ILI524305:ILI524314 IVE524305:IVE524314 JFA524305:JFA524314 JOW524305:JOW524314 JYS524305:JYS524314 KIO524305:KIO524314 KSK524305:KSK524314 LCG524305:LCG524314 LMC524305:LMC524314 LVY524305:LVY524314 MFU524305:MFU524314 MPQ524305:MPQ524314 MZM524305:MZM524314 NJI524305:NJI524314 NTE524305:NTE524314 ODA524305:ODA524314 OMW524305:OMW524314 OWS524305:OWS524314 PGO524305:PGO524314 PQK524305:PQK524314 QAG524305:QAG524314 QKC524305:QKC524314 QTY524305:QTY524314 RDU524305:RDU524314 RNQ524305:RNQ524314 RXM524305:RXM524314 SHI524305:SHI524314 SRE524305:SRE524314 TBA524305:TBA524314 TKW524305:TKW524314 TUS524305:TUS524314 UEO524305:UEO524314 UOK524305:UOK524314 UYG524305:UYG524314 VIC524305:VIC524314 VRY524305:VRY524314 WBU524305:WBU524314 WLQ524305:WLQ524314 WVM524305:WVM524314 E589841:E589850 JA589841:JA589850 SW589841:SW589850 ACS589841:ACS589850 AMO589841:AMO589850 AWK589841:AWK589850 BGG589841:BGG589850 BQC589841:BQC589850 BZY589841:BZY589850 CJU589841:CJU589850 CTQ589841:CTQ589850 DDM589841:DDM589850 DNI589841:DNI589850 DXE589841:DXE589850 EHA589841:EHA589850 EQW589841:EQW589850 FAS589841:FAS589850 FKO589841:FKO589850 FUK589841:FUK589850 GEG589841:GEG589850 GOC589841:GOC589850 GXY589841:GXY589850 HHU589841:HHU589850 HRQ589841:HRQ589850 IBM589841:IBM589850 ILI589841:ILI589850 IVE589841:IVE589850 JFA589841:JFA589850 JOW589841:JOW589850 JYS589841:JYS589850 KIO589841:KIO589850 KSK589841:KSK589850 LCG589841:LCG589850 LMC589841:LMC589850 LVY589841:LVY589850 MFU589841:MFU589850 MPQ589841:MPQ589850 MZM589841:MZM589850 NJI589841:NJI589850 NTE589841:NTE589850 ODA589841:ODA589850 OMW589841:OMW589850 OWS589841:OWS589850 PGO589841:PGO589850 PQK589841:PQK589850 QAG589841:QAG589850 QKC589841:QKC589850 QTY589841:QTY589850 RDU589841:RDU589850 RNQ589841:RNQ589850 RXM589841:RXM589850 SHI589841:SHI589850 SRE589841:SRE589850 TBA589841:TBA589850 TKW589841:TKW589850 TUS589841:TUS589850 UEO589841:UEO589850 UOK589841:UOK589850 UYG589841:UYG589850 VIC589841:VIC589850 VRY589841:VRY589850 WBU589841:WBU589850 WLQ589841:WLQ589850 WVM589841:WVM589850 E655377:E655386 JA655377:JA655386 SW655377:SW655386 ACS655377:ACS655386 AMO655377:AMO655386 AWK655377:AWK655386 BGG655377:BGG655386 BQC655377:BQC655386 BZY655377:BZY655386 CJU655377:CJU655386 CTQ655377:CTQ655386 DDM655377:DDM655386 DNI655377:DNI655386 DXE655377:DXE655386 EHA655377:EHA655386 EQW655377:EQW655386 FAS655377:FAS655386 FKO655377:FKO655386 FUK655377:FUK655386 GEG655377:GEG655386 GOC655377:GOC655386 GXY655377:GXY655386 HHU655377:HHU655386 HRQ655377:HRQ655386 IBM655377:IBM655386 ILI655377:ILI655386 IVE655377:IVE655386 JFA655377:JFA655386 JOW655377:JOW655386 JYS655377:JYS655386 KIO655377:KIO655386 KSK655377:KSK655386 LCG655377:LCG655386 LMC655377:LMC655386 LVY655377:LVY655386 MFU655377:MFU655386 MPQ655377:MPQ655386 MZM655377:MZM655386 NJI655377:NJI655386 NTE655377:NTE655386 ODA655377:ODA655386 OMW655377:OMW655386 OWS655377:OWS655386 PGO655377:PGO655386 PQK655377:PQK655386 QAG655377:QAG655386 QKC655377:QKC655386 QTY655377:QTY655386 RDU655377:RDU655386 RNQ655377:RNQ655386 RXM655377:RXM655386 SHI655377:SHI655386 SRE655377:SRE655386 TBA655377:TBA655386 TKW655377:TKW655386 TUS655377:TUS655386 UEO655377:UEO655386 UOK655377:UOK655386 UYG655377:UYG655386 VIC655377:VIC655386 VRY655377:VRY655386 WBU655377:WBU655386 WLQ655377:WLQ655386 WVM655377:WVM655386 E720913:E720922 JA720913:JA720922 SW720913:SW720922 ACS720913:ACS720922 AMO720913:AMO720922 AWK720913:AWK720922 BGG720913:BGG720922 BQC720913:BQC720922 BZY720913:BZY720922 CJU720913:CJU720922 CTQ720913:CTQ720922 DDM720913:DDM720922 DNI720913:DNI720922 DXE720913:DXE720922 EHA720913:EHA720922 EQW720913:EQW720922 FAS720913:FAS720922 FKO720913:FKO720922 FUK720913:FUK720922 GEG720913:GEG720922 GOC720913:GOC720922 GXY720913:GXY720922 HHU720913:HHU720922 HRQ720913:HRQ720922 IBM720913:IBM720922 ILI720913:ILI720922 IVE720913:IVE720922 JFA720913:JFA720922 JOW720913:JOW720922 JYS720913:JYS720922 KIO720913:KIO720922 KSK720913:KSK720922 LCG720913:LCG720922 LMC720913:LMC720922 LVY720913:LVY720922 MFU720913:MFU720922 MPQ720913:MPQ720922 MZM720913:MZM720922 NJI720913:NJI720922 NTE720913:NTE720922 ODA720913:ODA720922 OMW720913:OMW720922 OWS720913:OWS720922 PGO720913:PGO720922 PQK720913:PQK720922 QAG720913:QAG720922 QKC720913:QKC720922 QTY720913:QTY720922 RDU720913:RDU720922 RNQ720913:RNQ720922 RXM720913:RXM720922 SHI720913:SHI720922 SRE720913:SRE720922 TBA720913:TBA720922 TKW720913:TKW720922 TUS720913:TUS720922 UEO720913:UEO720922 UOK720913:UOK720922 UYG720913:UYG720922 VIC720913:VIC720922 VRY720913:VRY720922 WBU720913:WBU720922 WLQ720913:WLQ720922 WVM720913:WVM720922 E786449:E786458 JA786449:JA786458 SW786449:SW786458 ACS786449:ACS786458 AMO786449:AMO786458 AWK786449:AWK786458 BGG786449:BGG786458 BQC786449:BQC786458 BZY786449:BZY786458 CJU786449:CJU786458 CTQ786449:CTQ786458 DDM786449:DDM786458 DNI786449:DNI786458 DXE786449:DXE786458 EHA786449:EHA786458 EQW786449:EQW786458 FAS786449:FAS786458 FKO786449:FKO786458 FUK786449:FUK786458 GEG786449:GEG786458 GOC786449:GOC786458 GXY786449:GXY786458 HHU786449:HHU786458 HRQ786449:HRQ786458 IBM786449:IBM786458 ILI786449:ILI786458 IVE786449:IVE786458 JFA786449:JFA786458 JOW786449:JOW786458 JYS786449:JYS786458 KIO786449:KIO786458 KSK786449:KSK786458 LCG786449:LCG786458 LMC786449:LMC786458 LVY786449:LVY786458 MFU786449:MFU786458 MPQ786449:MPQ786458 MZM786449:MZM786458 NJI786449:NJI786458 NTE786449:NTE786458 ODA786449:ODA786458 OMW786449:OMW786458 OWS786449:OWS786458 PGO786449:PGO786458 PQK786449:PQK786458 QAG786449:QAG786458 QKC786449:QKC786458 QTY786449:QTY786458 RDU786449:RDU786458 RNQ786449:RNQ786458 RXM786449:RXM786458 SHI786449:SHI786458 SRE786449:SRE786458 TBA786449:TBA786458 TKW786449:TKW786458 TUS786449:TUS786458 UEO786449:UEO786458 UOK786449:UOK786458 UYG786449:UYG786458 VIC786449:VIC786458 VRY786449:VRY786458 WBU786449:WBU786458 WLQ786449:WLQ786458 WVM786449:WVM786458 E851985:E851994 JA851985:JA851994 SW851985:SW851994 ACS851985:ACS851994 AMO851985:AMO851994 AWK851985:AWK851994 BGG851985:BGG851994 BQC851985:BQC851994 BZY851985:BZY851994 CJU851985:CJU851994 CTQ851985:CTQ851994 DDM851985:DDM851994 DNI851985:DNI851994 DXE851985:DXE851994 EHA851985:EHA851994 EQW851985:EQW851994 FAS851985:FAS851994 FKO851985:FKO851994 FUK851985:FUK851994 GEG851985:GEG851994 GOC851985:GOC851994 GXY851985:GXY851994 HHU851985:HHU851994 HRQ851985:HRQ851994 IBM851985:IBM851994 ILI851985:ILI851994 IVE851985:IVE851994 JFA851985:JFA851994 JOW851985:JOW851994 JYS851985:JYS851994 KIO851985:KIO851994 KSK851985:KSK851994 LCG851985:LCG851994 LMC851985:LMC851994 LVY851985:LVY851994 MFU851985:MFU851994 MPQ851985:MPQ851994 MZM851985:MZM851994 NJI851985:NJI851994 NTE851985:NTE851994 ODA851985:ODA851994 OMW851985:OMW851994 OWS851985:OWS851994 PGO851985:PGO851994 PQK851985:PQK851994 QAG851985:QAG851994 QKC851985:QKC851994 QTY851985:QTY851994 RDU851985:RDU851994 RNQ851985:RNQ851994 RXM851985:RXM851994 SHI851985:SHI851994 SRE851985:SRE851994 TBA851985:TBA851994 TKW851985:TKW851994 TUS851985:TUS851994 UEO851985:UEO851994 UOK851985:UOK851994 UYG851985:UYG851994 VIC851985:VIC851994 VRY851985:VRY851994 WBU851985:WBU851994 WLQ851985:WLQ851994 WVM851985:WVM851994 E917521:E917530 JA917521:JA917530 SW917521:SW917530 ACS917521:ACS917530 AMO917521:AMO917530 AWK917521:AWK917530 BGG917521:BGG917530 BQC917521:BQC917530 BZY917521:BZY917530 CJU917521:CJU917530 CTQ917521:CTQ917530 DDM917521:DDM917530 DNI917521:DNI917530 DXE917521:DXE917530 EHA917521:EHA917530 EQW917521:EQW917530 FAS917521:FAS917530 FKO917521:FKO917530 FUK917521:FUK917530 GEG917521:GEG917530 GOC917521:GOC917530 GXY917521:GXY917530 HHU917521:HHU917530 HRQ917521:HRQ917530 IBM917521:IBM917530 ILI917521:ILI917530 IVE917521:IVE917530 JFA917521:JFA917530 JOW917521:JOW917530 JYS917521:JYS917530 KIO917521:KIO917530 KSK917521:KSK917530 LCG917521:LCG917530 LMC917521:LMC917530 LVY917521:LVY917530 MFU917521:MFU917530 MPQ917521:MPQ917530 MZM917521:MZM917530 NJI917521:NJI917530 NTE917521:NTE917530 ODA917521:ODA917530 OMW917521:OMW917530 OWS917521:OWS917530 PGO917521:PGO917530 PQK917521:PQK917530 QAG917521:QAG917530 QKC917521:QKC917530 QTY917521:QTY917530 RDU917521:RDU917530 RNQ917521:RNQ917530 RXM917521:RXM917530 SHI917521:SHI917530 SRE917521:SRE917530 TBA917521:TBA917530 TKW917521:TKW917530 TUS917521:TUS917530 UEO917521:UEO917530 UOK917521:UOK917530 UYG917521:UYG917530 VIC917521:VIC917530 VRY917521:VRY917530 WBU917521:WBU917530 WLQ917521:WLQ917530 WVM917521:WVM917530 E983057:E983066 JA983057:JA983066 SW983057:SW983066 ACS983057:ACS983066 AMO983057:AMO983066 AWK983057:AWK983066 BGG983057:BGG983066 BQC983057:BQC983066 BZY983057:BZY983066 CJU983057:CJU983066 CTQ983057:CTQ983066 DDM983057:DDM983066 DNI983057:DNI983066 DXE983057:DXE983066 EHA983057:EHA983066 EQW983057:EQW983066 FAS983057:FAS983066 FKO983057:FKO983066 FUK983057:FUK983066 GEG983057:GEG983066 GOC983057:GOC983066 GXY983057:GXY983066 HHU983057:HHU983066 HRQ983057:HRQ983066 IBM983057:IBM983066 ILI983057:ILI983066 IVE983057:IVE983066 JFA983057:JFA983066 JOW983057:JOW983066 JYS983057:JYS983066 KIO983057:KIO983066 KSK983057:KSK983066 LCG983057:LCG983066 LMC983057:LMC983066 LVY983057:LVY983066 MFU983057:MFU983066 MPQ983057:MPQ983066 MZM983057:MZM983066 NJI983057:NJI983066 NTE983057:NTE983066 ODA983057:ODA983066 OMW983057:OMW983066 OWS983057:OWS983066 PGO983057:PGO983066 PQK983057:PQK983066 QAG983057:QAG983066 QKC983057:QKC983066 QTY983057:QTY983066 RDU983057:RDU983066 RNQ983057:RNQ983066 RXM983057:RXM983066 SHI983057:SHI983066 SRE983057:SRE983066 TBA983057:TBA983066 TKW983057:TKW983066 TUS983057:TUS983066 UEO983057:UEO983066 UOK983057:UOK983066 UYG983057:UYG983066 VIC983057:VIC983066 VRY983057:VRY983066 WBU983057:WBU983066 WLQ983057:WLQ983066 WVM983057:WVM983066" xr:uid="{D7B82AE0-6D30-4CA4-B382-9B61A2228CB2}"/>
    <dataValidation imeMode="hiragana" allowBlank="1" showInputMessage="1" showErrorMessage="1" sqref="E12:F12 JA12:JB12 SW12:SX12 ACS12:ACT12 AMO12:AMP12 AWK12:AWL12 BGG12:BGH12 BQC12:BQD12 BZY12:BZZ12 CJU12:CJV12 CTQ12:CTR12 DDM12:DDN12 DNI12:DNJ12 DXE12:DXF12 EHA12:EHB12 EQW12:EQX12 FAS12:FAT12 FKO12:FKP12 FUK12:FUL12 GEG12:GEH12 GOC12:GOD12 GXY12:GXZ12 HHU12:HHV12 HRQ12:HRR12 IBM12:IBN12 ILI12:ILJ12 IVE12:IVF12 JFA12:JFB12 JOW12:JOX12 JYS12:JYT12 KIO12:KIP12 KSK12:KSL12 LCG12:LCH12 LMC12:LMD12 LVY12:LVZ12 MFU12:MFV12 MPQ12:MPR12 MZM12:MZN12 NJI12:NJJ12 NTE12:NTF12 ODA12:ODB12 OMW12:OMX12 OWS12:OWT12 PGO12:PGP12 PQK12:PQL12 QAG12:QAH12 QKC12:QKD12 QTY12:QTZ12 RDU12:RDV12 RNQ12:RNR12 RXM12:RXN12 SHI12:SHJ12 SRE12:SRF12 TBA12:TBB12 TKW12:TKX12 TUS12:TUT12 UEO12:UEP12 UOK12:UOL12 UYG12:UYH12 VIC12:VID12 VRY12:VRZ12 WBU12:WBV12 WLQ12:WLR12 WVM12:WVN12 E65549:F65549 JA65549:JB65549 SW65549:SX65549 ACS65549:ACT65549 AMO65549:AMP65549 AWK65549:AWL65549 BGG65549:BGH65549 BQC65549:BQD65549 BZY65549:BZZ65549 CJU65549:CJV65549 CTQ65549:CTR65549 DDM65549:DDN65549 DNI65549:DNJ65549 DXE65549:DXF65549 EHA65549:EHB65549 EQW65549:EQX65549 FAS65549:FAT65549 FKO65549:FKP65549 FUK65549:FUL65549 GEG65549:GEH65549 GOC65549:GOD65549 GXY65549:GXZ65549 HHU65549:HHV65549 HRQ65549:HRR65549 IBM65549:IBN65549 ILI65549:ILJ65549 IVE65549:IVF65549 JFA65549:JFB65549 JOW65549:JOX65549 JYS65549:JYT65549 KIO65549:KIP65549 KSK65549:KSL65549 LCG65549:LCH65549 LMC65549:LMD65549 LVY65549:LVZ65549 MFU65549:MFV65549 MPQ65549:MPR65549 MZM65549:MZN65549 NJI65549:NJJ65549 NTE65549:NTF65549 ODA65549:ODB65549 OMW65549:OMX65549 OWS65549:OWT65549 PGO65549:PGP65549 PQK65549:PQL65549 QAG65549:QAH65549 QKC65549:QKD65549 QTY65549:QTZ65549 RDU65549:RDV65549 RNQ65549:RNR65549 RXM65549:RXN65549 SHI65549:SHJ65549 SRE65549:SRF65549 TBA65549:TBB65549 TKW65549:TKX65549 TUS65549:TUT65549 UEO65549:UEP65549 UOK65549:UOL65549 UYG65549:UYH65549 VIC65549:VID65549 VRY65549:VRZ65549 WBU65549:WBV65549 WLQ65549:WLR65549 WVM65549:WVN65549 E131085:F131085 JA131085:JB131085 SW131085:SX131085 ACS131085:ACT131085 AMO131085:AMP131085 AWK131085:AWL131085 BGG131085:BGH131085 BQC131085:BQD131085 BZY131085:BZZ131085 CJU131085:CJV131085 CTQ131085:CTR131085 DDM131085:DDN131085 DNI131085:DNJ131085 DXE131085:DXF131085 EHA131085:EHB131085 EQW131085:EQX131085 FAS131085:FAT131085 FKO131085:FKP131085 FUK131085:FUL131085 GEG131085:GEH131085 GOC131085:GOD131085 GXY131085:GXZ131085 HHU131085:HHV131085 HRQ131085:HRR131085 IBM131085:IBN131085 ILI131085:ILJ131085 IVE131085:IVF131085 JFA131085:JFB131085 JOW131085:JOX131085 JYS131085:JYT131085 KIO131085:KIP131085 KSK131085:KSL131085 LCG131085:LCH131085 LMC131085:LMD131085 LVY131085:LVZ131085 MFU131085:MFV131085 MPQ131085:MPR131085 MZM131085:MZN131085 NJI131085:NJJ131085 NTE131085:NTF131085 ODA131085:ODB131085 OMW131085:OMX131085 OWS131085:OWT131085 PGO131085:PGP131085 PQK131085:PQL131085 QAG131085:QAH131085 QKC131085:QKD131085 QTY131085:QTZ131085 RDU131085:RDV131085 RNQ131085:RNR131085 RXM131085:RXN131085 SHI131085:SHJ131085 SRE131085:SRF131085 TBA131085:TBB131085 TKW131085:TKX131085 TUS131085:TUT131085 UEO131085:UEP131085 UOK131085:UOL131085 UYG131085:UYH131085 VIC131085:VID131085 VRY131085:VRZ131085 WBU131085:WBV131085 WLQ131085:WLR131085 WVM131085:WVN131085 E196621:F196621 JA196621:JB196621 SW196621:SX196621 ACS196621:ACT196621 AMO196621:AMP196621 AWK196621:AWL196621 BGG196621:BGH196621 BQC196621:BQD196621 BZY196621:BZZ196621 CJU196621:CJV196621 CTQ196621:CTR196621 DDM196621:DDN196621 DNI196621:DNJ196621 DXE196621:DXF196621 EHA196621:EHB196621 EQW196621:EQX196621 FAS196621:FAT196621 FKO196621:FKP196621 FUK196621:FUL196621 GEG196621:GEH196621 GOC196621:GOD196621 GXY196621:GXZ196621 HHU196621:HHV196621 HRQ196621:HRR196621 IBM196621:IBN196621 ILI196621:ILJ196621 IVE196621:IVF196621 JFA196621:JFB196621 JOW196621:JOX196621 JYS196621:JYT196621 KIO196621:KIP196621 KSK196621:KSL196621 LCG196621:LCH196621 LMC196621:LMD196621 LVY196621:LVZ196621 MFU196621:MFV196621 MPQ196621:MPR196621 MZM196621:MZN196621 NJI196621:NJJ196621 NTE196621:NTF196621 ODA196621:ODB196621 OMW196621:OMX196621 OWS196621:OWT196621 PGO196621:PGP196621 PQK196621:PQL196621 QAG196621:QAH196621 QKC196621:QKD196621 QTY196621:QTZ196621 RDU196621:RDV196621 RNQ196621:RNR196621 RXM196621:RXN196621 SHI196621:SHJ196621 SRE196621:SRF196621 TBA196621:TBB196621 TKW196621:TKX196621 TUS196621:TUT196621 UEO196621:UEP196621 UOK196621:UOL196621 UYG196621:UYH196621 VIC196621:VID196621 VRY196621:VRZ196621 WBU196621:WBV196621 WLQ196621:WLR196621 WVM196621:WVN196621 E262157:F262157 JA262157:JB262157 SW262157:SX262157 ACS262157:ACT262157 AMO262157:AMP262157 AWK262157:AWL262157 BGG262157:BGH262157 BQC262157:BQD262157 BZY262157:BZZ262157 CJU262157:CJV262157 CTQ262157:CTR262157 DDM262157:DDN262157 DNI262157:DNJ262157 DXE262157:DXF262157 EHA262157:EHB262157 EQW262157:EQX262157 FAS262157:FAT262157 FKO262157:FKP262157 FUK262157:FUL262157 GEG262157:GEH262157 GOC262157:GOD262157 GXY262157:GXZ262157 HHU262157:HHV262157 HRQ262157:HRR262157 IBM262157:IBN262157 ILI262157:ILJ262157 IVE262157:IVF262157 JFA262157:JFB262157 JOW262157:JOX262157 JYS262157:JYT262157 KIO262157:KIP262157 KSK262157:KSL262157 LCG262157:LCH262157 LMC262157:LMD262157 LVY262157:LVZ262157 MFU262157:MFV262157 MPQ262157:MPR262157 MZM262157:MZN262157 NJI262157:NJJ262157 NTE262157:NTF262157 ODA262157:ODB262157 OMW262157:OMX262157 OWS262157:OWT262157 PGO262157:PGP262157 PQK262157:PQL262157 QAG262157:QAH262157 QKC262157:QKD262157 QTY262157:QTZ262157 RDU262157:RDV262157 RNQ262157:RNR262157 RXM262157:RXN262157 SHI262157:SHJ262157 SRE262157:SRF262157 TBA262157:TBB262157 TKW262157:TKX262157 TUS262157:TUT262157 UEO262157:UEP262157 UOK262157:UOL262157 UYG262157:UYH262157 VIC262157:VID262157 VRY262157:VRZ262157 WBU262157:WBV262157 WLQ262157:WLR262157 WVM262157:WVN262157 E327693:F327693 JA327693:JB327693 SW327693:SX327693 ACS327693:ACT327693 AMO327693:AMP327693 AWK327693:AWL327693 BGG327693:BGH327693 BQC327693:BQD327693 BZY327693:BZZ327693 CJU327693:CJV327693 CTQ327693:CTR327693 DDM327693:DDN327693 DNI327693:DNJ327693 DXE327693:DXF327693 EHA327693:EHB327693 EQW327693:EQX327693 FAS327693:FAT327693 FKO327693:FKP327693 FUK327693:FUL327693 GEG327693:GEH327693 GOC327693:GOD327693 GXY327693:GXZ327693 HHU327693:HHV327693 HRQ327693:HRR327693 IBM327693:IBN327693 ILI327693:ILJ327693 IVE327693:IVF327693 JFA327693:JFB327693 JOW327693:JOX327693 JYS327693:JYT327693 KIO327693:KIP327693 KSK327693:KSL327693 LCG327693:LCH327693 LMC327693:LMD327693 LVY327693:LVZ327693 MFU327693:MFV327693 MPQ327693:MPR327693 MZM327693:MZN327693 NJI327693:NJJ327693 NTE327693:NTF327693 ODA327693:ODB327693 OMW327693:OMX327693 OWS327693:OWT327693 PGO327693:PGP327693 PQK327693:PQL327693 QAG327693:QAH327693 QKC327693:QKD327693 QTY327693:QTZ327693 RDU327693:RDV327693 RNQ327693:RNR327693 RXM327693:RXN327693 SHI327693:SHJ327693 SRE327693:SRF327693 TBA327693:TBB327693 TKW327693:TKX327693 TUS327693:TUT327693 UEO327693:UEP327693 UOK327693:UOL327693 UYG327693:UYH327693 VIC327693:VID327693 VRY327693:VRZ327693 WBU327693:WBV327693 WLQ327693:WLR327693 WVM327693:WVN327693 E393229:F393229 JA393229:JB393229 SW393229:SX393229 ACS393229:ACT393229 AMO393229:AMP393229 AWK393229:AWL393229 BGG393229:BGH393229 BQC393229:BQD393229 BZY393229:BZZ393229 CJU393229:CJV393229 CTQ393229:CTR393229 DDM393229:DDN393229 DNI393229:DNJ393229 DXE393229:DXF393229 EHA393229:EHB393229 EQW393229:EQX393229 FAS393229:FAT393229 FKO393229:FKP393229 FUK393229:FUL393229 GEG393229:GEH393229 GOC393229:GOD393229 GXY393229:GXZ393229 HHU393229:HHV393229 HRQ393229:HRR393229 IBM393229:IBN393229 ILI393229:ILJ393229 IVE393229:IVF393229 JFA393229:JFB393229 JOW393229:JOX393229 JYS393229:JYT393229 KIO393229:KIP393229 KSK393229:KSL393229 LCG393229:LCH393229 LMC393229:LMD393229 LVY393229:LVZ393229 MFU393229:MFV393229 MPQ393229:MPR393229 MZM393229:MZN393229 NJI393229:NJJ393229 NTE393229:NTF393229 ODA393229:ODB393229 OMW393229:OMX393229 OWS393229:OWT393229 PGO393229:PGP393229 PQK393229:PQL393229 QAG393229:QAH393229 QKC393229:QKD393229 QTY393229:QTZ393229 RDU393229:RDV393229 RNQ393229:RNR393229 RXM393229:RXN393229 SHI393229:SHJ393229 SRE393229:SRF393229 TBA393229:TBB393229 TKW393229:TKX393229 TUS393229:TUT393229 UEO393229:UEP393229 UOK393229:UOL393229 UYG393229:UYH393229 VIC393229:VID393229 VRY393229:VRZ393229 WBU393229:WBV393229 WLQ393229:WLR393229 WVM393229:WVN393229 E458765:F458765 JA458765:JB458765 SW458765:SX458765 ACS458765:ACT458765 AMO458765:AMP458765 AWK458765:AWL458765 BGG458765:BGH458765 BQC458765:BQD458765 BZY458765:BZZ458765 CJU458765:CJV458765 CTQ458765:CTR458765 DDM458765:DDN458765 DNI458765:DNJ458765 DXE458765:DXF458765 EHA458765:EHB458765 EQW458765:EQX458765 FAS458765:FAT458765 FKO458765:FKP458765 FUK458765:FUL458765 GEG458765:GEH458765 GOC458765:GOD458765 GXY458765:GXZ458765 HHU458765:HHV458765 HRQ458765:HRR458765 IBM458765:IBN458765 ILI458765:ILJ458765 IVE458765:IVF458765 JFA458765:JFB458765 JOW458765:JOX458765 JYS458765:JYT458765 KIO458765:KIP458765 KSK458765:KSL458765 LCG458765:LCH458765 LMC458765:LMD458765 LVY458765:LVZ458765 MFU458765:MFV458765 MPQ458765:MPR458765 MZM458765:MZN458765 NJI458765:NJJ458765 NTE458765:NTF458765 ODA458765:ODB458765 OMW458765:OMX458765 OWS458765:OWT458765 PGO458765:PGP458765 PQK458765:PQL458765 QAG458765:QAH458765 QKC458765:QKD458765 QTY458765:QTZ458765 RDU458765:RDV458765 RNQ458765:RNR458765 RXM458765:RXN458765 SHI458765:SHJ458765 SRE458765:SRF458765 TBA458765:TBB458765 TKW458765:TKX458765 TUS458765:TUT458765 UEO458765:UEP458765 UOK458765:UOL458765 UYG458765:UYH458765 VIC458765:VID458765 VRY458765:VRZ458765 WBU458765:WBV458765 WLQ458765:WLR458765 WVM458765:WVN458765 E524301:F524301 JA524301:JB524301 SW524301:SX524301 ACS524301:ACT524301 AMO524301:AMP524301 AWK524301:AWL524301 BGG524301:BGH524301 BQC524301:BQD524301 BZY524301:BZZ524301 CJU524301:CJV524301 CTQ524301:CTR524301 DDM524301:DDN524301 DNI524301:DNJ524301 DXE524301:DXF524301 EHA524301:EHB524301 EQW524301:EQX524301 FAS524301:FAT524301 FKO524301:FKP524301 FUK524301:FUL524301 GEG524301:GEH524301 GOC524301:GOD524301 GXY524301:GXZ524301 HHU524301:HHV524301 HRQ524301:HRR524301 IBM524301:IBN524301 ILI524301:ILJ524301 IVE524301:IVF524301 JFA524301:JFB524301 JOW524301:JOX524301 JYS524301:JYT524301 KIO524301:KIP524301 KSK524301:KSL524301 LCG524301:LCH524301 LMC524301:LMD524301 LVY524301:LVZ524301 MFU524301:MFV524301 MPQ524301:MPR524301 MZM524301:MZN524301 NJI524301:NJJ524301 NTE524301:NTF524301 ODA524301:ODB524301 OMW524301:OMX524301 OWS524301:OWT524301 PGO524301:PGP524301 PQK524301:PQL524301 QAG524301:QAH524301 QKC524301:QKD524301 QTY524301:QTZ524301 RDU524301:RDV524301 RNQ524301:RNR524301 RXM524301:RXN524301 SHI524301:SHJ524301 SRE524301:SRF524301 TBA524301:TBB524301 TKW524301:TKX524301 TUS524301:TUT524301 UEO524301:UEP524301 UOK524301:UOL524301 UYG524301:UYH524301 VIC524301:VID524301 VRY524301:VRZ524301 WBU524301:WBV524301 WLQ524301:WLR524301 WVM524301:WVN524301 E589837:F589837 JA589837:JB589837 SW589837:SX589837 ACS589837:ACT589837 AMO589837:AMP589837 AWK589837:AWL589837 BGG589837:BGH589837 BQC589837:BQD589837 BZY589837:BZZ589837 CJU589837:CJV589837 CTQ589837:CTR589837 DDM589837:DDN589837 DNI589837:DNJ589837 DXE589837:DXF589837 EHA589837:EHB589837 EQW589837:EQX589837 FAS589837:FAT589837 FKO589837:FKP589837 FUK589837:FUL589837 GEG589837:GEH589837 GOC589837:GOD589837 GXY589837:GXZ589837 HHU589837:HHV589837 HRQ589837:HRR589837 IBM589837:IBN589837 ILI589837:ILJ589837 IVE589837:IVF589837 JFA589837:JFB589837 JOW589837:JOX589837 JYS589837:JYT589837 KIO589837:KIP589837 KSK589837:KSL589837 LCG589837:LCH589837 LMC589837:LMD589837 LVY589837:LVZ589837 MFU589837:MFV589837 MPQ589837:MPR589837 MZM589837:MZN589837 NJI589837:NJJ589837 NTE589837:NTF589837 ODA589837:ODB589837 OMW589837:OMX589837 OWS589837:OWT589837 PGO589837:PGP589837 PQK589837:PQL589837 QAG589837:QAH589837 QKC589837:QKD589837 QTY589837:QTZ589837 RDU589837:RDV589837 RNQ589837:RNR589837 RXM589837:RXN589837 SHI589837:SHJ589837 SRE589837:SRF589837 TBA589837:TBB589837 TKW589837:TKX589837 TUS589837:TUT589837 UEO589837:UEP589837 UOK589837:UOL589837 UYG589837:UYH589837 VIC589837:VID589837 VRY589837:VRZ589837 WBU589837:WBV589837 WLQ589837:WLR589837 WVM589837:WVN589837 E655373:F655373 JA655373:JB655373 SW655373:SX655373 ACS655373:ACT655373 AMO655373:AMP655373 AWK655373:AWL655373 BGG655373:BGH655373 BQC655373:BQD655373 BZY655373:BZZ655373 CJU655373:CJV655373 CTQ655373:CTR655373 DDM655373:DDN655373 DNI655373:DNJ655373 DXE655373:DXF655373 EHA655373:EHB655373 EQW655373:EQX655373 FAS655373:FAT655373 FKO655373:FKP655373 FUK655373:FUL655373 GEG655373:GEH655373 GOC655373:GOD655373 GXY655373:GXZ655373 HHU655373:HHV655373 HRQ655373:HRR655373 IBM655373:IBN655373 ILI655373:ILJ655373 IVE655373:IVF655373 JFA655373:JFB655373 JOW655373:JOX655373 JYS655373:JYT655373 KIO655373:KIP655373 KSK655373:KSL655373 LCG655373:LCH655373 LMC655373:LMD655373 LVY655373:LVZ655373 MFU655373:MFV655373 MPQ655373:MPR655373 MZM655373:MZN655373 NJI655373:NJJ655373 NTE655373:NTF655373 ODA655373:ODB655373 OMW655373:OMX655373 OWS655373:OWT655373 PGO655373:PGP655373 PQK655373:PQL655373 QAG655373:QAH655373 QKC655373:QKD655373 QTY655373:QTZ655373 RDU655373:RDV655373 RNQ655373:RNR655373 RXM655373:RXN655373 SHI655373:SHJ655373 SRE655373:SRF655373 TBA655373:TBB655373 TKW655373:TKX655373 TUS655373:TUT655373 UEO655373:UEP655373 UOK655373:UOL655373 UYG655373:UYH655373 VIC655373:VID655373 VRY655373:VRZ655373 WBU655373:WBV655373 WLQ655373:WLR655373 WVM655373:WVN655373 E720909:F720909 JA720909:JB720909 SW720909:SX720909 ACS720909:ACT720909 AMO720909:AMP720909 AWK720909:AWL720909 BGG720909:BGH720909 BQC720909:BQD720909 BZY720909:BZZ720909 CJU720909:CJV720909 CTQ720909:CTR720909 DDM720909:DDN720909 DNI720909:DNJ720909 DXE720909:DXF720909 EHA720909:EHB720909 EQW720909:EQX720909 FAS720909:FAT720909 FKO720909:FKP720909 FUK720909:FUL720909 GEG720909:GEH720909 GOC720909:GOD720909 GXY720909:GXZ720909 HHU720909:HHV720909 HRQ720909:HRR720909 IBM720909:IBN720909 ILI720909:ILJ720909 IVE720909:IVF720909 JFA720909:JFB720909 JOW720909:JOX720909 JYS720909:JYT720909 KIO720909:KIP720909 KSK720909:KSL720909 LCG720909:LCH720909 LMC720909:LMD720909 LVY720909:LVZ720909 MFU720909:MFV720909 MPQ720909:MPR720909 MZM720909:MZN720909 NJI720909:NJJ720909 NTE720909:NTF720909 ODA720909:ODB720909 OMW720909:OMX720909 OWS720909:OWT720909 PGO720909:PGP720909 PQK720909:PQL720909 QAG720909:QAH720909 QKC720909:QKD720909 QTY720909:QTZ720909 RDU720909:RDV720909 RNQ720909:RNR720909 RXM720909:RXN720909 SHI720909:SHJ720909 SRE720909:SRF720909 TBA720909:TBB720909 TKW720909:TKX720909 TUS720909:TUT720909 UEO720909:UEP720909 UOK720909:UOL720909 UYG720909:UYH720909 VIC720909:VID720909 VRY720909:VRZ720909 WBU720909:WBV720909 WLQ720909:WLR720909 WVM720909:WVN720909 E786445:F786445 JA786445:JB786445 SW786445:SX786445 ACS786445:ACT786445 AMO786445:AMP786445 AWK786445:AWL786445 BGG786445:BGH786445 BQC786445:BQD786445 BZY786445:BZZ786445 CJU786445:CJV786445 CTQ786445:CTR786445 DDM786445:DDN786445 DNI786445:DNJ786445 DXE786445:DXF786445 EHA786445:EHB786445 EQW786445:EQX786445 FAS786445:FAT786445 FKO786445:FKP786445 FUK786445:FUL786445 GEG786445:GEH786445 GOC786445:GOD786445 GXY786445:GXZ786445 HHU786445:HHV786445 HRQ786445:HRR786445 IBM786445:IBN786445 ILI786445:ILJ786445 IVE786445:IVF786445 JFA786445:JFB786445 JOW786445:JOX786445 JYS786445:JYT786445 KIO786445:KIP786445 KSK786445:KSL786445 LCG786445:LCH786445 LMC786445:LMD786445 LVY786445:LVZ786445 MFU786445:MFV786445 MPQ786445:MPR786445 MZM786445:MZN786445 NJI786445:NJJ786445 NTE786445:NTF786445 ODA786445:ODB786445 OMW786445:OMX786445 OWS786445:OWT786445 PGO786445:PGP786445 PQK786445:PQL786445 QAG786445:QAH786445 QKC786445:QKD786445 QTY786445:QTZ786445 RDU786445:RDV786445 RNQ786445:RNR786445 RXM786445:RXN786445 SHI786445:SHJ786445 SRE786445:SRF786445 TBA786445:TBB786445 TKW786445:TKX786445 TUS786445:TUT786445 UEO786445:UEP786445 UOK786445:UOL786445 UYG786445:UYH786445 VIC786445:VID786445 VRY786445:VRZ786445 WBU786445:WBV786445 WLQ786445:WLR786445 WVM786445:WVN786445 E851981:F851981 JA851981:JB851981 SW851981:SX851981 ACS851981:ACT851981 AMO851981:AMP851981 AWK851981:AWL851981 BGG851981:BGH851981 BQC851981:BQD851981 BZY851981:BZZ851981 CJU851981:CJV851981 CTQ851981:CTR851981 DDM851981:DDN851981 DNI851981:DNJ851981 DXE851981:DXF851981 EHA851981:EHB851981 EQW851981:EQX851981 FAS851981:FAT851981 FKO851981:FKP851981 FUK851981:FUL851981 GEG851981:GEH851981 GOC851981:GOD851981 GXY851981:GXZ851981 HHU851981:HHV851981 HRQ851981:HRR851981 IBM851981:IBN851981 ILI851981:ILJ851981 IVE851981:IVF851981 JFA851981:JFB851981 JOW851981:JOX851981 JYS851981:JYT851981 KIO851981:KIP851981 KSK851981:KSL851981 LCG851981:LCH851981 LMC851981:LMD851981 LVY851981:LVZ851981 MFU851981:MFV851981 MPQ851981:MPR851981 MZM851981:MZN851981 NJI851981:NJJ851981 NTE851981:NTF851981 ODA851981:ODB851981 OMW851981:OMX851981 OWS851981:OWT851981 PGO851981:PGP851981 PQK851981:PQL851981 QAG851981:QAH851981 QKC851981:QKD851981 QTY851981:QTZ851981 RDU851981:RDV851981 RNQ851981:RNR851981 RXM851981:RXN851981 SHI851981:SHJ851981 SRE851981:SRF851981 TBA851981:TBB851981 TKW851981:TKX851981 TUS851981:TUT851981 UEO851981:UEP851981 UOK851981:UOL851981 UYG851981:UYH851981 VIC851981:VID851981 VRY851981:VRZ851981 WBU851981:WBV851981 WLQ851981:WLR851981 WVM851981:WVN851981 E917517:F917517 JA917517:JB917517 SW917517:SX917517 ACS917517:ACT917517 AMO917517:AMP917517 AWK917517:AWL917517 BGG917517:BGH917517 BQC917517:BQD917517 BZY917517:BZZ917517 CJU917517:CJV917517 CTQ917517:CTR917517 DDM917517:DDN917517 DNI917517:DNJ917517 DXE917517:DXF917517 EHA917517:EHB917517 EQW917517:EQX917517 FAS917517:FAT917517 FKO917517:FKP917517 FUK917517:FUL917517 GEG917517:GEH917517 GOC917517:GOD917517 GXY917517:GXZ917517 HHU917517:HHV917517 HRQ917517:HRR917517 IBM917517:IBN917517 ILI917517:ILJ917517 IVE917517:IVF917517 JFA917517:JFB917517 JOW917517:JOX917517 JYS917517:JYT917517 KIO917517:KIP917517 KSK917517:KSL917517 LCG917517:LCH917517 LMC917517:LMD917517 LVY917517:LVZ917517 MFU917517:MFV917517 MPQ917517:MPR917517 MZM917517:MZN917517 NJI917517:NJJ917517 NTE917517:NTF917517 ODA917517:ODB917517 OMW917517:OMX917517 OWS917517:OWT917517 PGO917517:PGP917517 PQK917517:PQL917517 QAG917517:QAH917517 QKC917517:QKD917517 QTY917517:QTZ917517 RDU917517:RDV917517 RNQ917517:RNR917517 RXM917517:RXN917517 SHI917517:SHJ917517 SRE917517:SRF917517 TBA917517:TBB917517 TKW917517:TKX917517 TUS917517:TUT917517 UEO917517:UEP917517 UOK917517:UOL917517 UYG917517:UYH917517 VIC917517:VID917517 VRY917517:VRZ917517 WBU917517:WBV917517 WLQ917517:WLR917517 WVM917517:WVN917517 E983053:F983053 JA983053:JB983053 SW983053:SX983053 ACS983053:ACT983053 AMO983053:AMP983053 AWK983053:AWL983053 BGG983053:BGH983053 BQC983053:BQD983053 BZY983053:BZZ983053 CJU983053:CJV983053 CTQ983053:CTR983053 DDM983053:DDN983053 DNI983053:DNJ983053 DXE983053:DXF983053 EHA983053:EHB983053 EQW983053:EQX983053 FAS983053:FAT983053 FKO983053:FKP983053 FUK983053:FUL983053 GEG983053:GEH983053 GOC983053:GOD983053 GXY983053:GXZ983053 HHU983053:HHV983053 HRQ983053:HRR983053 IBM983053:IBN983053 ILI983053:ILJ983053 IVE983053:IVF983053 JFA983053:JFB983053 JOW983053:JOX983053 JYS983053:JYT983053 KIO983053:KIP983053 KSK983053:KSL983053 LCG983053:LCH983053 LMC983053:LMD983053 LVY983053:LVZ983053 MFU983053:MFV983053 MPQ983053:MPR983053 MZM983053:MZN983053 NJI983053:NJJ983053 NTE983053:NTF983053 ODA983053:ODB983053 OMW983053:OMX983053 OWS983053:OWT983053 PGO983053:PGP983053 PQK983053:PQL983053 QAG983053:QAH983053 QKC983053:QKD983053 QTY983053:QTZ983053 RDU983053:RDV983053 RNQ983053:RNR983053 RXM983053:RXN983053 SHI983053:SHJ983053 SRE983053:SRF983053 TBA983053:TBB983053 TKW983053:TKX983053 TUS983053:TUT983053 UEO983053:UEP983053 UOK983053:UOL983053 UYG983053:UYH983053 VIC983053:VID983053 VRY983053:VRZ983053 WBU983053:WBV983053 WLQ983053:WLR983053 WVM983053:WVN983053 D17:D26 IZ17:IZ26 SV17:SV26 ACR17:ACR26 AMN17:AMN26 AWJ17:AWJ26 BGF17:BGF26 BQB17:BQB26 BZX17:BZX26 CJT17:CJT26 CTP17:CTP26 DDL17:DDL26 DNH17:DNH26 DXD17:DXD26 EGZ17:EGZ26 EQV17:EQV26 FAR17:FAR26 FKN17:FKN26 FUJ17:FUJ26 GEF17:GEF26 GOB17:GOB26 GXX17:GXX26 HHT17:HHT26 HRP17:HRP26 IBL17:IBL26 ILH17:ILH26 IVD17:IVD26 JEZ17:JEZ26 JOV17:JOV26 JYR17:JYR26 KIN17:KIN26 KSJ17:KSJ26 LCF17:LCF26 LMB17:LMB26 LVX17:LVX26 MFT17:MFT26 MPP17:MPP26 MZL17:MZL26 NJH17:NJH26 NTD17:NTD26 OCZ17:OCZ26 OMV17:OMV26 OWR17:OWR26 PGN17:PGN26 PQJ17:PQJ26 QAF17:QAF26 QKB17:QKB26 QTX17:QTX26 RDT17:RDT26 RNP17:RNP26 RXL17:RXL26 SHH17:SHH26 SRD17:SRD26 TAZ17:TAZ26 TKV17:TKV26 TUR17:TUR26 UEN17:UEN26 UOJ17:UOJ26 UYF17:UYF26 VIB17:VIB26 VRX17:VRX26 WBT17:WBT26 WLP17:WLP26 WVL17:WVL26 D65553:D65562 IZ65553:IZ65562 SV65553:SV65562 ACR65553:ACR65562 AMN65553:AMN65562 AWJ65553:AWJ65562 BGF65553:BGF65562 BQB65553:BQB65562 BZX65553:BZX65562 CJT65553:CJT65562 CTP65553:CTP65562 DDL65553:DDL65562 DNH65553:DNH65562 DXD65553:DXD65562 EGZ65553:EGZ65562 EQV65553:EQV65562 FAR65553:FAR65562 FKN65553:FKN65562 FUJ65553:FUJ65562 GEF65553:GEF65562 GOB65553:GOB65562 GXX65553:GXX65562 HHT65553:HHT65562 HRP65553:HRP65562 IBL65553:IBL65562 ILH65553:ILH65562 IVD65553:IVD65562 JEZ65553:JEZ65562 JOV65553:JOV65562 JYR65553:JYR65562 KIN65553:KIN65562 KSJ65553:KSJ65562 LCF65553:LCF65562 LMB65553:LMB65562 LVX65553:LVX65562 MFT65553:MFT65562 MPP65553:MPP65562 MZL65553:MZL65562 NJH65553:NJH65562 NTD65553:NTD65562 OCZ65553:OCZ65562 OMV65553:OMV65562 OWR65553:OWR65562 PGN65553:PGN65562 PQJ65553:PQJ65562 QAF65553:QAF65562 QKB65553:QKB65562 QTX65553:QTX65562 RDT65553:RDT65562 RNP65553:RNP65562 RXL65553:RXL65562 SHH65553:SHH65562 SRD65553:SRD65562 TAZ65553:TAZ65562 TKV65553:TKV65562 TUR65553:TUR65562 UEN65553:UEN65562 UOJ65553:UOJ65562 UYF65553:UYF65562 VIB65553:VIB65562 VRX65553:VRX65562 WBT65553:WBT65562 WLP65553:WLP65562 WVL65553:WVL65562 D131089:D131098 IZ131089:IZ131098 SV131089:SV131098 ACR131089:ACR131098 AMN131089:AMN131098 AWJ131089:AWJ131098 BGF131089:BGF131098 BQB131089:BQB131098 BZX131089:BZX131098 CJT131089:CJT131098 CTP131089:CTP131098 DDL131089:DDL131098 DNH131089:DNH131098 DXD131089:DXD131098 EGZ131089:EGZ131098 EQV131089:EQV131098 FAR131089:FAR131098 FKN131089:FKN131098 FUJ131089:FUJ131098 GEF131089:GEF131098 GOB131089:GOB131098 GXX131089:GXX131098 HHT131089:HHT131098 HRP131089:HRP131098 IBL131089:IBL131098 ILH131089:ILH131098 IVD131089:IVD131098 JEZ131089:JEZ131098 JOV131089:JOV131098 JYR131089:JYR131098 KIN131089:KIN131098 KSJ131089:KSJ131098 LCF131089:LCF131098 LMB131089:LMB131098 LVX131089:LVX131098 MFT131089:MFT131098 MPP131089:MPP131098 MZL131089:MZL131098 NJH131089:NJH131098 NTD131089:NTD131098 OCZ131089:OCZ131098 OMV131089:OMV131098 OWR131089:OWR131098 PGN131089:PGN131098 PQJ131089:PQJ131098 QAF131089:QAF131098 QKB131089:QKB131098 QTX131089:QTX131098 RDT131089:RDT131098 RNP131089:RNP131098 RXL131089:RXL131098 SHH131089:SHH131098 SRD131089:SRD131098 TAZ131089:TAZ131098 TKV131089:TKV131098 TUR131089:TUR131098 UEN131089:UEN131098 UOJ131089:UOJ131098 UYF131089:UYF131098 VIB131089:VIB131098 VRX131089:VRX131098 WBT131089:WBT131098 WLP131089:WLP131098 WVL131089:WVL131098 D196625:D196634 IZ196625:IZ196634 SV196625:SV196634 ACR196625:ACR196634 AMN196625:AMN196634 AWJ196625:AWJ196634 BGF196625:BGF196634 BQB196625:BQB196634 BZX196625:BZX196634 CJT196625:CJT196634 CTP196625:CTP196634 DDL196625:DDL196634 DNH196625:DNH196634 DXD196625:DXD196634 EGZ196625:EGZ196634 EQV196625:EQV196634 FAR196625:FAR196634 FKN196625:FKN196634 FUJ196625:FUJ196634 GEF196625:GEF196634 GOB196625:GOB196634 GXX196625:GXX196634 HHT196625:HHT196634 HRP196625:HRP196634 IBL196625:IBL196634 ILH196625:ILH196634 IVD196625:IVD196634 JEZ196625:JEZ196634 JOV196625:JOV196634 JYR196625:JYR196634 KIN196625:KIN196634 KSJ196625:KSJ196634 LCF196625:LCF196634 LMB196625:LMB196634 LVX196625:LVX196634 MFT196625:MFT196634 MPP196625:MPP196634 MZL196625:MZL196634 NJH196625:NJH196634 NTD196625:NTD196634 OCZ196625:OCZ196634 OMV196625:OMV196634 OWR196625:OWR196634 PGN196625:PGN196634 PQJ196625:PQJ196634 QAF196625:QAF196634 QKB196625:QKB196634 QTX196625:QTX196634 RDT196625:RDT196634 RNP196625:RNP196634 RXL196625:RXL196634 SHH196625:SHH196634 SRD196625:SRD196634 TAZ196625:TAZ196634 TKV196625:TKV196634 TUR196625:TUR196634 UEN196625:UEN196634 UOJ196625:UOJ196634 UYF196625:UYF196634 VIB196625:VIB196634 VRX196625:VRX196634 WBT196625:WBT196634 WLP196625:WLP196634 WVL196625:WVL196634 D262161:D262170 IZ262161:IZ262170 SV262161:SV262170 ACR262161:ACR262170 AMN262161:AMN262170 AWJ262161:AWJ262170 BGF262161:BGF262170 BQB262161:BQB262170 BZX262161:BZX262170 CJT262161:CJT262170 CTP262161:CTP262170 DDL262161:DDL262170 DNH262161:DNH262170 DXD262161:DXD262170 EGZ262161:EGZ262170 EQV262161:EQV262170 FAR262161:FAR262170 FKN262161:FKN262170 FUJ262161:FUJ262170 GEF262161:GEF262170 GOB262161:GOB262170 GXX262161:GXX262170 HHT262161:HHT262170 HRP262161:HRP262170 IBL262161:IBL262170 ILH262161:ILH262170 IVD262161:IVD262170 JEZ262161:JEZ262170 JOV262161:JOV262170 JYR262161:JYR262170 KIN262161:KIN262170 KSJ262161:KSJ262170 LCF262161:LCF262170 LMB262161:LMB262170 LVX262161:LVX262170 MFT262161:MFT262170 MPP262161:MPP262170 MZL262161:MZL262170 NJH262161:NJH262170 NTD262161:NTD262170 OCZ262161:OCZ262170 OMV262161:OMV262170 OWR262161:OWR262170 PGN262161:PGN262170 PQJ262161:PQJ262170 QAF262161:QAF262170 QKB262161:QKB262170 QTX262161:QTX262170 RDT262161:RDT262170 RNP262161:RNP262170 RXL262161:RXL262170 SHH262161:SHH262170 SRD262161:SRD262170 TAZ262161:TAZ262170 TKV262161:TKV262170 TUR262161:TUR262170 UEN262161:UEN262170 UOJ262161:UOJ262170 UYF262161:UYF262170 VIB262161:VIB262170 VRX262161:VRX262170 WBT262161:WBT262170 WLP262161:WLP262170 WVL262161:WVL262170 D327697:D327706 IZ327697:IZ327706 SV327697:SV327706 ACR327697:ACR327706 AMN327697:AMN327706 AWJ327697:AWJ327706 BGF327697:BGF327706 BQB327697:BQB327706 BZX327697:BZX327706 CJT327697:CJT327706 CTP327697:CTP327706 DDL327697:DDL327706 DNH327697:DNH327706 DXD327697:DXD327706 EGZ327697:EGZ327706 EQV327697:EQV327706 FAR327697:FAR327706 FKN327697:FKN327706 FUJ327697:FUJ327706 GEF327697:GEF327706 GOB327697:GOB327706 GXX327697:GXX327706 HHT327697:HHT327706 HRP327697:HRP327706 IBL327697:IBL327706 ILH327697:ILH327706 IVD327697:IVD327706 JEZ327697:JEZ327706 JOV327697:JOV327706 JYR327697:JYR327706 KIN327697:KIN327706 KSJ327697:KSJ327706 LCF327697:LCF327706 LMB327697:LMB327706 LVX327697:LVX327706 MFT327697:MFT327706 MPP327697:MPP327706 MZL327697:MZL327706 NJH327697:NJH327706 NTD327697:NTD327706 OCZ327697:OCZ327706 OMV327697:OMV327706 OWR327697:OWR327706 PGN327697:PGN327706 PQJ327697:PQJ327706 QAF327697:QAF327706 QKB327697:QKB327706 QTX327697:QTX327706 RDT327697:RDT327706 RNP327697:RNP327706 RXL327697:RXL327706 SHH327697:SHH327706 SRD327697:SRD327706 TAZ327697:TAZ327706 TKV327697:TKV327706 TUR327697:TUR327706 UEN327697:UEN327706 UOJ327697:UOJ327706 UYF327697:UYF327706 VIB327697:VIB327706 VRX327697:VRX327706 WBT327697:WBT327706 WLP327697:WLP327706 WVL327697:WVL327706 D393233:D393242 IZ393233:IZ393242 SV393233:SV393242 ACR393233:ACR393242 AMN393233:AMN393242 AWJ393233:AWJ393242 BGF393233:BGF393242 BQB393233:BQB393242 BZX393233:BZX393242 CJT393233:CJT393242 CTP393233:CTP393242 DDL393233:DDL393242 DNH393233:DNH393242 DXD393233:DXD393242 EGZ393233:EGZ393242 EQV393233:EQV393242 FAR393233:FAR393242 FKN393233:FKN393242 FUJ393233:FUJ393242 GEF393233:GEF393242 GOB393233:GOB393242 GXX393233:GXX393242 HHT393233:HHT393242 HRP393233:HRP393242 IBL393233:IBL393242 ILH393233:ILH393242 IVD393233:IVD393242 JEZ393233:JEZ393242 JOV393233:JOV393242 JYR393233:JYR393242 KIN393233:KIN393242 KSJ393233:KSJ393242 LCF393233:LCF393242 LMB393233:LMB393242 LVX393233:LVX393242 MFT393233:MFT393242 MPP393233:MPP393242 MZL393233:MZL393242 NJH393233:NJH393242 NTD393233:NTD393242 OCZ393233:OCZ393242 OMV393233:OMV393242 OWR393233:OWR393242 PGN393233:PGN393242 PQJ393233:PQJ393242 QAF393233:QAF393242 QKB393233:QKB393242 QTX393233:QTX393242 RDT393233:RDT393242 RNP393233:RNP393242 RXL393233:RXL393242 SHH393233:SHH393242 SRD393233:SRD393242 TAZ393233:TAZ393242 TKV393233:TKV393242 TUR393233:TUR393242 UEN393233:UEN393242 UOJ393233:UOJ393242 UYF393233:UYF393242 VIB393233:VIB393242 VRX393233:VRX393242 WBT393233:WBT393242 WLP393233:WLP393242 WVL393233:WVL393242 D458769:D458778 IZ458769:IZ458778 SV458769:SV458778 ACR458769:ACR458778 AMN458769:AMN458778 AWJ458769:AWJ458778 BGF458769:BGF458778 BQB458769:BQB458778 BZX458769:BZX458778 CJT458769:CJT458778 CTP458769:CTP458778 DDL458769:DDL458778 DNH458769:DNH458778 DXD458769:DXD458778 EGZ458769:EGZ458778 EQV458769:EQV458778 FAR458769:FAR458778 FKN458769:FKN458778 FUJ458769:FUJ458778 GEF458769:GEF458778 GOB458769:GOB458778 GXX458769:GXX458778 HHT458769:HHT458778 HRP458769:HRP458778 IBL458769:IBL458778 ILH458769:ILH458778 IVD458769:IVD458778 JEZ458769:JEZ458778 JOV458769:JOV458778 JYR458769:JYR458778 KIN458769:KIN458778 KSJ458769:KSJ458778 LCF458769:LCF458778 LMB458769:LMB458778 LVX458769:LVX458778 MFT458769:MFT458778 MPP458769:MPP458778 MZL458769:MZL458778 NJH458769:NJH458778 NTD458769:NTD458778 OCZ458769:OCZ458778 OMV458769:OMV458778 OWR458769:OWR458778 PGN458769:PGN458778 PQJ458769:PQJ458778 QAF458769:QAF458778 QKB458769:QKB458778 QTX458769:QTX458778 RDT458769:RDT458778 RNP458769:RNP458778 RXL458769:RXL458778 SHH458769:SHH458778 SRD458769:SRD458778 TAZ458769:TAZ458778 TKV458769:TKV458778 TUR458769:TUR458778 UEN458769:UEN458778 UOJ458769:UOJ458778 UYF458769:UYF458778 VIB458769:VIB458778 VRX458769:VRX458778 WBT458769:WBT458778 WLP458769:WLP458778 WVL458769:WVL458778 D524305:D524314 IZ524305:IZ524314 SV524305:SV524314 ACR524305:ACR524314 AMN524305:AMN524314 AWJ524305:AWJ524314 BGF524305:BGF524314 BQB524305:BQB524314 BZX524305:BZX524314 CJT524305:CJT524314 CTP524305:CTP524314 DDL524305:DDL524314 DNH524305:DNH524314 DXD524305:DXD524314 EGZ524305:EGZ524314 EQV524305:EQV524314 FAR524305:FAR524314 FKN524305:FKN524314 FUJ524305:FUJ524314 GEF524305:GEF524314 GOB524305:GOB524314 GXX524305:GXX524314 HHT524305:HHT524314 HRP524305:HRP524314 IBL524305:IBL524314 ILH524305:ILH524314 IVD524305:IVD524314 JEZ524305:JEZ524314 JOV524305:JOV524314 JYR524305:JYR524314 KIN524305:KIN524314 KSJ524305:KSJ524314 LCF524305:LCF524314 LMB524305:LMB524314 LVX524305:LVX524314 MFT524305:MFT524314 MPP524305:MPP524314 MZL524305:MZL524314 NJH524305:NJH524314 NTD524305:NTD524314 OCZ524305:OCZ524314 OMV524305:OMV524314 OWR524305:OWR524314 PGN524305:PGN524314 PQJ524305:PQJ524314 QAF524305:QAF524314 QKB524305:QKB524314 QTX524305:QTX524314 RDT524305:RDT524314 RNP524305:RNP524314 RXL524305:RXL524314 SHH524305:SHH524314 SRD524305:SRD524314 TAZ524305:TAZ524314 TKV524305:TKV524314 TUR524305:TUR524314 UEN524305:UEN524314 UOJ524305:UOJ524314 UYF524305:UYF524314 VIB524305:VIB524314 VRX524305:VRX524314 WBT524305:WBT524314 WLP524305:WLP524314 WVL524305:WVL524314 D589841:D589850 IZ589841:IZ589850 SV589841:SV589850 ACR589841:ACR589850 AMN589841:AMN589850 AWJ589841:AWJ589850 BGF589841:BGF589850 BQB589841:BQB589850 BZX589841:BZX589850 CJT589841:CJT589850 CTP589841:CTP589850 DDL589841:DDL589850 DNH589841:DNH589850 DXD589841:DXD589850 EGZ589841:EGZ589850 EQV589841:EQV589850 FAR589841:FAR589850 FKN589841:FKN589850 FUJ589841:FUJ589850 GEF589841:GEF589850 GOB589841:GOB589850 GXX589841:GXX589850 HHT589841:HHT589850 HRP589841:HRP589850 IBL589841:IBL589850 ILH589841:ILH589850 IVD589841:IVD589850 JEZ589841:JEZ589850 JOV589841:JOV589850 JYR589841:JYR589850 KIN589841:KIN589850 KSJ589841:KSJ589850 LCF589841:LCF589850 LMB589841:LMB589850 LVX589841:LVX589850 MFT589841:MFT589850 MPP589841:MPP589850 MZL589841:MZL589850 NJH589841:NJH589850 NTD589841:NTD589850 OCZ589841:OCZ589850 OMV589841:OMV589850 OWR589841:OWR589850 PGN589841:PGN589850 PQJ589841:PQJ589850 QAF589841:QAF589850 QKB589841:QKB589850 QTX589841:QTX589850 RDT589841:RDT589850 RNP589841:RNP589850 RXL589841:RXL589850 SHH589841:SHH589850 SRD589841:SRD589850 TAZ589841:TAZ589850 TKV589841:TKV589850 TUR589841:TUR589850 UEN589841:UEN589850 UOJ589841:UOJ589850 UYF589841:UYF589850 VIB589841:VIB589850 VRX589841:VRX589850 WBT589841:WBT589850 WLP589841:WLP589850 WVL589841:WVL589850 D655377:D655386 IZ655377:IZ655386 SV655377:SV655386 ACR655377:ACR655386 AMN655377:AMN655386 AWJ655377:AWJ655386 BGF655377:BGF655386 BQB655377:BQB655386 BZX655377:BZX655386 CJT655377:CJT655386 CTP655377:CTP655386 DDL655377:DDL655386 DNH655377:DNH655386 DXD655377:DXD655386 EGZ655377:EGZ655386 EQV655377:EQV655386 FAR655377:FAR655386 FKN655377:FKN655386 FUJ655377:FUJ655386 GEF655377:GEF655386 GOB655377:GOB655386 GXX655377:GXX655386 HHT655377:HHT655386 HRP655377:HRP655386 IBL655377:IBL655386 ILH655377:ILH655386 IVD655377:IVD655386 JEZ655377:JEZ655386 JOV655377:JOV655386 JYR655377:JYR655386 KIN655377:KIN655386 KSJ655377:KSJ655386 LCF655377:LCF655386 LMB655377:LMB655386 LVX655377:LVX655386 MFT655377:MFT655386 MPP655377:MPP655386 MZL655377:MZL655386 NJH655377:NJH655386 NTD655377:NTD655386 OCZ655377:OCZ655386 OMV655377:OMV655386 OWR655377:OWR655386 PGN655377:PGN655386 PQJ655377:PQJ655386 QAF655377:QAF655386 QKB655377:QKB655386 QTX655377:QTX655386 RDT655377:RDT655386 RNP655377:RNP655386 RXL655377:RXL655386 SHH655377:SHH655386 SRD655377:SRD655386 TAZ655377:TAZ655386 TKV655377:TKV655386 TUR655377:TUR655386 UEN655377:UEN655386 UOJ655377:UOJ655386 UYF655377:UYF655386 VIB655377:VIB655386 VRX655377:VRX655386 WBT655377:WBT655386 WLP655377:WLP655386 WVL655377:WVL655386 D720913:D720922 IZ720913:IZ720922 SV720913:SV720922 ACR720913:ACR720922 AMN720913:AMN720922 AWJ720913:AWJ720922 BGF720913:BGF720922 BQB720913:BQB720922 BZX720913:BZX720922 CJT720913:CJT720922 CTP720913:CTP720922 DDL720913:DDL720922 DNH720913:DNH720922 DXD720913:DXD720922 EGZ720913:EGZ720922 EQV720913:EQV720922 FAR720913:FAR720922 FKN720913:FKN720922 FUJ720913:FUJ720922 GEF720913:GEF720922 GOB720913:GOB720922 GXX720913:GXX720922 HHT720913:HHT720922 HRP720913:HRP720922 IBL720913:IBL720922 ILH720913:ILH720922 IVD720913:IVD720922 JEZ720913:JEZ720922 JOV720913:JOV720922 JYR720913:JYR720922 KIN720913:KIN720922 KSJ720913:KSJ720922 LCF720913:LCF720922 LMB720913:LMB720922 LVX720913:LVX720922 MFT720913:MFT720922 MPP720913:MPP720922 MZL720913:MZL720922 NJH720913:NJH720922 NTD720913:NTD720922 OCZ720913:OCZ720922 OMV720913:OMV720922 OWR720913:OWR720922 PGN720913:PGN720922 PQJ720913:PQJ720922 QAF720913:QAF720922 QKB720913:QKB720922 QTX720913:QTX720922 RDT720913:RDT720922 RNP720913:RNP720922 RXL720913:RXL720922 SHH720913:SHH720922 SRD720913:SRD720922 TAZ720913:TAZ720922 TKV720913:TKV720922 TUR720913:TUR720922 UEN720913:UEN720922 UOJ720913:UOJ720922 UYF720913:UYF720922 VIB720913:VIB720922 VRX720913:VRX720922 WBT720913:WBT720922 WLP720913:WLP720922 WVL720913:WVL720922 D786449:D786458 IZ786449:IZ786458 SV786449:SV786458 ACR786449:ACR786458 AMN786449:AMN786458 AWJ786449:AWJ786458 BGF786449:BGF786458 BQB786449:BQB786458 BZX786449:BZX786458 CJT786449:CJT786458 CTP786449:CTP786458 DDL786449:DDL786458 DNH786449:DNH786458 DXD786449:DXD786458 EGZ786449:EGZ786458 EQV786449:EQV786458 FAR786449:FAR786458 FKN786449:FKN786458 FUJ786449:FUJ786458 GEF786449:GEF786458 GOB786449:GOB786458 GXX786449:GXX786458 HHT786449:HHT786458 HRP786449:HRP786458 IBL786449:IBL786458 ILH786449:ILH786458 IVD786449:IVD786458 JEZ786449:JEZ786458 JOV786449:JOV786458 JYR786449:JYR786458 KIN786449:KIN786458 KSJ786449:KSJ786458 LCF786449:LCF786458 LMB786449:LMB786458 LVX786449:LVX786458 MFT786449:MFT786458 MPP786449:MPP786458 MZL786449:MZL786458 NJH786449:NJH786458 NTD786449:NTD786458 OCZ786449:OCZ786458 OMV786449:OMV786458 OWR786449:OWR786458 PGN786449:PGN786458 PQJ786449:PQJ786458 QAF786449:QAF786458 QKB786449:QKB786458 QTX786449:QTX786458 RDT786449:RDT786458 RNP786449:RNP786458 RXL786449:RXL786458 SHH786449:SHH786458 SRD786449:SRD786458 TAZ786449:TAZ786458 TKV786449:TKV786458 TUR786449:TUR786458 UEN786449:UEN786458 UOJ786449:UOJ786458 UYF786449:UYF786458 VIB786449:VIB786458 VRX786449:VRX786458 WBT786449:WBT786458 WLP786449:WLP786458 WVL786449:WVL786458 D851985:D851994 IZ851985:IZ851994 SV851985:SV851994 ACR851985:ACR851994 AMN851985:AMN851994 AWJ851985:AWJ851994 BGF851985:BGF851994 BQB851985:BQB851994 BZX851985:BZX851994 CJT851985:CJT851994 CTP851985:CTP851994 DDL851985:DDL851994 DNH851985:DNH851994 DXD851985:DXD851994 EGZ851985:EGZ851994 EQV851985:EQV851994 FAR851985:FAR851994 FKN851985:FKN851994 FUJ851985:FUJ851994 GEF851985:GEF851994 GOB851985:GOB851994 GXX851985:GXX851994 HHT851985:HHT851994 HRP851985:HRP851994 IBL851985:IBL851994 ILH851985:ILH851994 IVD851985:IVD851994 JEZ851985:JEZ851994 JOV851985:JOV851994 JYR851985:JYR851994 KIN851985:KIN851994 KSJ851985:KSJ851994 LCF851985:LCF851994 LMB851985:LMB851994 LVX851985:LVX851994 MFT851985:MFT851994 MPP851985:MPP851994 MZL851985:MZL851994 NJH851985:NJH851994 NTD851985:NTD851994 OCZ851985:OCZ851994 OMV851985:OMV851994 OWR851985:OWR851994 PGN851985:PGN851994 PQJ851985:PQJ851994 QAF851985:QAF851994 QKB851985:QKB851994 QTX851985:QTX851994 RDT851985:RDT851994 RNP851985:RNP851994 RXL851985:RXL851994 SHH851985:SHH851994 SRD851985:SRD851994 TAZ851985:TAZ851994 TKV851985:TKV851994 TUR851985:TUR851994 UEN851985:UEN851994 UOJ851985:UOJ851994 UYF851985:UYF851994 VIB851985:VIB851994 VRX851985:VRX851994 WBT851985:WBT851994 WLP851985:WLP851994 WVL851985:WVL851994 D917521:D917530 IZ917521:IZ917530 SV917521:SV917530 ACR917521:ACR917530 AMN917521:AMN917530 AWJ917521:AWJ917530 BGF917521:BGF917530 BQB917521:BQB917530 BZX917521:BZX917530 CJT917521:CJT917530 CTP917521:CTP917530 DDL917521:DDL917530 DNH917521:DNH917530 DXD917521:DXD917530 EGZ917521:EGZ917530 EQV917521:EQV917530 FAR917521:FAR917530 FKN917521:FKN917530 FUJ917521:FUJ917530 GEF917521:GEF917530 GOB917521:GOB917530 GXX917521:GXX917530 HHT917521:HHT917530 HRP917521:HRP917530 IBL917521:IBL917530 ILH917521:ILH917530 IVD917521:IVD917530 JEZ917521:JEZ917530 JOV917521:JOV917530 JYR917521:JYR917530 KIN917521:KIN917530 KSJ917521:KSJ917530 LCF917521:LCF917530 LMB917521:LMB917530 LVX917521:LVX917530 MFT917521:MFT917530 MPP917521:MPP917530 MZL917521:MZL917530 NJH917521:NJH917530 NTD917521:NTD917530 OCZ917521:OCZ917530 OMV917521:OMV917530 OWR917521:OWR917530 PGN917521:PGN917530 PQJ917521:PQJ917530 QAF917521:QAF917530 QKB917521:QKB917530 QTX917521:QTX917530 RDT917521:RDT917530 RNP917521:RNP917530 RXL917521:RXL917530 SHH917521:SHH917530 SRD917521:SRD917530 TAZ917521:TAZ917530 TKV917521:TKV917530 TUR917521:TUR917530 UEN917521:UEN917530 UOJ917521:UOJ917530 UYF917521:UYF917530 VIB917521:VIB917530 VRX917521:VRX917530 WBT917521:WBT917530 WLP917521:WLP917530 WVL917521:WVL917530 D983057:D983066 IZ983057:IZ983066 SV983057:SV983066 ACR983057:ACR983066 AMN983057:AMN983066 AWJ983057:AWJ983066 BGF983057:BGF983066 BQB983057:BQB983066 BZX983057:BZX983066 CJT983057:CJT983066 CTP983057:CTP983066 DDL983057:DDL983066 DNH983057:DNH983066 DXD983057:DXD983066 EGZ983057:EGZ983066 EQV983057:EQV983066 FAR983057:FAR983066 FKN983057:FKN983066 FUJ983057:FUJ983066 GEF983057:GEF983066 GOB983057:GOB983066 GXX983057:GXX983066 HHT983057:HHT983066 HRP983057:HRP983066 IBL983057:IBL983066 ILH983057:ILH983066 IVD983057:IVD983066 JEZ983057:JEZ983066 JOV983057:JOV983066 JYR983057:JYR983066 KIN983057:KIN983066 KSJ983057:KSJ983066 LCF983057:LCF983066 LMB983057:LMB983066 LVX983057:LVX983066 MFT983057:MFT983066 MPP983057:MPP983066 MZL983057:MZL983066 NJH983057:NJH983066 NTD983057:NTD983066 OCZ983057:OCZ983066 OMV983057:OMV983066 OWR983057:OWR983066 PGN983057:PGN983066 PQJ983057:PQJ983066 QAF983057:QAF983066 QKB983057:QKB983066 QTX983057:QTX983066 RDT983057:RDT983066 RNP983057:RNP983066 RXL983057:RXL983066 SHH983057:SHH983066 SRD983057:SRD983066 TAZ983057:TAZ983066 TKV983057:TKV983066 TUR983057:TUR983066 UEN983057:UEN983066 UOJ983057:UOJ983066 UYF983057:UYF983066 VIB983057:VIB983066 VRX983057:VRX983066 WBT983057:WBT983066 WLP983057:WLP983066 WVL983057:WVL983066" xr:uid="{3A151283-C467-448E-8C1A-9E21C11A4406}"/>
  </dataValidation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71C73-0F35-4FC2-BF51-81E57C2D70DD}">
  <dimension ref="A1:G24"/>
  <sheetViews>
    <sheetView view="pageBreakPreview" zoomScaleNormal="100" zoomScaleSheetLayoutView="100" workbookViewId="0">
      <selection activeCell="O11" sqref="O11"/>
    </sheetView>
  </sheetViews>
  <sheetFormatPr defaultColWidth="9" defaultRowHeight="13.5"/>
  <cols>
    <col min="1" max="1" width="22.625" style="113" customWidth="1"/>
    <col min="2" max="2" width="9.625" style="113" customWidth="1"/>
    <col min="3" max="3" width="11.125" style="113" customWidth="1"/>
    <col min="4" max="4" width="17.625" style="113" customWidth="1"/>
    <col min="5" max="5" width="12.625" style="113" customWidth="1"/>
    <col min="6" max="6" width="11.625" style="113" customWidth="1"/>
    <col min="7" max="7" width="19.625" style="113" customWidth="1"/>
    <col min="8" max="16384" width="9" style="113"/>
  </cols>
  <sheetData>
    <row r="1" spans="1:7" ht="20.100000000000001" customHeight="1">
      <c r="A1" s="113" t="s">
        <v>759</v>
      </c>
      <c r="B1" s="114"/>
      <c r="C1" s="114"/>
      <c r="D1" s="114"/>
      <c r="E1" s="114"/>
      <c r="F1" s="114"/>
    </row>
    <row r="2" spans="1:7" ht="20.100000000000001" customHeight="1">
      <c r="A2" s="114"/>
      <c r="B2" s="114"/>
      <c r="C2" s="114"/>
      <c r="D2" s="114"/>
      <c r="E2" s="114"/>
      <c r="F2" s="114"/>
    </row>
    <row r="3" spans="1:7" ht="20.100000000000001" customHeight="1">
      <c r="A3" s="1462" t="s">
        <v>760</v>
      </c>
      <c r="B3" s="1462"/>
      <c r="C3" s="1462"/>
      <c r="D3" s="1462"/>
      <c r="E3" s="1462"/>
      <c r="F3" s="1462"/>
      <c r="G3" s="1462"/>
    </row>
    <row r="4" spans="1:7" ht="20.100000000000001" customHeight="1">
      <c r="A4" s="115"/>
      <c r="B4" s="115"/>
      <c r="C4" s="115"/>
      <c r="D4" s="115"/>
      <c r="E4" s="115"/>
      <c r="F4" s="115"/>
    </row>
    <row r="5" spans="1:7" ht="20.100000000000001" customHeight="1">
      <c r="A5" s="114"/>
      <c r="B5" s="114"/>
      <c r="C5" s="114"/>
      <c r="D5" s="114"/>
      <c r="E5" s="114"/>
      <c r="F5" s="114"/>
      <c r="G5" s="116" t="s">
        <v>459</v>
      </c>
    </row>
    <row r="6" spans="1:7" ht="13.5" customHeight="1">
      <c r="A6" s="114"/>
      <c r="B6" s="114"/>
      <c r="C6" s="114"/>
      <c r="D6" s="114"/>
      <c r="E6" s="114"/>
      <c r="F6" s="114"/>
    </row>
    <row r="7" spans="1:7" ht="30" customHeight="1">
      <c r="A7" s="117"/>
      <c r="B7" s="117"/>
      <c r="C7" s="117"/>
      <c r="E7" s="118" t="s">
        <v>462</v>
      </c>
      <c r="F7" s="1463"/>
      <c r="G7" s="1463"/>
    </row>
    <row r="8" spans="1:7" ht="12" customHeight="1">
      <c r="A8" s="117"/>
      <c r="B8" s="117"/>
      <c r="C8" s="117"/>
      <c r="D8" s="117"/>
      <c r="E8" s="117"/>
      <c r="F8" s="117"/>
    </row>
    <row r="9" spans="1:7" ht="45.75" customHeight="1">
      <c r="A9" s="119" t="s">
        <v>761</v>
      </c>
      <c r="B9" s="1464"/>
      <c r="C9" s="1465"/>
      <c r="D9" s="1465"/>
      <c r="E9" s="1465"/>
      <c r="F9" s="1465"/>
      <c r="G9" s="1466"/>
    </row>
    <row r="10" spans="1:7" ht="39" customHeight="1">
      <c r="A10" s="119" t="s">
        <v>762</v>
      </c>
      <c r="B10" s="1467"/>
      <c r="C10" s="1468"/>
      <c r="D10" s="1468"/>
      <c r="E10" s="1468"/>
      <c r="F10" s="1468"/>
      <c r="G10" s="1469"/>
    </row>
    <row r="11" spans="1:7" ht="50.1" customHeight="1">
      <c r="A11" s="120" t="s">
        <v>763</v>
      </c>
      <c r="B11" s="1470"/>
      <c r="C11" s="1471"/>
      <c r="D11" s="1471"/>
      <c r="E11" s="1471"/>
      <c r="F11" s="1471"/>
      <c r="G11" s="1472"/>
    </row>
    <row r="12" spans="1:7" ht="56.25" customHeight="1">
      <c r="A12" s="121" t="s">
        <v>764</v>
      </c>
      <c r="B12" s="1456" t="s">
        <v>765</v>
      </c>
      <c r="C12" s="1457"/>
      <c r="D12" s="1458"/>
      <c r="E12" s="1459" t="s">
        <v>766</v>
      </c>
      <c r="F12" s="1460"/>
      <c r="G12" s="1461"/>
    </row>
    <row r="13" spans="1:7" ht="30.75" customHeight="1">
      <c r="A13" s="1445" t="s">
        <v>767</v>
      </c>
      <c r="B13" s="1446" t="s">
        <v>768</v>
      </c>
      <c r="C13" s="1447"/>
      <c r="D13" s="1447"/>
      <c r="E13" s="1447"/>
      <c r="F13" s="1447"/>
      <c r="G13" s="1448"/>
    </row>
    <row r="14" spans="1:7" ht="30.75" customHeight="1">
      <c r="A14" s="1437"/>
      <c r="B14" s="1449" t="s">
        <v>769</v>
      </c>
      <c r="C14" s="1450"/>
      <c r="D14" s="1450"/>
      <c r="E14" s="1450"/>
      <c r="F14" s="1450"/>
      <c r="G14" s="1451"/>
    </row>
    <row r="15" spans="1:7" ht="30.75" customHeight="1">
      <c r="A15" s="1445" t="s">
        <v>770</v>
      </c>
      <c r="B15" s="1446" t="s">
        <v>771</v>
      </c>
      <c r="C15" s="1447"/>
      <c r="D15" s="1447"/>
      <c r="E15" s="1447"/>
      <c r="F15" s="1447"/>
      <c r="G15" s="1448"/>
    </row>
    <row r="16" spans="1:7" ht="30.75" customHeight="1">
      <c r="A16" s="1437"/>
      <c r="B16" s="1452" t="s">
        <v>772</v>
      </c>
      <c r="C16" s="1453"/>
      <c r="D16" s="1454" t="s">
        <v>773</v>
      </c>
      <c r="E16" s="1454"/>
      <c r="F16" s="1454" t="s">
        <v>774</v>
      </c>
      <c r="G16" s="1455"/>
    </row>
    <row r="17" spans="1:7" ht="30.75" customHeight="1">
      <c r="A17" s="1438"/>
      <c r="B17" s="1449" t="s">
        <v>775</v>
      </c>
      <c r="C17" s="1450"/>
      <c r="D17" s="1450"/>
      <c r="E17" s="1450"/>
      <c r="F17" s="1450"/>
      <c r="G17" s="1451"/>
    </row>
    <row r="18" spans="1:7" ht="25.35" customHeight="1">
      <c r="A18" s="1437" t="s">
        <v>776</v>
      </c>
      <c r="B18" s="1439"/>
      <c r="C18" s="1440"/>
      <c r="D18" s="1440"/>
      <c r="E18" s="1440"/>
      <c r="F18" s="1440"/>
      <c r="G18" s="1443" t="s">
        <v>687</v>
      </c>
    </row>
    <row r="19" spans="1:7" ht="25.35" customHeight="1">
      <c r="A19" s="1438"/>
      <c r="B19" s="1441"/>
      <c r="C19" s="1442"/>
      <c r="D19" s="1442"/>
      <c r="E19" s="1442"/>
      <c r="F19" s="1442"/>
      <c r="G19" s="1444"/>
    </row>
    <row r="20" spans="1:7" ht="18" customHeight="1">
      <c r="A20" s="122" t="s">
        <v>777</v>
      </c>
      <c r="B20" s="123"/>
      <c r="C20" s="123"/>
      <c r="D20" s="123"/>
      <c r="E20" s="123"/>
      <c r="F20" s="123"/>
      <c r="G20" s="123"/>
    </row>
    <row r="21" spans="1:7" ht="18" customHeight="1">
      <c r="A21" s="113" t="s">
        <v>778</v>
      </c>
    </row>
    <row r="22" spans="1:7" ht="18" customHeight="1">
      <c r="A22" s="113" t="s">
        <v>779</v>
      </c>
    </row>
    <row r="23" spans="1:7" ht="18" customHeight="1">
      <c r="A23" s="113" t="s">
        <v>780</v>
      </c>
    </row>
    <row r="24" spans="1:7" ht="6" customHeight="1"/>
  </sheetData>
  <mergeCells count="19">
    <mergeCell ref="B12:D12"/>
    <mergeCell ref="E12:G12"/>
    <mergeCell ref="A3:G3"/>
    <mergeCell ref="F7:G7"/>
    <mergeCell ref="B9:G9"/>
    <mergeCell ref="B10:G10"/>
    <mergeCell ref="B11:G11"/>
    <mergeCell ref="A18:A19"/>
    <mergeCell ref="B18:F19"/>
    <mergeCell ref="G18:G19"/>
    <mergeCell ref="A13:A14"/>
    <mergeCell ref="B13:G13"/>
    <mergeCell ref="B14:G14"/>
    <mergeCell ref="A15:A17"/>
    <mergeCell ref="B15:G15"/>
    <mergeCell ref="B16:C16"/>
    <mergeCell ref="D16:E16"/>
    <mergeCell ref="F16:G16"/>
    <mergeCell ref="B17:G17"/>
  </mergeCells>
  <phoneticPr fontId="1"/>
  <printOptions horizontalCentered="1"/>
  <pageMargins left="0.39370078740157483" right="0.39370078740157483" top="0.74803149606299213" bottom="0.74803149606299213" header="0.31496062992125984" footer="0.31496062992125984"/>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0657" r:id="rId4" name="Check Box 1">
              <controlPr defaultSize="0" autoFill="0" autoLine="0" autoPict="0">
                <anchor moveWithCells="1">
                  <from>
                    <xdr:col>1</xdr:col>
                    <xdr:colOff>142875</xdr:colOff>
                    <xdr:row>10</xdr:row>
                    <xdr:rowOff>0</xdr:rowOff>
                  </from>
                  <to>
                    <xdr:col>4</xdr:col>
                    <xdr:colOff>904875</xdr:colOff>
                    <xdr:row>10</xdr:row>
                    <xdr:rowOff>371475</xdr:rowOff>
                  </to>
                </anchor>
              </controlPr>
            </control>
          </mc:Choice>
        </mc:AlternateContent>
        <mc:AlternateContent xmlns:mc="http://schemas.openxmlformats.org/markup-compatibility/2006">
          <mc:Choice Requires="x14">
            <control shapeId="710658" r:id="rId5" name="Check Box 2">
              <controlPr defaultSize="0" autoFill="0" autoLine="0" autoPict="0">
                <anchor moveWithCells="1">
                  <from>
                    <xdr:col>1</xdr:col>
                    <xdr:colOff>142875</xdr:colOff>
                    <xdr:row>10</xdr:row>
                    <xdr:rowOff>257175</xdr:rowOff>
                  </from>
                  <to>
                    <xdr:col>4</xdr:col>
                    <xdr:colOff>904875</xdr:colOff>
                    <xdr:row>10</xdr:row>
                    <xdr:rowOff>609600</xdr:rowOff>
                  </to>
                </anchor>
              </controlPr>
            </control>
          </mc:Choice>
        </mc:AlternateContent>
        <mc:AlternateContent xmlns:mc="http://schemas.openxmlformats.org/markup-compatibility/2006">
          <mc:Choice Requires="x14">
            <control shapeId="710659" r:id="rId6" name="Check Box 3">
              <controlPr defaultSize="0" autoFill="0" autoLine="0" autoPict="0">
                <anchor moveWithCells="1">
                  <from>
                    <xdr:col>1</xdr:col>
                    <xdr:colOff>76200</xdr:colOff>
                    <xdr:row>13</xdr:row>
                    <xdr:rowOff>28575</xdr:rowOff>
                  </from>
                  <to>
                    <xdr:col>1</xdr:col>
                    <xdr:colOff>638175</xdr:colOff>
                    <xdr:row>13</xdr:row>
                    <xdr:rowOff>371475</xdr:rowOff>
                  </to>
                </anchor>
              </controlPr>
            </control>
          </mc:Choice>
        </mc:AlternateContent>
        <mc:AlternateContent xmlns:mc="http://schemas.openxmlformats.org/markup-compatibility/2006">
          <mc:Choice Requires="x14">
            <control shapeId="710660" r:id="rId7" name="Check Box 4">
              <controlPr defaultSize="0" autoFill="0" autoLine="0" autoPict="0">
                <anchor moveWithCells="1">
                  <from>
                    <xdr:col>1</xdr:col>
                    <xdr:colOff>76200</xdr:colOff>
                    <xdr:row>12</xdr:row>
                    <xdr:rowOff>28575</xdr:rowOff>
                  </from>
                  <to>
                    <xdr:col>1</xdr:col>
                    <xdr:colOff>638175</xdr:colOff>
                    <xdr:row>12</xdr:row>
                    <xdr:rowOff>381000</xdr:rowOff>
                  </to>
                </anchor>
              </controlPr>
            </control>
          </mc:Choice>
        </mc:AlternateContent>
        <mc:AlternateContent xmlns:mc="http://schemas.openxmlformats.org/markup-compatibility/2006">
          <mc:Choice Requires="x14">
            <control shapeId="710661" r:id="rId8" name="Check Box 5">
              <controlPr defaultSize="0" autoFill="0" autoLine="0" autoPict="0">
                <anchor moveWithCells="1">
                  <from>
                    <xdr:col>1</xdr:col>
                    <xdr:colOff>638175</xdr:colOff>
                    <xdr:row>11</xdr:row>
                    <xdr:rowOff>180975</xdr:rowOff>
                  </from>
                  <to>
                    <xdr:col>2</xdr:col>
                    <xdr:colOff>409575</xdr:colOff>
                    <xdr:row>11</xdr:row>
                    <xdr:rowOff>533400</xdr:rowOff>
                  </to>
                </anchor>
              </controlPr>
            </control>
          </mc:Choice>
        </mc:AlternateContent>
        <mc:AlternateContent xmlns:mc="http://schemas.openxmlformats.org/markup-compatibility/2006">
          <mc:Choice Requires="x14">
            <control shapeId="710662" r:id="rId9" name="Check Box 6">
              <controlPr defaultSize="0" autoFill="0" autoLine="0" autoPict="0">
                <anchor moveWithCells="1">
                  <from>
                    <xdr:col>4</xdr:col>
                    <xdr:colOff>76200</xdr:colOff>
                    <xdr:row>11</xdr:row>
                    <xdr:rowOff>180975</xdr:rowOff>
                  </from>
                  <to>
                    <xdr:col>4</xdr:col>
                    <xdr:colOff>638175</xdr:colOff>
                    <xdr:row>11</xdr:row>
                    <xdr:rowOff>523875</xdr:rowOff>
                  </to>
                </anchor>
              </controlPr>
            </control>
          </mc:Choice>
        </mc:AlternateContent>
        <mc:AlternateContent xmlns:mc="http://schemas.openxmlformats.org/markup-compatibility/2006">
          <mc:Choice Requires="x14">
            <control shapeId="710663" r:id="rId10" name="Check Box 7">
              <controlPr defaultSize="0" autoFill="0" autoLine="0" autoPict="0">
                <anchor moveWithCells="1">
                  <from>
                    <xdr:col>3</xdr:col>
                    <xdr:colOff>638175</xdr:colOff>
                    <xdr:row>15</xdr:row>
                    <xdr:rowOff>28575</xdr:rowOff>
                  </from>
                  <to>
                    <xdr:col>3</xdr:col>
                    <xdr:colOff>1181100</xdr:colOff>
                    <xdr:row>15</xdr:row>
                    <xdr:rowOff>371475</xdr:rowOff>
                  </to>
                </anchor>
              </controlPr>
            </control>
          </mc:Choice>
        </mc:AlternateContent>
        <mc:AlternateContent xmlns:mc="http://schemas.openxmlformats.org/markup-compatibility/2006">
          <mc:Choice Requires="x14">
            <control shapeId="710664" r:id="rId11" name="Check Box 8">
              <controlPr defaultSize="0" autoFill="0" autoLine="0" autoPict="0">
                <anchor moveWithCells="1">
                  <from>
                    <xdr:col>5</xdr:col>
                    <xdr:colOff>257175</xdr:colOff>
                    <xdr:row>15</xdr:row>
                    <xdr:rowOff>28575</xdr:rowOff>
                  </from>
                  <to>
                    <xdr:col>5</xdr:col>
                    <xdr:colOff>790575</xdr:colOff>
                    <xdr:row>15</xdr:row>
                    <xdr:rowOff>371475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4D9F1-9A05-4936-87F1-F8DA8BE23A4A}">
  <sheetPr>
    <tabColor rgb="FFFFFF00"/>
  </sheetPr>
  <dimension ref="B1:G30"/>
  <sheetViews>
    <sheetView tabSelected="1" view="pageBreakPreview" zoomScale="90" zoomScaleNormal="100" zoomScaleSheetLayoutView="90" workbookViewId="0">
      <selection activeCell="B8" sqref="B8"/>
    </sheetView>
  </sheetViews>
  <sheetFormatPr defaultColWidth="9" defaultRowHeight="13.5"/>
  <cols>
    <col min="1" max="1" width="1.125" style="6" customWidth="1"/>
    <col min="2" max="2" width="25.625" style="6" customWidth="1"/>
    <col min="3" max="3" width="19.625" style="6" customWidth="1"/>
    <col min="4" max="4" width="38.625" style="6" customWidth="1"/>
    <col min="5" max="5" width="2.625" style="6" customWidth="1"/>
    <col min="6" max="6" width="1.125" style="6" customWidth="1"/>
    <col min="7" max="16384" width="9" style="6"/>
  </cols>
  <sheetData>
    <row r="1" spans="2:7" ht="5.0999999999999996" customHeight="1"/>
    <row r="2" spans="2:7" ht="18.75" customHeight="1">
      <c r="B2" s="7" t="s">
        <v>168</v>
      </c>
      <c r="C2" s="7"/>
      <c r="D2" s="8" t="s">
        <v>169</v>
      </c>
      <c r="E2" s="7"/>
    </row>
    <row r="3" spans="2:7" ht="14.25" customHeight="1">
      <c r="B3" s="9"/>
      <c r="C3" s="9"/>
      <c r="D3" s="9"/>
      <c r="E3" s="9"/>
    </row>
    <row r="4" spans="2:7" ht="50.1" customHeight="1">
      <c r="B4" s="641" t="s">
        <v>170</v>
      </c>
      <c r="C4" s="641"/>
      <c r="D4" s="641"/>
      <c r="E4" s="641"/>
      <c r="F4" s="10"/>
      <c r="G4" s="11"/>
    </row>
    <row r="5" spans="2:7" ht="44.25" customHeight="1">
      <c r="B5" s="12"/>
      <c r="C5" s="12"/>
      <c r="D5" s="12"/>
    </row>
    <row r="6" spans="2:7" ht="24.75" customHeight="1">
      <c r="B6" s="12"/>
      <c r="C6" s="12"/>
      <c r="D6" s="642" t="s">
        <v>171</v>
      </c>
      <c r="E6" s="642"/>
    </row>
    <row r="7" spans="2:7" ht="24.75" customHeight="1">
      <c r="B7" s="12"/>
      <c r="C7" s="12"/>
      <c r="D7" s="643" t="s">
        <v>172</v>
      </c>
      <c r="E7" s="643"/>
    </row>
    <row r="8" spans="2:7" ht="48" customHeight="1">
      <c r="B8" s="12"/>
      <c r="C8" s="12"/>
      <c r="D8" s="12"/>
    </row>
    <row r="9" spans="2:7" ht="31.5" customHeight="1">
      <c r="B9" s="644" t="s">
        <v>173</v>
      </c>
      <c r="C9" s="644"/>
      <c r="D9" s="644"/>
      <c r="E9" s="645"/>
      <c r="F9" s="129"/>
      <c r="G9" s="129"/>
    </row>
    <row r="10" spans="2:7" ht="24.75" customHeight="1">
      <c r="B10" s="12"/>
      <c r="C10" s="12"/>
      <c r="D10" s="12"/>
    </row>
    <row r="11" spans="2:7" ht="24" customHeight="1">
      <c r="B11" s="646" t="s">
        <v>174</v>
      </c>
      <c r="C11" s="647"/>
      <c r="D11" s="646"/>
      <c r="E11" s="647"/>
      <c r="F11" s="131"/>
      <c r="G11" s="130"/>
    </row>
    <row r="12" spans="2:7" ht="15" customHeight="1">
      <c r="B12" s="12"/>
      <c r="C12" s="12"/>
      <c r="D12" s="12"/>
    </row>
    <row r="13" spans="2:7" ht="24.75" customHeight="1">
      <c r="B13" s="648" t="s">
        <v>175</v>
      </c>
      <c r="C13" s="649"/>
      <c r="D13" s="648"/>
      <c r="E13" s="649"/>
      <c r="F13" s="128"/>
      <c r="G13" s="127"/>
    </row>
    <row r="14" spans="2:7" ht="15" customHeight="1">
      <c r="B14" s="12"/>
      <c r="C14" s="12"/>
      <c r="D14" s="12"/>
    </row>
    <row r="15" spans="2:7" ht="18.75" customHeight="1">
      <c r="B15" s="635" t="s">
        <v>781</v>
      </c>
      <c r="C15" s="636"/>
      <c r="D15" s="635"/>
      <c r="E15" s="636"/>
      <c r="F15" s="13"/>
      <c r="G15" s="14"/>
    </row>
    <row r="16" spans="2:7" ht="15.75" customHeight="1">
      <c r="B16" s="12"/>
      <c r="C16" s="12"/>
      <c r="D16" s="12"/>
    </row>
    <row r="17" spans="2:7" ht="20.25" customHeight="1">
      <c r="B17" s="12"/>
      <c r="C17" s="637" t="s">
        <v>176</v>
      </c>
      <c r="D17" s="15" t="s">
        <v>177</v>
      </c>
    </row>
    <row r="18" spans="2:7" ht="40.5" customHeight="1">
      <c r="B18" s="12"/>
      <c r="C18" s="638"/>
      <c r="D18" s="16"/>
    </row>
    <row r="19" spans="2:7" ht="51" customHeight="1">
      <c r="B19" s="12"/>
      <c r="C19" s="126" t="s">
        <v>178</v>
      </c>
      <c r="D19" s="17"/>
    </row>
    <row r="20" spans="2:7" ht="34.5" customHeight="1">
      <c r="B20" s="12"/>
      <c r="C20" s="126" t="s">
        <v>179</v>
      </c>
      <c r="D20" s="18"/>
    </row>
    <row r="21" spans="2:7" ht="35.25" customHeight="1">
      <c r="B21" s="12"/>
      <c r="C21" s="19" t="s">
        <v>456</v>
      </c>
      <c r="D21" s="20"/>
    </row>
    <row r="22" spans="2:7" ht="22.5" customHeight="1">
      <c r="B22" s="12"/>
      <c r="C22" s="125"/>
      <c r="D22" s="28"/>
    </row>
    <row r="23" spans="2:7" ht="22.5" customHeight="1">
      <c r="B23" s="12"/>
      <c r="C23" s="29" t="s">
        <v>180</v>
      </c>
      <c r="D23" s="28"/>
    </row>
    <row r="24" spans="2:7" ht="26.25" customHeight="1">
      <c r="B24" s="12"/>
      <c r="C24" s="125" t="s">
        <v>181</v>
      </c>
      <c r="D24" s="28"/>
    </row>
    <row r="25" spans="2:7" ht="26.25" customHeight="1">
      <c r="B25" s="12"/>
      <c r="C25" s="125" t="s">
        <v>182</v>
      </c>
      <c r="D25" s="30" t="s">
        <v>183</v>
      </c>
    </row>
    <row r="26" spans="2:7" ht="26.25" customHeight="1">
      <c r="B26" s="12"/>
      <c r="C26" s="125" t="s">
        <v>184</v>
      </c>
      <c r="D26" s="30" t="s">
        <v>183</v>
      </c>
    </row>
    <row r="27" spans="2:7" ht="45" customHeight="1">
      <c r="B27" s="12"/>
      <c r="C27" s="12"/>
      <c r="D27" s="12"/>
    </row>
    <row r="28" spans="2:7" ht="23.25" customHeight="1">
      <c r="B28" s="639" t="s">
        <v>185</v>
      </c>
      <c r="C28" s="640"/>
      <c r="D28" s="639"/>
      <c r="E28" s="640"/>
      <c r="F28" s="128"/>
      <c r="G28" s="127"/>
    </row>
    <row r="30" spans="2:7" ht="5.0999999999999996" customHeight="1"/>
  </sheetData>
  <mergeCells count="9">
    <mergeCell ref="B15:E15"/>
    <mergeCell ref="C17:C18"/>
    <mergeCell ref="B28:E28"/>
    <mergeCell ref="B4:E4"/>
    <mergeCell ref="D6:E6"/>
    <mergeCell ref="D7:E7"/>
    <mergeCell ref="B9:E9"/>
    <mergeCell ref="B11:E11"/>
    <mergeCell ref="B13:E13"/>
  </mergeCells>
  <phoneticPr fontId="1"/>
  <dataValidations count="1">
    <dataValidation imeMode="hiragana" allowBlank="1" showInputMessage="1" showErrorMessage="1" sqref="D18:D20 IZ18:IZ20 SV18:SV20 ACR18:ACR20 AMN18:AMN20 AWJ18:AWJ20 BGF18:BGF20 BQB18:BQB20 BZX18:BZX20 CJT18:CJT20 CTP18:CTP20 DDL18:DDL20 DNH18:DNH20 DXD18:DXD20 EGZ18:EGZ20 EQV18:EQV20 FAR18:FAR20 FKN18:FKN20 FUJ18:FUJ20 GEF18:GEF20 GOB18:GOB20 GXX18:GXX20 HHT18:HHT20 HRP18:HRP20 IBL18:IBL20 ILH18:ILH20 IVD18:IVD20 JEZ18:JEZ20 JOV18:JOV20 JYR18:JYR20 KIN18:KIN20 KSJ18:KSJ20 LCF18:LCF20 LMB18:LMB20 LVX18:LVX20 MFT18:MFT20 MPP18:MPP20 MZL18:MZL20 NJH18:NJH20 NTD18:NTD20 OCZ18:OCZ20 OMV18:OMV20 OWR18:OWR20 PGN18:PGN20 PQJ18:PQJ20 QAF18:QAF20 QKB18:QKB20 QTX18:QTX20 RDT18:RDT20 RNP18:RNP20 RXL18:RXL20 SHH18:SHH20 SRD18:SRD20 TAZ18:TAZ20 TKV18:TKV20 TUR18:TUR20 UEN18:UEN20 UOJ18:UOJ20 UYF18:UYF20 VIB18:VIB20 VRX18:VRX20 WBT18:WBT20 WLP18:WLP20 WVL18:WVL20 D65554:D65556 IZ65554:IZ65556 SV65554:SV65556 ACR65554:ACR65556 AMN65554:AMN65556 AWJ65554:AWJ65556 BGF65554:BGF65556 BQB65554:BQB65556 BZX65554:BZX65556 CJT65554:CJT65556 CTP65554:CTP65556 DDL65554:DDL65556 DNH65554:DNH65556 DXD65554:DXD65556 EGZ65554:EGZ65556 EQV65554:EQV65556 FAR65554:FAR65556 FKN65554:FKN65556 FUJ65554:FUJ65556 GEF65554:GEF65556 GOB65554:GOB65556 GXX65554:GXX65556 HHT65554:HHT65556 HRP65554:HRP65556 IBL65554:IBL65556 ILH65554:ILH65556 IVD65554:IVD65556 JEZ65554:JEZ65556 JOV65554:JOV65556 JYR65554:JYR65556 KIN65554:KIN65556 KSJ65554:KSJ65556 LCF65554:LCF65556 LMB65554:LMB65556 LVX65554:LVX65556 MFT65554:MFT65556 MPP65554:MPP65556 MZL65554:MZL65556 NJH65554:NJH65556 NTD65554:NTD65556 OCZ65554:OCZ65556 OMV65554:OMV65556 OWR65554:OWR65556 PGN65554:PGN65556 PQJ65554:PQJ65556 QAF65554:QAF65556 QKB65554:QKB65556 QTX65554:QTX65556 RDT65554:RDT65556 RNP65554:RNP65556 RXL65554:RXL65556 SHH65554:SHH65556 SRD65554:SRD65556 TAZ65554:TAZ65556 TKV65554:TKV65556 TUR65554:TUR65556 UEN65554:UEN65556 UOJ65554:UOJ65556 UYF65554:UYF65556 VIB65554:VIB65556 VRX65554:VRX65556 WBT65554:WBT65556 WLP65554:WLP65556 WVL65554:WVL65556 D131090:D131092 IZ131090:IZ131092 SV131090:SV131092 ACR131090:ACR131092 AMN131090:AMN131092 AWJ131090:AWJ131092 BGF131090:BGF131092 BQB131090:BQB131092 BZX131090:BZX131092 CJT131090:CJT131092 CTP131090:CTP131092 DDL131090:DDL131092 DNH131090:DNH131092 DXD131090:DXD131092 EGZ131090:EGZ131092 EQV131090:EQV131092 FAR131090:FAR131092 FKN131090:FKN131092 FUJ131090:FUJ131092 GEF131090:GEF131092 GOB131090:GOB131092 GXX131090:GXX131092 HHT131090:HHT131092 HRP131090:HRP131092 IBL131090:IBL131092 ILH131090:ILH131092 IVD131090:IVD131092 JEZ131090:JEZ131092 JOV131090:JOV131092 JYR131090:JYR131092 KIN131090:KIN131092 KSJ131090:KSJ131092 LCF131090:LCF131092 LMB131090:LMB131092 LVX131090:LVX131092 MFT131090:MFT131092 MPP131090:MPP131092 MZL131090:MZL131092 NJH131090:NJH131092 NTD131090:NTD131092 OCZ131090:OCZ131092 OMV131090:OMV131092 OWR131090:OWR131092 PGN131090:PGN131092 PQJ131090:PQJ131092 QAF131090:QAF131092 QKB131090:QKB131092 QTX131090:QTX131092 RDT131090:RDT131092 RNP131090:RNP131092 RXL131090:RXL131092 SHH131090:SHH131092 SRD131090:SRD131092 TAZ131090:TAZ131092 TKV131090:TKV131092 TUR131090:TUR131092 UEN131090:UEN131092 UOJ131090:UOJ131092 UYF131090:UYF131092 VIB131090:VIB131092 VRX131090:VRX131092 WBT131090:WBT131092 WLP131090:WLP131092 WVL131090:WVL131092 D196626:D196628 IZ196626:IZ196628 SV196626:SV196628 ACR196626:ACR196628 AMN196626:AMN196628 AWJ196626:AWJ196628 BGF196626:BGF196628 BQB196626:BQB196628 BZX196626:BZX196628 CJT196626:CJT196628 CTP196626:CTP196628 DDL196626:DDL196628 DNH196626:DNH196628 DXD196626:DXD196628 EGZ196626:EGZ196628 EQV196626:EQV196628 FAR196626:FAR196628 FKN196626:FKN196628 FUJ196626:FUJ196628 GEF196626:GEF196628 GOB196626:GOB196628 GXX196626:GXX196628 HHT196626:HHT196628 HRP196626:HRP196628 IBL196626:IBL196628 ILH196626:ILH196628 IVD196626:IVD196628 JEZ196626:JEZ196628 JOV196626:JOV196628 JYR196626:JYR196628 KIN196626:KIN196628 KSJ196626:KSJ196628 LCF196626:LCF196628 LMB196626:LMB196628 LVX196626:LVX196628 MFT196626:MFT196628 MPP196626:MPP196628 MZL196626:MZL196628 NJH196626:NJH196628 NTD196626:NTD196628 OCZ196626:OCZ196628 OMV196626:OMV196628 OWR196626:OWR196628 PGN196626:PGN196628 PQJ196626:PQJ196628 QAF196626:QAF196628 QKB196626:QKB196628 QTX196626:QTX196628 RDT196626:RDT196628 RNP196626:RNP196628 RXL196626:RXL196628 SHH196626:SHH196628 SRD196626:SRD196628 TAZ196626:TAZ196628 TKV196626:TKV196628 TUR196626:TUR196628 UEN196626:UEN196628 UOJ196626:UOJ196628 UYF196626:UYF196628 VIB196626:VIB196628 VRX196626:VRX196628 WBT196626:WBT196628 WLP196626:WLP196628 WVL196626:WVL196628 D262162:D262164 IZ262162:IZ262164 SV262162:SV262164 ACR262162:ACR262164 AMN262162:AMN262164 AWJ262162:AWJ262164 BGF262162:BGF262164 BQB262162:BQB262164 BZX262162:BZX262164 CJT262162:CJT262164 CTP262162:CTP262164 DDL262162:DDL262164 DNH262162:DNH262164 DXD262162:DXD262164 EGZ262162:EGZ262164 EQV262162:EQV262164 FAR262162:FAR262164 FKN262162:FKN262164 FUJ262162:FUJ262164 GEF262162:GEF262164 GOB262162:GOB262164 GXX262162:GXX262164 HHT262162:HHT262164 HRP262162:HRP262164 IBL262162:IBL262164 ILH262162:ILH262164 IVD262162:IVD262164 JEZ262162:JEZ262164 JOV262162:JOV262164 JYR262162:JYR262164 KIN262162:KIN262164 KSJ262162:KSJ262164 LCF262162:LCF262164 LMB262162:LMB262164 LVX262162:LVX262164 MFT262162:MFT262164 MPP262162:MPP262164 MZL262162:MZL262164 NJH262162:NJH262164 NTD262162:NTD262164 OCZ262162:OCZ262164 OMV262162:OMV262164 OWR262162:OWR262164 PGN262162:PGN262164 PQJ262162:PQJ262164 QAF262162:QAF262164 QKB262162:QKB262164 QTX262162:QTX262164 RDT262162:RDT262164 RNP262162:RNP262164 RXL262162:RXL262164 SHH262162:SHH262164 SRD262162:SRD262164 TAZ262162:TAZ262164 TKV262162:TKV262164 TUR262162:TUR262164 UEN262162:UEN262164 UOJ262162:UOJ262164 UYF262162:UYF262164 VIB262162:VIB262164 VRX262162:VRX262164 WBT262162:WBT262164 WLP262162:WLP262164 WVL262162:WVL262164 D327698:D327700 IZ327698:IZ327700 SV327698:SV327700 ACR327698:ACR327700 AMN327698:AMN327700 AWJ327698:AWJ327700 BGF327698:BGF327700 BQB327698:BQB327700 BZX327698:BZX327700 CJT327698:CJT327700 CTP327698:CTP327700 DDL327698:DDL327700 DNH327698:DNH327700 DXD327698:DXD327700 EGZ327698:EGZ327700 EQV327698:EQV327700 FAR327698:FAR327700 FKN327698:FKN327700 FUJ327698:FUJ327700 GEF327698:GEF327700 GOB327698:GOB327700 GXX327698:GXX327700 HHT327698:HHT327700 HRP327698:HRP327700 IBL327698:IBL327700 ILH327698:ILH327700 IVD327698:IVD327700 JEZ327698:JEZ327700 JOV327698:JOV327700 JYR327698:JYR327700 KIN327698:KIN327700 KSJ327698:KSJ327700 LCF327698:LCF327700 LMB327698:LMB327700 LVX327698:LVX327700 MFT327698:MFT327700 MPP327698:MPP327700 MZL327698:MZL327700 NJH327698:NJH327700 NTD327698:NTD327700 OCZ327698:OCZ327700 OMV327698:OMV327700 OWR327698:OWR327700 PGN327698:PGN327700 PQJ327698:PQJ327700 QAF327698:QAF327700 QKB327698:QKB327700 QTX327698:QTX327700 RDT327698:RDT327700 RNP327698:RNP327700 RXL327698:RXL327700 SHH327698:SHH327700 SRD327698:SRD327700 TAZ327698:TAZ327700 TKV327698:TKV327700 TUR327698:TUR327700 UEN327698:UEN327700 UOJ327698:UOJ327700 UYF327698:UYF327700 VIB327698:VIB327700 VRX327698:VRX327700 WBT327698:WBT327700 WLP327698:WLP327700 WVL327698:WVL327700 D393234:D393236 IZ393234:IZ393236 SV393234:SV393236 ACR393234:ACR393236 AMN393234:AMN393236 AWJ393234:AWJ393236 BGF393234:BGF393236 BQB393234:BQB393236 BZX393234:BZX393236 CJT393234:CJT393236 CTP393234:CTP393236 DDL393234:DDL393236 DNH393234:DNH393236 DXD393234:DXD393236 EGZ393234:EGZ393236 EQV393234:EQV393236 FAR393234:FAR393236 FKN393234:FKN393236 FUJ393234:FUJ393236 GEF393234:GEF393236 GOB393234:GOB393236 GXX393234:GXX393236 HHT393234:HHT393236 HRP393234:HRP393236 IBL393234:IBL393236 ILH393234:ILH393236 IVD393234:IVD393236 JEZ393234:JEZ393236 JOV393234:JOV393236 JYR393234:JYR393236 KIN393234:KIN393236 KSJ393234:KSJ393236 LCF393234:LCF393236 LMB393234:LMB393236 LVX393234:LVX393236 MFT393234:MFT393236 MPP393234:MPP393236 MZL393234:MZL393236 NJH393234:NJH393236 NTD393234:NTD393236 OCZ393234:OCZ393236 OMV393234:OMV393236 OWR393234:OWR393236 PGN393234:PGN393236 PQJ393234:PQJ393236 QAF393234:QAF393236 QKB393234:QKB393236 QTX393234:QTX393236 RDT393234:RDT393236 RNP393234:RNP393236 RXL393234:RXL393236 SHH393234:SHH393236 SRD393234:SRD393236 TAZ393234:TAZ393236 TKV393234:TKV393236 TUR393234:TUR393236 UEN393234:UEN393236 UOJ393234:UOJ393236 UYF393234:UYF393236 VIB393234:VIB393236 VRX393234:VRX393236 WBT393234:WBT393236 WLP393234:WLP393236 WVL393234:WVL393236 D458770:D458772 IZ458770:IZ458772 SV458770:SV458772 ACR458770:ACR458772 AMN458770:AMN458772 AWJ458770:AWJ458772 BGF458770:BGF458772 BQB458770:BQB458772 BZX458770:BZX458772 CJT458770:CJT458772 CTP458770:CTP458772 DDL458770:DDL458772 DNH458770:DNH458772 DXD458770:DXD458772 EGZ458770:EGZ458772 EQV458770:EQV458772 FAR458770:FAR458772 FKN458770:FKN458772 FUJ458770:FUJ458772 GEF458770:GEF458772 GOB458770:GOB458772 GXX458770:GXX458772 HHT458770:HHT458772 HRP458770:HRP458772 IBL458770:IBL458772 ILH458770:ILH458772 IVD458770:IVD458772 JEZ458770:JEZ458772 JOV458770:JOV458772 JYR458770:JYR458772 KIN458770:KIN458772 KSJ458770:KSJ458772 LCF458770:LCF458772 LMB458770:LMB458772 LVX458770:LVX458772 MFT458770:MFT458772 MPP458770:MPP458772 MZL458770:MZL458772 NJH458770:NJH458772 NTD458770:NTD458772 OCZ458770:OCZ458772 OMV458770:OMV458772 OWR458770:OWR458772 PGN458770:PGN458772 PQJ458770:PQJ458772 QAF458770:QAF458772 QKB458770:QKB458772 QTX458770:QTX458772 RDT458770:RDT458772 RNP458770:RNP458772 RXL458770:RXL458772 SHH458770:SHH458772 SRD458770:SRD458772 TAZ458770:TAZ458772 TKV458770:TKV458772 TUR458770:TUR458772 UEN458770:UEN458772 UOJ458770:UOJ458772 UYF458770:UYF458772 VIB458770:VIB458772 VRX458770:VRX458772 WBT458770:WBT458772 WLP458770:WLP458772 WVL458770:WVL458772 D524306:D524308 IZ524306:IZ524308 SV524306:SV524308 ACR524306:ACR524308 AMN524306:AMN524308 AWJ524306:AWJ524308 BGF524306:BGF524308 BQB524306:BQB524308 BZX524306:BZX524308 CJT524306:CJT524308 CTP524306:CTP524308 DDL524306:DDL524308 DNH524306:DNH524308 DXD524306:DXD524308 EGZ524306:EGZ524308 EQV524306:EQV524308 FAR524306:FAR524308 FKN524306:FKN524308 FUJ524306:FUJ524308 GEF524306:GEF524308 GOB524306:GOB524308 GXX524306:GXX524308 HHT524306:HHT524308 HRP524306:HRP524308 IBL524306:IBL524308 ILH524306:ILH524308 IVD524306:IVD524308 JEZ524306:JEZ524308 JOV524306:JOV524308 JYR524306:JYR524308 KIN524306:KIN524308 KSJ524306:KSJ524308 LCF524306:LCF524308 LMB524306:LMB524308 LVX524306:LVX524308 MFT524306:MFT524308 MPP524306:MPP524308 MZL524306:MZL524308 NJH524306:NJH524308 NTD524306:NTD524308 OCZ524306:OCZ524308 OMV524306:OMV524308 OWR524306:OWR524308 PGN524306:PGN524308 PQJ524306:PQJ524308 QAF524306:QAF524308 QKB524306:QKB524308 QTX524306:QTX524308 RDT524306:RDT524308 RNP524306:RNP524308 RXL524306:RXL524308 SHH524306:SHH524308 SRD524306:SRD524308 TAZ524306:TAZ524308 TKV524306:TKV524308 TUR524306:TUR524308 UEN524306:UEN524308 UOJ524306:UOJ524308 UYF524306:UYF524308 VIB524306:VIB524308 VRX524306:VRX524308 WBT524306:WBT524308 WLP524306:WLP524308 WVL524306:WVL524308 D589842:D589844 IZ589842:IZ589844 SV589842:SV589844 ACR589842:ACR589844 AMN589842:AMN589844 AWJ589842:AWJ589844 BGF589842:BGF589844 BQB589842:BQB589844 BZX589842:BZX589844 CJT589842:CJT589844 CTP589842:CTP589844 DDL589842:DDL589844 DNH589842:DNH589844 DXD589842:DXD589844 EGZ589842:EGZ589844 EQV589842:EQV589844 FAR589842:FAR589844 FKN589842:FKN589844 FUJ589842:FUJ589844 GEF589842:GEF589844 GOB589842:GOB589844 GXX589842:GXX589844 HHT589842:HHT589844 HRP589842:HRP589844 IBL589842:IBL589844 ILH589842:ILH589844 IVD589842:IVD589844 JEZ589842:JEZ589844 JOV589842:JOV589844 JYR589842:JYR589844 KIN589842:KIN589844 KSJ589842:KSJ589844 LCF589842:LCF589844 LMB589842:LMB589844 LVX589842:LVX589844 MFT589842:MFT589844 MPP589842:MPP589844 MZL589842:MZL589844 NJH589842:NJH589844 NTD589842:NTD589844 OCZ589842:OCZ589844 OMV589842:OMV589844 OWR589842:OWR589844 PGN589842:PGN589844 PQJ589842:PQJ589844 QAF589842:QAF589844 QKB589842:QKB589844 QTX589842:QTX589844 RDT589842:RDT589844 RNP589842:RNP589844 RXL589842:RXL589844 SHH589842:SHH589844 SRD589842:SRD589844 TAZ589842:TAZ589844 TKV589842:TKV589844 TUR589842:TUR589844 UEN589842:UEN589844 UOJ589842:UOJ589844 UYF589842:UYF589844 VIB589842:VIB589844 VRX589842:VRX589844 WBT589842:WBT589844 WLP589842:WLP589844 WVL589842:WVL589844 D655378:D655380 IZ655378:IZ655380 SV655378:SV655380 ACR655378:ACR655380 AMN655378:AMN655380 AWJ655378:AWJ655380 BGF655378:BGF655380 BQB655378:BQB655380 BZX655378:BZX655380 CJT655378:CJT655380 CTP655378:CTP655380 DDL655378:DDL655380 DNH655378:DNH655380 DXD655378:DXD655380 EGZ655378:EGZ655380 EQV655378:EQV655380 FAR655378:FAR655380 FKN655378:FKN655380 FUJ655378:FUJ655380 GEF655378:GEF655380 GOB655378:GOB655380 GXX655378:GXX655380 HHT655378:HHT655380 HRP655378:HRP655380 IBL655378:IBL655380 ILH655378:ILH655380 IVD655378:IVD655380 JEZ655378:JEZ655380 JOV655378:JOV655380 JYR655378:JYR655380 KIN655378:KIN655380 KSJ655378:KSJ655380 LCF655378:LCF655380 LMB655378:LMB655380 LVX655378:LVX655380 MFT655378:MFT655380 MPP655378:MPP655380 MZL655378:MZL655380 NJH655378:NJH655380 NTD655378:NTD655380 OCZ655378:OCZ655380 OMV655378:OMV655380 OWR655378:OWR655380 PGN655378:PGN655380 PQJ655378:PQJ655380 QAF655378:QAF655380 QKB655378:QKB655380 QTX655378:QTX655380 RDT655378:RDT655380 RNP655378:RNP655380 RXL655378:RXL655380 SHH655378:SHH655380 SRD655378:SRD655380 TAZ655378:TAZ655380 TKV655378:TKV655380 TUR655378:TUR655380 UEN655378:UEN655380 UOJ655378:UOJ655380 UYF655378:UYF655380 VIB655378:VIB655380 VRX655378:VRX655380 WBT655378:WBT655380 WLP655378:WLP655380 WVL655378:WVL655380 D720914:D720916 IZ720914:IZ720916 SV720914:SV720916 ACR720914:ACR720916 AMN720914:AMN720916 AWJ720914:AWJ720916 BGF720914:BGF720916 BQB720914:BQB720916 BZX720914:BZX720916 CJT720914:CJT720916 CTP720914:CTP720916 DDL720914:DDL720916 DNH720914:DNH720916 DXD720914:DXD720916 EGZ720914:EGZ720916 EQV720914:EQV720916 FAR720914:FAR720916 FKN720914:FKN720916 FUJ720914:FUJ720916 GEF720914:GEF720916 GOB720914:GOB720916 GXX720914:GXX720916 HHT720914:HHT720916 HRP720914:HRP720916 IBL720914:IBL720916 ILH720914:ILH720916 IVD720914:IVD720916 JEZ720914:JEZ720916 JOV720914:JOV720916 JYR720914:JYR720916 KIN720914:KIN720916 KSJ720914:KSJ720916 LCF720914:LCF720916 LMB720914:LMB720916 LVX720914:LVX720916 MFT720914:MFT720916 MPP720914:MPP720916 MZL720914:MZL720916 NJH720914:NJH720916 NTD720914:NTD720916 OCZ720914:OCZ720916 OMV720914:OMV720916 OWR720914:OWR720916 PGN720914:PGN720916 PQJ720914:PQJ720916 QAF720914:QAF720916 QKB720914:QKB720916 QTX720914:QTX720916 RDT720914:RDT720916 RNP720914:RNP720916 RXL720914:RXL720916 SHH720914:SHH720916 SRD720914:SRD720916 TAZ720914:TAZ720916 TKV720914:TKV720916 TUR720914:TUR720916 UEN720914:UEN720916 UOJ720914:UOJ720916 UYF720914:UYF720916 VIB720914:VIB720916 VRX720914:VRX720916 WBT720914:WBT720916 WLP720914:WLP720916 WVL720914:WVL720916 D786450:D786452 IZ786450:IZ786452 SV786450:SV786452 ACR786450:ACR786452 AMN786450:AMN786452 AWJ786450:AWJ786452 BGF786450:BGF786452 BQB786450:BQB786452 BZX786450:BZX786452 CJT786450:CJT786452 CTP786450:CTP786452 DDL786450:DDL786452 DNH786450:DNH786452 DXD786450:DXD786452 EGZ786450:EGZ786452 EQV786450:EQV786452 FAR786450:FAR786452 FKN786450:FKN786452 FUJ786450:FUJ786452 GEF786450:GEF786452 GOB786450:GOB786452 GXX786450:GXX786452 HHT786450:HHT786452 HRP786450:HRP786452 IBL786450:IBL786452 ILH786450:ILH786452 IVD786450:IVD786452 JEZ786450:JEZ786452 JOV786450:JOV786452 JYR786450:JYR786452 KIN786450:KIN786452 KSJ786450:KSJ786452 LCF786450:LCF786452 LMB786450:LMB786452 LVX786450:LVX786452 MFT786450:MFT786452 MPP786450:MPP786452 MZL786450:MZL786452 NJH786450:NJH786452 NTD786450:NTD786452 OCZ786450:OCZ786452 OMV786450:OMV786452 OWR786450:OWR786452 PGN786450:PGN786452 PQJ786450:PQJ786452 QAF786450:QAF786452 QKB786450:QKB786452 QTX786450:QTX786452 RDT786450:RDT786452 RNP786450:RNP786452 RXL786450:RXL786452 SHH786450:SHH786452 SRD786450:SRD786452 TAZ786450:TAZ786452 TKV786450:TKV786452 TUR786450:TUR786452 UEN786450:UEN786452 UOJ786450:UOJ786452 UYF786450:UYF786452 VIB786450:VIB786452 VRX786450:VRX786452 WBT786450:WBT786452 WLP786450:WLP786452 WVL786450:WVL786452 D851986:D851988 IZ851986:IZ851988 SV851986:SV851988 ACR851986:ACR851988 AMN851986:AMN851988 AWJ851986:AWJ851988 BGF851986:BGF851988 BQB851986:BQB851988 BZX851986:BZX851988 CJT851986:CJT851988 CTP851986:CTP851988 DDL851986:DDL851988 DNH851986:DNH851988 DXD851986:DXD851988 EGZ851986:EGZ851988 EQV851986:EQV851988 FAR851986:FAR851988 FKN851986:FKN851988 FUJ851986:FUJ851988 GEF851986:GEF851988 GOB851986:GOB851988 GXX851986:GXX851988 HHT851986:HHT851988 HRP851986:HRP851988 IBL851986:IBL851988 ILH851986:ILH851988 IVD851986:IVD851988 JEZ851986:JEZ851988 JOV851986:JOV851988 JYR851986:JYR851988 KIN851986:KIN851988 KSJ851986:KSJ851988 LCF851986:LCF851988 LMB851986:LMB851988 LVX851986:LVX851988 MFT851986:MFT851988 MPP851986:MPP851988 MZL851986:MZL851988 NJH851986:NJH851988 NTD851986:NTD851988 OCZ851986:OCZ851988 OMV851986:OMV851988 OWR851986:OWR851988 PGN851986:PGN851988 PQJ851986:PQJ851988 QAF851986:QAF851988 QKB851986:QKB851988 QTX851986:QTX851988 RDT851986:RDT851988 RNP851986:RNP851988 RXL851986:RXL851988 SHH851986:SHH851988 SRD851986:SRD851988 TAZ851986:TAZ851988 TKV851986:TKV851988 TUR851986:TUR851988 UEN851986:UEN851988 UOJ851986:UOJ851988 UYF851986:UYF851988 VIB851986:VIB851988 VRX851986:VRX851988 WBT851986:WBT851988 WLP851986:WLP851988 WVL851986:WVL851988 D917522:D917524 IZ917522:IZ917524 SV917522:SV917524 ACR917522:ACR917524 AMN917522:AMN917524 AWJ917522:AWJ917524 BGF917522:BGF917524 BQB917522:BQB917524 BZX917522:BZX917524 CJT917522:CJT917524 CTP917522:CTP917524 DDL917522:DDL917524 DNH917522:DNH917524 DXD917522:DXD917524 EGZ917522:EGZ917524 EQV917522:EQV917524 FAR917522:FAR917524 FKN917522:FKN917524 FUJ917522:FUJ917524 GEF917522:GEF917524 GOB917522:GOB917524 GXX917522:GXX917524 HHT917522:HHT917524 HRP917522:HRP917524 IBL917522:IBL917524 ILH917522:ILH917524 IVD917522:IVD917524 JEZ917522:JEZ917524 JOV917522:JOV917524 JYR917522:JYR917524 KIN917522:KIN917524 KSJ917522:KSJ917524 LCF917522:LCF917524 LMB917522:LMB917524 LVX917522:LVX917524 MFT917522:MFT917524 MPP917522:MPP917524 MZL917522:MZL917524 NJH917522:NJH917524 NTD917522:NTD917524 OCZ917522:OCZ917524 OMV917522:OMV917524 OWR917522:OWR917524 PGN917522:PGN917524 PQJ917522:PQJ917524 QAF917522:QAF917524 QKB917522:QKB917524 QTX917522:QTX917524 RDT917522:RDT917524 RNP917522:RNP917524 RXL917522:RXL917524 SHH917522:SHH917524 SRD917522:SRD917524 TAZ917522:TAZ917524 TKV917522:TKV917524 TUR917522:TUR917524 UEN917522:UEN917524 UOJ917522:UOJ917524 UYF917522:UYF917524 VIB917522:VIB917524 VRX917522:VRX917524 WBT917522:WBT917524 WLP917522:WLP917524 WVL917522:WVL917524 D983058:D983060 IZ983058:IZ983060 SV983058:SV983060 ACR983058:ACR983060 AMN983058:AMN983060 AWJ983058:AWJ983060 BGF983058:BGF983060 BQB983058:BQB983060 BZX983058:BZX983060 CJT983058:CJT983060 CTP983058:CTP983060 DDL983058:DDL983060 DNH983058:DNH983060 DXD983058:DXD983060 EGZ983058:EGZ983060 EQV983058:EQV983060 FAR983058:FAR983060 FKN983058:FKN983060 FUJ983058:FUJ983060 GEF983058:GEF983060 GOB983058:GOB983060 GXX983058:GXX983060 HHT983058:HHT983060 HRP983058:HRP983060 IBL983058:IBL983060 ILH983058:ILH983060 IVD983058:IVD983060 JEZ983058:JEZ983060 JOV983058:JOV983060 JYR983058:JYR983060 KIN983058:KIN983060 KSJ983058:KSJ983060 LCF983058:LCF983060 LMB983058:LMB983060 LVX983058:LVX983060 MFT983058:MFT983060 MPP983058:MPP983060 MZL983058:MZL983060 NJH983058:NJH983060 NTD983058:NTD983060 OCZ983058:OCZ983060 OMV983058:OMV983060 OWR983058:OWR983060 PGN983058:PGN983060 PQJ983058:PQJ983060 QAF983058:QAF983060 QKB983058:QKB983060 QTX983058:QTX983060 RDT983058:RDT983060 RNP983058:RNP983060 RXL983058:RXL983060 SHH983058:SHH983060 SRD983058:SRD983060 TAZ983058:TAZ983060 TKV983058:TKV983060 TUR983058:TUR983060 UEN983058:UEN983060 UOJ983058:UOJ983060 UYF983058:UYF983060 VIB983058:VIB983060 VRX983058:VRX983060 WBT983058:WBT983060 WLP983058:WLP983060 WVL983058:WVL983060 D23:D24 IZ23:IZ24 SV23:SV24 ACR23:ACR24 AMN23:AMN24 AWJ23:AWJ24 BGF23:BGF24 BQB23:BQB24 BZX23:BZX24 CJT23:CJT24 CTP23:CTP24 DDL23:DDL24 DNH23:DNH24 DXD23:DXD24 EGZ23:EGZ24 EQV23:EQV24 FAR23:FAR24 FKN23:FKN24 FUJ23:FUJ24 GEF23:GEF24 GOB23:GOB24 GXX23:GXX24 HHT23:HHT24 HRP23:HRP24 IBL23:IBL24 ILH23:ILH24 IVD23:IVD24 JEZ23:JEZ24 JOV23:JOV24 JYR23:JYR24 KIN23:KIN24 KSJ23:KSJ24 LCF23:LCF24 LMB23:LMB24 LVX23:LVX24 MFT23:MFT24 MPP23:MPP24 MZL23:MZL24 NJH23:NJH24 NTD23:NTD24 OCZ23:OCZ24 OMV23:OMV24 OWR23:OWR24 PGN23:PGN24 PQJ23:PQJ24 QAF23:QAF24 QKB23:QKB24 QTX23:QTX24 RDT23:RDT24 RNP23:RNP24 RXL23:RXL24 SHH23:SHH24 SRD23:SRD24 TAZ23:TAZ24 TKV23:TKV24 TUR23:TUR24 UEN23:UEN24 UOJ23:UOJ24 UYF23:UYF24 VIB23:VIB24 VRX23:VRX24 WBT23:WBT24 WLP23:WLP24 WVL23:WVL24 D65559:D65560 IZ65559:IZ65560 SV65559:SV65560 ACR65559:ACR65560 AMN65559:AMN65560 AWJ65559:AWJ65560 BGF65559:BGF65560 BQB65559:BQB65560 BZX65559:BZX65560 CJT65559:CJT65560 CTP65559:CTP65560 DDL65559:DDL65560 DNH65559:DNH65560 DXD65559:DXD65560 EGZ65559:EGZ65560 EQV65559:EQV65560 FAR65559:FAR65560 FKN65559:FKN65560 FUJ65559:FUJ65560 GEF65559:GEF65560 GOB65559:GOB65560 GXX65559:GXX65560 HHT65559:HHT65560 HRP65559:HRP65560 IBL65559:IBL65560 ILH65559:ILH65560 IVD65559:IVD65560 JEZ65559:JEZ65560 JOV65559:JOV65560 JYR65559:JYR65560 KIN65559:KIN65560 KSJ65559:KSJ65560 LCF65559:LCF65560 LMB65559:LMB65560 LVX65559:LVX65560 MFT65559:MFT65560 MPP65559:MPP65560 MZL65559:MZL65560 NJH65559:NJH65560 NTD65559:NTD65560 OCZ65559:OCZ65560 OMV65559:OMV65560 OWR65559:OWR65560 PGN65559:PGN65560 PQJ65559:PQJ65560 QAF65559:QAF65560 QKB65559:QKB65560 QTX65559:QTX65560 RDT65559:RDT65560 RNP65559:RNP65560 RXL65559:RXL65560 SHH65559:SHH65560 SRD65559:SRD65560 TAZ65559:TAZ65560 TKV65559:TKV65560 TUR65559:TUR65560 UEN65559:UEN65560 UOJ65559:UOJ65560 UYF65559:UYF65560 VIB65559:VIB65560 VRX65559:VRX65560 WBT65559:WBT65560 WLP65559:WLP65560 WVL65559:WVL65560 D131095:D131096 IZ131095:IZ131096 SV131095:SV131096 ACR131095:ACR131096 AMN131095:AMN131096 AWJ131095:AWJ131096 BGF131095:BGF131096 BQB131095:BQB131096 BZX131095:BZX131096 CJT131095:CJT131096 CTP131095:CTP131096 DDL131095:DDL131096 DNH131095:DNH131096 DXD131095:DXD131096 EGZ131095:EGZ131096 EQV131095:EQV131096 FAR131095:FAR131096 FKN131095:FKN131096 FUJ131095:FUJ131096 GEF131095:GEF131096 GOB131095:GOB131096 GXX131095:GXX131096 HHT131095:HHT131096 HRP131095:HRP131096 IBL131095:IBL131096 ILH131095:ILH131096 IVD131095:IVD131096 JEZ131095:JEZ131096 JOV131095:JOV131096 JYR131095:JYR131096 KIN131095:KIN131096 KSJ131095:KSJ131096 LCF131095:LCF131096 LMB131095:LMB131096 LVX131095:LVX131096 MFT131095:MFT131096 MPP131095:MPP131096 MZL131095:MZL131096 NJH131095:NJH131096 NTD131095:NTD131096 OCZ131095:OCZ131096 OMV131095:OMV131096 OWR131095:OWR131096 PGN131095:PGN131096 PQJ131095:PQJ131096 QAF131095:QAF131096 QKB131095:QKB131096 QTX131095:QTX131096 RDT131095:RDT131096 RNP131095:RNP131096 RXL131095:RXL131096 SHH131095:SHH131096 SRD131095:SRD131096 TAZ131095:TAZ131096 TKV131095:TKV131096 TUR131095:TUR131096 UEN131095:UEN131096 UOJ131095:UOJ131096 UYF131095:UYF131096 VIB131095:VIB131096 VRX131095:VRX131096 WBT131095:WBT131096 WLP131095:WLP131096 WVL131095:WVL131096 D196631:D196632 IZ196631:IZ196632 SV196631:SV196632 ACR196631:ACR196632 AMN196631:AMN196632 AWJ196631:AWJ196632 BGF196631:BGF196632 BQB196631:BQB196632 BZX196631:BZX196632 CJT196631:CJT196632 CTP196631:CTP196632 DDL196631:DDL196632 DNH196631:DNH196632 DXD196631:DXD196632 EGZ196631:EGZ196632 EQV196631:EQV196632 FAR196631:FAR196632 FKN196631:FKN196632 FUJ196631:FUJ196632 GEF196631:GEF196632 GOB196631:GOB196632 GXX196631:GXX196632 HHT196631:HHT196632 HRP196631:HRP196632 IBL196631:IBL196632 ILH196631:ILH196632 IVD196631:IVD196632 JEZ196631:JEZ196632 JOV196631:JOV196632 JYR196631:JYR196632 KIN196631:KIN196632 KSJ196631:KSJ196632 LCF196631:LCF196632 LMB196631:LMB196632 LVX196631:LVX196632 MFT196631:MFT196632 MPP196631:MPP196632 MZL196631:MZL196632 NJH196631:NJH196632 NTD196631:NTD196632 OCZ196631:OCZ196632 OMV196631:OMV196632 OWR196631:OWR196632 PGN196631:PGN196632 PQJ196631:PQJ196632 QAF196631:QAF196632 QKB196631:QKB196632 QTX196631:QTX196632 RDT196631:RDT196632 RNP196631:RNP196632 RXL196631:RXL196632 SHH196631:SHH196632 SRD196631:SRD196632 TAZ196631:TAZ196632 TKV196631:TKV196632 TUR196631:TUR196632 UEN196631:UEN196632 UOJ196631:UOJ196632 UYF196631:UYF196632 VIB196631:VIB196632 VRX196631:VRX196632 WBT196631:WBT196632 WLP196631:WLP196632 WVL196631:WVL196632 D262167:D262168 IZ262167:IZ262168 SV262167:SV262168 ACR262167:ACR262168 AMN262167:AMN262168 AWJ262167:AWJ262168 BGF262167:BGF262168 BQB262167:BQB262168 BZX262167:BZX262168 CJT262167:CJT262168 CTP262167:CTP262168 DDL262167:DDL262168 DNH262167:DNH262168 DXD262167:DXD262168 EGZ262167:EGZ262168 EQV262167:EQV262168 FAR262167:FAR262168 FKN262167:FKN262168 FUJ262167:FUJ262168 GEF262167:GEF262168 GOB262167:GOB262168 GXX262167:GXX262168 HHT262167:HHT262168 HRP262167:HRP262168 IBL262167:IBL262168 ILH262167:ILH262168 IVD262167:IVD262168 JEZ262167:JEZ262168 JOV262167:JOV262168 JYR262167:JYR262168 KIN262167:KIN262168 KSJ262167:KSJ262168 LCF262167:LCF262168 LMB262167:LMB262168 LVX262167:LVX262168 MFT262167:MFT262168 MPP262167:MPP262168 MZL262167:MZL262168 NJH262167:NJH262168 NTD262167:NTD262168 OCZ262167:OCZ262168 OMV262167:OMV262168 OWR262167:OWR262168 PGN262167:PGN262168 PQJ262167:PQJ262168 QAF262167:QAF262168 QKB262167:QKB262168 QTX262167:QTX262168 RDT262167:RDT262168 RNP262167:RNP262168 RXL262167:RXL262168 SHH262167:SHH262168 SRD262167:SRD262168 TAZ262167:TAZ262168 TKV262167:TKV262168 TUR262167:TUR262168 UEN262167:UEN262168 UOJ262167:UOJ262168 UYF262167:UYF262168 VIB262167:VIB262168 VRX262167:VRX262168 WBT262167:WBT262168 WLP262167:WLP262168 WVL262167:WVL262168 D327703:D327704 IZ327703:IZ327704 SV327703:SV327704 ACR327703:ACR327704 AMN327703:AMN327704 AWJ327703:AWJ327704 BGF327703:BGF327704 BQB327703:BQB327704 BZX327703:BZX327704 CJT327703:CJT327704 CTP327703:CTP327704 DDL327703:DDL327704 DNH327703:DNH327704 DXD327703:DXD327704 EGZ327703:EGZ327704 EQV327703:EQV327704 FAR327703:FAR327704 FKN327703:FKN327704 FUJ327703:FUJ327704 GEF327703:GEF327704 GOB327703:GOB327704 GXX327703:GXX327704 HHT327703:HHT327704 HRP327703:HRP327704 IBL327703:IBL327704 ILH327703:ILH327704 IVD327703:IVD327704 JEZ327703:JEZ327704 JOV327703:JOV327704 JYR327703:JYR327704 KIN327703:KIN327704 KSJ327703:KSJ327704 LCF327703:LCF327704 LMB327703:LMB327704 LVX327703:LVX327704 MFT327703:MFT327704 MPP327703:MPP327704 MZL327703:MZL327704 NJH327703:NJH327704 NTD327703:NTD327704 OCZ327703:OCZ327704 OMV327703:OMV327704 OWR327703:OWR327704 PGN327703:PGN327704 PQJ327703:PQJ327704 QAF327703:QAF327704 QKB327703:QKB327704 QTX327703:QTX327704 RDT327703:RDT327704 RNP327703:RNP327704 RXL327703:RXL327704 SHH327703:SHH327704 SRD327703:SRD327704 TAZ327703:TAZ327704 TKV327703:TKV327704 TUR327703:TUR327704 UEN327703:UEN327704 UOJ327703:UOJ327704 UYF327703:UYF327704 VIB327703:VIB327704 VRX327703:VRX327704 WBT327703:WBT327704 WLP327703:WLP327704 WVL327703:WVL327704 D393239:D393240 IZ393239:IZ393240 SV393239:SV393240 ACR393239:ACR393240 AMN393239:AMN393240 AWJ393239:AWJ393240 BGF393239:BGF393240 BQB393239:BQB393240 BZX393239:BZX393240 CJT393239:CJT393240 CTP393239:CTP393240 DDL393239:DDL393240 DNH393239:DNH393240 DXD393239:DXD393240 EGZ393239:EGZ393240 EQV393239:EQV393240 FAR393239:FAR393240 FKN393239:FKN393240 FUJ393239:FUJ393240 GEF393239:GEF393240 GOB393239:GOB393240 GXX393239:GXX393240 HHT393239:HHT393240 HRP393239:HRP393240 IBL393239:IBL393240 ILH393239:ILH393240 IVD393239:IVD393240 JEZ393239:JEZ393240 JOV393239:JOV393240 JYR393239:JYR393240 KIN393239:KIN393240 KSJ393239:KSJ393240 LCF393239:LCF393240 LMB393239:LMB393240 LVX393239:LVX393240 MFT393239:MFT393240 MPP393239:MPP393240 MZL393239:MZL393240 NJH393239:NJH393240 NTD393239:NTD393240 OCZ393239:OCZ393240 OMV393239:OMV393240 OWR393239:OWR393240 PGN393239:PGN393240 PQJ393239:PQJ393240 QAF393239:QAF393240 QKB393239:QKB393240 QTX393239:QTX393240 RDT393239:RDT393240 RNP393239:RNP393240 RXL393239:RXL393240 SHH393239:SHH393240 SRD393239:SRD393240 TAZ393239:TAZ393240 TKV393239:TKV393240 TUR393239:TUR393240 UEN393239:UEN393240 UOJ393239:UOJ393240 UYF393239:UYF393240 VIB393239:VIB393240 VRX393239:VRX393240 WBT393239:WBT393240 WLP393239:WLP393240 WVL393239:WVL393240 D458775:D458776 IZ458775:IZ458776 SV458775:SV458776 ACR458775:ACR458776 AMN458775:AMN458776 AWJ458775:AWJ458776 BGF458775:BGF458776 BQB458775:BQB458776 BZX458775:BZX458776 CJT458775:CJT458776 CTP458775:CTP458776 DDL458775:DDL458776 DNH458775:DNH458776 DXD458775:DXD458776 EGZ458775:EGZ458776 EQV458775:EQV458776 FAR458775:FAR458776 FKN458775:FKN458776 FUJ458775:FUJ458776 GEF458775:GEF458776 GOB458775:GOB458776 GXX458775:GXX458776 HHT458775:HHT458776 HRP458775:HRP458776 IBL458775:IBL458776 ILH458775:ILH458776 IVD458775:IVD458776 JEZ458775:JEZ458776 JOV458775:JOV458776 JYR458775:JYR458776 KIN458775:KIN458776 KSJ458775:KSJ458776 LCF458775:LCF458776 LMB458775:LMB458776 LVX458775:LVX458776 MFT458775:MFT458776 MPP458775:MPP458776 MZL458775:MZL458776 NJH458775:NJH458776 NTD458775:NTD458776 OCZ458775:OCZ458776 OMV458775:OMV458776 OWR458775:OWR458776 PGN458775:PGN458776 PQJ458775:PQJ458776 QAF458775:QAF458776 QKB458775:QKB458776 QTX458775:QTX458776 RDT458775:RDT458776 RNP458775:RNP458776 RXL458775:RXL458776 SHH458775:SHH458776 SRD458775:SRD458776 TAZ458775:TAZ458776 TKV458775:TKV458776 TUR458775:TUR458776 UEN458775:UEN458776 UOJ458775:UOJ458776 UYF458775:UYF458776 VIB458775:VIB458776 VRX458775:VRX458776 WBT458775:WBT458776 WLP458775:WLP458776 WVL458775:WVL458776 D524311:D524312 IZ524311:IZ524312 SV524311:SV524312 ACR524311:ACR524312 AMN524311:AMN524312 AWJ524311:AWJ524312 BGF524311:BGF524312 BQB524311:BQB524312 BZX524311:BZX524312 CJT524311:CJT524312 CTP524311:CTP524312 DDL524311:DDL524312 DNH524311:DNH524312 DXD524311:DXD524312 EGZ524311:EGZ524312 EQV524311:EQV524312 FAR524311:FAR524312 FKN524311:FKN524312 FUJ524311:FUJ524312 GEF524311:GEF524312 GOB524311:GOB524312 GXX524311:GXX524312 HHT524311:HHT524312 HRP524311:HRP524312 IBL524311:IBL524312 ILH524311:ILH524312 IVD524311:IVD524312 JEZ524311:JEZ524312 JOV524311:JOV524312 JYR524311:JYR524312 KIN524311:KIN524312 KSJ524311:KSJ524312 LCF524311:LCF524312 LMB524311:LMB524312 LVX524311:LVX524312 MFT524311:MFT524312 MPP524311:MPP524312 MZL524311:MZL524312 NJH524311:NJH524312 NTD524311:NTD524312 OCZ524311:OCZ524312 OMV524311:OMV524312 OWR524311:OWR524312 PGN524311:PGN524312 PQJ524311:PQJ524312 QAF524311:QAF524312 QKB524311:QKB524312 QTX524311:QTX524312 RDT524311:RDT524312 RNP524311:RNP524312 RXL524311:RXL524312 SHH524311:SHH524312 SRD524311:SRD524312 TAZ524311:TAZ524312 TKV524311:TKV524312 TUR524311:TUR524312 UEN524311:UEN524312 UOJ524311:UOJ524312 UYF524311:UYF524312 VIB524311:VIB524312 VRX524311:VRX524312 WBT524311:WBT524312 WLP524311:WLP524312 WVL524311:WVL524312 D589847:D589848 IZ589847:IZ589848 SV589847:SV589848 ACR589847:ACR589848 AMN589847:AMN589848 AWJ589847:AWJ589848 BGF589847:BGF589848 BQB589847:BQB589848 BZX589847:BZX589848 CJT589847:CJT589848 CTP589847:CTP589848 DDL589847:DDL589848 DNH589847:DNH589848 DXD589847:DXD589848 EGZ589847:EGZ589848 EQV589847:EQV589848 FAR589847:FAR589848 FKN589847:FKN589848 FUJ589847:FUJ589848 GEF589847:GEF589848 GOB589847:GOB589848 GXX589847:GXX589848 HHT589847:HHT589848 HRP589847:HRP589848 IBL589847:IBL589848 ILH589847:ILH589848 IVD589847:IVD589848 JEZ589847:JEZ589848 JOV589847:JOV589848 JYR589847:JYR589848 KIN589847:KIN589848 KSJ589847:KSJ589848 LCF589847:LCF589848 LMB589847:LMB589848 LVX589847:LVX589848 MFT589847:MFT589848 MPP589847:MPP589848 MZL589847:MZL589848 NJH589847:NJH589848 NTD589847:NTD589848 OCZ589847:OCZ589848 OMV589847:OMV589848 OWR589847:OWR589848 PGN589847:PGN589848 PQJ589847:PQJ589848 QAF589847:QAF589848 QKB589847:QKB589848 QTX589847:QTX589848 RDT589847:RDT589848 RNP589847:RNP589848 RXL589847:RXL589848 SHH589847:SHH589848 SRD589847:SRD589848 TAZ589847:TAZ589848 TKV589847:TKV589848 TUR589847:TUR589848 UEN589847:UEN589848 UOJ589847:UOJ589848 UYF589847:UYF589848 VIB589847:VIB589848 VRX589847:VRX589848 WBT589847:WBT589848 WLP589847:WLP589848 WVL589847:WVL589848 D655383:D655384 IZ655383:IZ655384 SV655383:SV655384 ACR655383:ACR655384 AMN655383:AMN655384 AWJ655383:AWJ655384 BGF655383:BGF655384 BQB655383:BQB655384 BZX655383:BZX655384 CJT655383:CJT655384 CTP655383:CTP655384 DDL655383:DDL655384 DNH655383:DNH655384 DXD655383:DXD655384 EGZ655383:EGZ655384 EQV655383:EQV655384 FAR655383:FAR655384 FKN655383:FKN655384 FUJ655383:FUJ655384 GEF655383:GEF655384 GOB655383:GOB655384 GXX655383:GXX655384 HHT655383:HHT655384 HRP655383:HRP655384 IBL655383:IBL655384 ILH655383:ILH655384 IVD655383:IVD655384 JEZ655383:JEZ655384 JOV655383:JOV655384 JYR655383:JYR655384 KIN655383:KIN655384 KSJ655383:KSJ655384 LCF655383:LCF655384 LMB655383:LMB655384 LVX655383:LVX655384 MFT655383:MFT655384 MPP655383:MPP655384 MZL655383:MZL655384 NJH655383:NJH655384 NTD655383:NTD655384 OCZ655383:OCZ655384 OMV655383:OMV655384 OWR655383:OWR655384 PGN655383:PGN655384 PQJ655383:PQJ655384 QAF655383:QAF655384 QKB655383:QKB655384 QTX655383:QTX655384 RDT655383:RDT655384 RNP655383:RNP655384 RXL655383:RXL655384 SHH655383:SHH655384 SRD655383:SRD655384 TAZ655383:TAZ655384 TKV655383:TKV655384 TUR655383:TUR655384 UEN655383:UEN655384 UOJ655383:UOJ655384 UYF655383:UYF655384 VIB655383:VIB655384 VRX655383:VRX655384 WBT655383:WBT655384 WLP655383:WLP655384 WVL655383:WVL655384 D720919:D720920 IZ720919:IZ720920 SV720919:SV720920 ACR720919:ACR720920 AMN720919:AMN720920 AWJ720919:AWJ720920 BGF720919:BGF720920 BQB720919:BQB720920 BZX720919:BZX720920 CJT720919:CJT720920 CTP720919:CTP720920 DDL720919:DDL720920 DNH720919:DNH720920 DXD720919:DXD720920 EGZ720919:EGZ720920 EQV720919:EQV720920 FAR720919:FAR720920 FKN720919:FKN720920 FUJ720919:FUJ720920 GEF720919:GEF720920 GOB720919:GOB720920 GXX720919:GXX720920 HHT720919:HHT720920 HRP720919:HRP720920 IBL720919:IBL720920 ILH720919:ILH720920 IVD720919:IVD720920 JEZ720919:JEZ720920 JOV720919:JOV720920 JYR720919:JYR720920 KIN720919:KIN720920 KSJ720919:KSJ720920 LCF720919:LCF720920 LMB720919:LMB720920 LVX720919:LVX720920 MFT720919:MFT720920 MPP720919:MPP720920 MZL720919:MZL720920 NJH720919:NJH720920 NTD720919:NTD720920 OCZ720919:OCZ720920 OMV720919:OMV720920 OWR720919:OWR720920 PGN720919:PGN720920 PQJ720919:PQJ720920 QAF720919:QAF720920 QKB720919:QKB720920 QTX720919:QTX720920 RDT720919:RDT720920 RNP720919:RNP720920 RXL720919:RXL720920 SHH720919:SHH720920 SRD720919:SRD720920 TAZ720919:TAZ720920 TKV720919:TKV720920 TUR720919:TUR720920 UEN720919:UEN720920 UOJ720919:UOJ720920 UYF720919:UYF720920 VIB720919:VIB720920 VRX720919:VRX720920 WBT720919:WBT720920 WLP720919:WLP720920 WVL720919:WVL720920 D786455:D786456 IZ786455:IZ786456 SV786455:SV786456 ACR786455:ACR786456 AMN786455:AMN786456 AWJ786455:AWJ786456 BGF786455:BGF786456 BQB786455:BQB786456 BZX786455:BZX786456 CJT786455:CJT786456 CTP786455:CTP786456 DDL786455:DDL786456 DNH786455:DNH786456 DXD786455:DXD786456 EGZ786455:EGZ786456 EQV786455:EQV786456 FAR786455:FAR786456 FKN786455:FKN786456 FUJ786455:FUJ786456 GEF786455:GEF786456 GOB786455:GOB786456 GXX786455:GXX786456 HHT786455:HHT786456 HRP786455:HRP786456 IBL786455:IBL786456 ILH786455:ILH786456 IVD786455:IVD786456 JEZ786455:JEZ786456 JOV786455:JOV786456 JYR786455:JYR786456 KIN786455:KIN786456 KSJ786455:KSJ786456 LCF786455:LCF786456 LMB786455:LMB786456 LVX786455:LVX786456 MFT786455:MFT786456 MPP786455:MPP786456 MZL786455:MZL786456 NJH786455:NJH786456 NTD786455:NTD786456 OCZ786455:OCZ786456 OMV786455:OMV786456 OWR786455:OWR786456 PGN786455:PGN786456 PQJ786455:PQJ786456 QAF786455:QAF786456 QKB786455:QKB786456 QTX786455:QTX786456 RDT786455:RDT786456 RNP786455:RNP786456 RXL786455:RXL786456 SHH786455:SHH786456 SRD786455:SRD786456 TAZ786455:TAZ786456 TKV786455:TKV786456 TUR786455:TUR786456 UEN786455:UEN786456 UOJ786455:UOJ786456 UYF786455:UYF786456 VIB786455:VIB786456 VRX786455:VRX786456 WBT786455:WBT786456 WLP786455:WLP786456 WVL786455:WVL786456 D851991:D851992 IZ851991:IZ851992 SV851991:SV851992 ACR851991:ACR851992 AMN851991:AMN851992 AWJ851991:AWJ851992 BGF851991:BGF851992 BQB851991:BQB851992 BZX851991:BZX851992 CJT851991:CJT851992 CTP851991:CTP851992 DDL851991:DDL851992 DNH851991:DNH851992 DXD851991:DXD851992 EGZ851991:EGZ851992 EQV851991:EQV851992 FAR851991:FAR851992 FKN851991:FKN851992 FUJ851991:FUJ851992 GEF851991:GEF851992 GOB851991:GOB851992 GXX851991:GXX851992 HHT851991:HHT851992 HRP851991:HRP851992 IBL851991:IBL851992 ILH851991:ILH851992 IVD851991:IVD851992 JEZ851991:JEZ851992 JOV851991:JOV851992 JYR851991:JYR851992 KIN851991:KIN851992 KSJ851991:KSJ851992 LCF851991:LCF851992 LMB851991:LMB851992 LVX851991:LVX851992 MFT851991:MFT851992 MPP851991:MPP851992 MZL851991:MZL851992 NJH851991:NJH851992 NTD851991:NTD851992 OCZ851991:OCZ851992 OMV851991:OMV851992 OWR851991:OWR851992 PGN851991:PGN851992 PQJ851991:PQJ851992 QAF851991:QAF851992 QKB851991:QKB851992 QTX851991:QTX851992 RDT851991:RDT851992 RNP851991:RNP851992 RXL851991:RXL851992 SHH851991:SHH851992 SRD851991:SRD851992 TAZ851991:TAZ851992 TKV851991:TKV851992 TUR851991:TUR851992 UEN851991:UEN851992 UOJ851991:UOJ851992 UYF851991:UYF851992 VIB851991:VIB851992 VRX851991:VRX851992 WBT851991:WBT851992 WLP851991:WLP851992 WVL851991:WVL851992 D917527:D917528 IZ917527:IZ917528 SV917527:SV917528 ACR917527:ACR917528 AMN917527:AMN917528 AWJ917527:AWJ917528 BGF917527:BGF917528 BQB917527:BQB917528 BZX917527:BZX917528 CJT917527:CJT917528 CTP917527:CTP917528 DDL917527:DDL917528 DNH917527:DNH917528 DXD917527:DXD917528 EGZ917527:EGZ917528 EQV917527:EQV917528 FAR917527:FAR917528 FKN917527:FKN917528 FUJ917527:FUJ917528 GEF917527:GEF917528 GOB917527:GOB917528 GXX917527:GXX917528 HHT917527:HHT917528 HRP917527:HRP917528 IBL917527:IBL917528 ILH917527:ILH917528 IVD917527:IVD917528 JEZ917527:JEZ917528 JOV917527:JOV917528 JYR917527:JYR917528 KIN917527:KIN917528 KSJ917527:KSJ917528 LCF917527:LCF917528 LMB917527:LMB917528 LVX917527:LVX917528 MFT917527:MFT917528 MPP917527:MPP917528 MZL917527:MZL917528 NJH917527:NJH917528 NTD917527:NTD917528 OCZ917527:OCZ917528 OMV917527:OMV917528 OWR917527:OWR917528 PGN917527:PGN917528 PQJ917527:PQJ917528 QAF917527:QAF917528 QKB917527:QKB917528 QTX917527:QTX917528 RDT917527:RDT917528 RNP917527:RNP917528 RXL917527:RXL917528 SHH917527:SHH917528 SRD917527:SRD917528 TAZ917527:TAZ917528 TKV917527:TKV917528 TUR917527:TUR917528 UEN917527:UEN917528 UOJ917527:UOJ917528 UYF917527:UYF917528 VIB917527:VIB917528 VRX917527:VRX917528 WBT917527:WBT917528 WLP917527:WLP917528 WVL917527:WVL917528 D983063:D983064 IZ983063:IZ983064 SV983063:SV983064 ACR983063:ACR983064 AMN983063:AMN983064 AWJ983063:AWJ983064 BGF983063:BGF983064 BQB983063:BQB983064 BZX983063:BZX983064 CJT983063:CJT983064 CTP983063:CTP983064 DDL983063:DDL983064 DNH983063:DNH983064 DXD983063:DXD983064 EGZ983063:EGZ983064 EQV983063:EQV983064 FAR983063:FAR983064 FKN983063:FKN983064 FUJ983063:FUJ983064 GEF983063:GEF983064 GOB983063:GOB983064 GXX983063:GXX983064 HHT983063:HHT983064 HRP983063:HRP983064 IBL983063:IBL983064 ILH983063:ILH983064 IVD983063:IVD983064 JEZ983063:JEZ983064 JOV983063:JOV983064 JYR983063:JYR983064 KIN983063:KIN983064 KSJ983063:KSJ983064 LCF983063:LCF983064 LMB983063:LMB983064 LVX983063:LVX983064 MFT983063:MFT983064 MPP983063:MPP983064 MZL983063:MZL983064 NJH983063:NJH983064 NTD983063:NTD983064 OCZ983063:OCZ983064 OMV983063:OMV983064 OWR983063:OWR983064 PGN983063:PGN983064 PQJ983063:PQJ983064 QAF983063:QAF983064 QKB983063:QKB983064 QTX983063:QTX983064 RDT983063:RDT983064 RNP983063:RNP983064 RXL983063:RXL983064 SHH983063:SHH983064 SRD983063:SRD983064 TAZ983063:TAZ983064 TKV983063:TKV983064 TUR983063:TUR983064 UEN983063:UEN983064 UOJ983063:UOJ983064 UYF983063:UYF983064 VIB983063:VIB983064 VRX983063:VRX983064 WBT983063:WBT983064 WLP983063:WLP983064 WVL983063:WVL983064" xr:uid="{6B7B8244-487C-427E-8E14-079768689DD2}"/>
  </dataValidations>
  <pageMargins left="0.7" right="0.7" top="0.75" bottom="0.75" header="0.3" footer="0.3"/>
  <pageSetup paperSize="9" scale="91"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F8012-2468-4039-ABB5-4CD03ABB6836}">
  <sheetPr>
    <pageSetUpPr fitToPage="1"/>
  </sheetPr>
  <dimension ref="A1:AO65"/>
  <sheetViews>
    <sheetView view="pageBreakPreview" zoomScale="40" zoomScaleNormal="40" zoomScaleSheetLayoutView="40" zoomScalePageLayoutView="80" workbookViewId="0">
      <selection activeCell="AJ5" sqref="AJ5"/>
    </sheetView>
  </sheetViews>
  <sheetFormatPr defaultColWidth="5.625" defaultRowHeight="24.75" customHeight="1"/>
  <cols>
    <col min="1" max="2" width="5.125" style="138" customWidth="1"/>
    <col min="3" max="3" width="7.125" style="138" customWidth="1"/>
    <col min="4" max="4" width="6.125" style="138" customWidth="1"/>
    <col min="5" max="5" width="7.125" style="138" customWidth="1"/>
    <col min="6" max="6" width="8.125" style="138" customWidth="1"/>
    <col min="7" max="36" width="6.125" style="138" customWidth="1"/>
    <col min="37" max="37" width="9.125" style="138" customWidth="1"/>
    <col min="38" max="38" width="5.125" style="138" customWidth="1"/>
    <col min="39" max="16384" width="5.625" style="138"/>
  </cols>
  <sheetData>
    <row r="1" spans="1:41" s="132" customFormat="1" ht="33" customHeight="1" thickTop="1">
      <c r="C1" s="133"/>
      <c r="D1" s="133"/>
      <c r="E1" s="133"/>
      <c r="F1" s="133"/>
      <c r="G1" s="133"/>
      <c r="H1" s="134" t="s">
        <v>782</v>
      </c>
      <c r="I1" s="133"/>
      <c r="K1" s="133"/>
      <c r="L1" s="133"/>
      <c r="M1" s="133"/>
      <c r="N1" s="133"/>
      <c r="O1" s="133"/>
      <c r="P1" s="133"/>
      <c r="Q1" s="133"/>
      <c r="R1" s="133"/>
      <c r="S1" s="133"/>
      <c r="T1" s="133"/>
      <c r="U1" s="133"/>
      <c r="V1" s="133"/>
      <c r="W1" s="133"/>
      <c r="X1" s="133"/>
      <c r="Y1" s="133"/>
      <c r="Z1" s="133"/>
      <c r="AA1" s="650" t="s">
        <v>188</v>
      </c>
      <c r="AB1" s="651"/>
      <c r="AC1" s="654" t="s">
        <v>189</v>
      </c>
      <c r="AD1" s="655"/>
      <c r="AE1" s="655"/>
      <c r="AF1" s="655"/>
      <c r="AG1" s="655"/>
      <c r="AH1" s="655"/>
      <c r="AI1" s="655"/>
      <c r="AJ1" s="656"/>
      <c r="AK1" s="133"/>
      <c r="AL1" s="135"/>
    </row>
    <row r="2" spans="1:41" ht="24.75" customHeight="1" thickBot="1">
      <c r="A2" s="136" t="s">
        <v>186</v>
      </c>
      <c r="B2" s="136"/>
      <c r="C2" s="660" t="s">
        <v>187</v>
      </c>
      <c r="D2" s="660"/>
      <c r="E2" s="660"/>
      <c r="F2" s="660"/>
      <c r="G2" s="660"/>
      <c r="H2" s="660"/>
      <c r="I2" s="660"/>
      <c r="J2" s="660"/>
      <c r="K2" s="660"/>
      <c r="L2" s="660"/>
      <c r="M2" s="660"/>
      <c r="N2" s="660"/>
      <c r="O2" s="660"/>
      <c r="P2" s="660"/>
      <c r="Q2" s="660"/>
      <c r="R2" s="137"/>
      <c r="S2" s="137"/>
      <c r="T2" s="137"/>
      <c r="U2" s="137"/>
      <c r="V2" s="137"/>
      <c r="W2" s="137"/>
      <c r="X2" s="137"/>
      <c r="AA2" s="652"/>
      <c r="AB2" s="653"/>
      <c r="AC2" s="657"/>
      <c r="AD2" s="658"/>
      <c r="AE2" s="658"/>
      <c r="AF2" s="658"/>
      <c r="AG2" s="658"/>
      <c r="AH2" s="658"/>
      <c r="AI2" s="658"/>
      <c r="AJ2" s="659"/>
    </row>
    <row r="3" spans="1:41" ht="6" customHeight="1" thickTop="1">
      <c r="A3" s="136"/>
      <c r="B3" s="136"/>
      <c r="C3" s="139"/>
      <c r="D3" s="139"/>
      <c r="E3" s="139"/>
      <c r="F3" s="139"/>
      <c r="G3" s="139"/>
      <c r="H3" s="139"/>
      <c r="I3" s="139"/>
      <c r="J3" s="139"/>
      <c r="K3" s="139"/>
      <c r="L3" s="139"/>
      <c r="M3" s="139"/>
      <c r="N3" s="139"/>
      <c r="O3" s="139"/>
      <c r="P3" s="139"/>
      <c r="Q3" s="139"/>
      <c r="R3" s="137"/>
      <c r="S3" s="137"/>
      <c r="T3" s="137"/>
      <c r="U3" s="137"/>
      <c r="V3" s="137"/>
      <c r="W3" s="137"/>
      <c r="X3" s="137"/>
      <c r="AA3" s="140"/>
      <c r="AB3" s="140"/>
      <c r="AC3" s="141"/>
      <c r="AD3" s="141"/>
      <c r="AE3" s="141"/>
      <c r="AF3" s="141"/>
      <c r="AG3" s="141"/>
      <c r="AH3" s="141"/>
      <c r="AI3" s="141"/>
      <c r="AJ3" s="141"/>
    </row>
    <row r="4" spans="1:41" ht="30" customHeight="1" thickBot="1">
      <c r="A4" s="136"/>
      <c r="B4" s="136"/>
      <c r="C4" s="661" t="s">
        <v>190</v>
      </c>
      <c r="D4" s="661"/>
      <c r="E4" s="661"/>
      <c r="F4" s="661"/>
      <c r="G4" s="661"/>
      <c r="H4" s="661"/>
      <c r="I4" s="661"/>
      <c r="J4" s="661"/>
      <c r="K4" s="661"/>
      <c r="L4" s="661"/>
      <c r="M4" s="661"/>
      <c r="N4" s="661"/>
      <c r="O4" s="661"/>
      <c r="P4" s="661"/>
      <c r="Q4" s="661"/>
      <c r="R4" s="137"/>
      <c r="S4" s="137"/>
      <c r="T4" s="137"/>
      <c r="U4" s="137"/>
      <c r="V4" s="137"/>
      <c r="W4" s="137"/>
      <c r="X4" s="137"/>
      <c r="Y4" s="142"/>
      <c r="Z4" s="142"/>
      <c r="AB4" s="662" t="s">
        <v>191</v>
      </c>
      <c r="AC4" s="662"/>
      <c r="AD4" s="663" t="s">
        <v>192</v>
      </c>
      <c r="AE4" s="663"/>
      <c r="AF4" s="663"/>
      <c r="AG4" s="663"/>
      <c r="AH4" s="663"/>
      <c r="AI4" s="663"/>
      <c r="AJ4" s="663"/>
    </row>
    <row r="5" spans="1:41" ht="30" customHeight="1" thickTop="1" thickBot="1">
      <c r="A5" s="143" t="s">
        <v>193</v>
      </c>
      <c r="B5" s="144"/>
      <c r="V5" s="145"/>
      <c r="W5" s="145"/>
      <c r="Y5" s="664" t="s">
        <v>194</v>
      </c>
      <c r="Z5" s="665"/>
      <c r="AA5" s="666"/>
      <c r="AB5" s="146"/>
      <c r="AC5" s="146"/>
      <c r="AD5" s="147"/>
      <c r="AE5" s="147"/>
      <c r="AF5" s="148"/>
      <c r="AG5" s="149"/>
      <c r="AH5" s="148"/>
      <c r="AI5" s="149"/>
      <c r="AJ5" s="150"/>
      <c r="AK5" s="138" t="s">
        <v>195</v>
      </c>
    </row>
    <row r="6" spans="1:41" s="151" customFormat="1" ht="22.35" customHeight="1">
      <c r="A6" s="667" t="s">
        <v>196</v>
      </c>
      <c r="B6" s="669"/>
      <c r="C6" s="670"/>
      <c r="D6" s="670"/>
      <c r="E6" s="670"/>
      <c r="F6" s="670"/>
      <c r="G6" s="670"/>
      <c r="H6" s="670"/>
      <c r="I6" s="670"/>
      <c r="J6" s="670"/>
      <c r="K6" s="671"/>
      <c r="L6" s="667" t="s">
        <v>197</v>
      </c>
      <c r="M6" s="675"/>
      <c r="N6" s="676"/>
      <c r="O6" s="676"/>
      <c r="P6" s="677"/>
      <c r="Q6" s="667" t="s">
        <v>198</v>
      </c>
      <c r="R6" s="669"/>
      <c r="S6" s="671"/>
      <c r="T6" s="667" t="s">
        <v>199</v>
      </c>
      <c r="U6" s="669" t="s">
        <v>688</v>
      </c>
      <c r="V6" s="670"/>
      <c r="W6" s="670"/>
      <c r="X6" s="670"/>
      <c r="Y6" s="681" t="s">
        <v>200</v>
      </c>
      <c r="Z6" s="669"/>
      <c r="AA6" s="670"/>
      <c r="AB6" s="673"/>
      <c r="AC6" s="673"/>
      <c r="AD6" s="671"/>
      <c r="AE6" s="683" t="s">
        <v>783</v>
      </c>
      <c r="AF6" s="684"/>
      <c r="AG6" s="684"/>
      <c r="AH6" s="685"/>
      <c r="AI6" s="689"/>
      <c r="AJ6" s="690"/>
    </row>
    <row r="7" spans="1:41" s="151" customFormat="1" ht="22.35" customHeight="1">
      <c r="A7" s="668"/>
      <c r="B7" s="672"/>
      <c r="C7" s="673"/>
      <c r="D7" s="673"/>
      <c r="E7" s="673"/>
      <c r="F7" s="673"/>
      <c r="G7" s="673"/>
      <c r="H7" s="673"/>
      <c r="I7" s="673"/>
      <c r="J7" s="673"/>
      <c r="K7" s="674"/>
      <c r="L7" s="668"/>
      <c r="M7" s="678"/>
      <c r="N7" s="679"/>
      <c r="O7" s="679"/>
      <c r="P7" s="680"/>
      <c r="Q7" s="668"/>
      <c r="R7" s="672"/>
      <c r="S7" s="674"/>
      <c r="T7" s="668"/>
      <c r="U7" s="672"/>
      <c r="V7" s="673"/>
      <c r="W7" s="673"/>
      <c r="X7" s="673"/>
      <c r="Y7" s="682"/>
      <c r="Z7" s="672"/>
      <c r="AA7" s="673"/>
      <c r="AB7" s="673"/>
      <c r="AC7" s="673"/>
      <c r="AD7" s="674"/>
      <c r="AE7" s="686"/>
      <c r="AF7" s="687"/>
      <c r="AG7" s="687"/>
      <c r="AH7" s="688"/>
      <c r="AI7" s="691"/>
      <c r="AJ7" s="692"/>
    </row>
    <row r="8" spans="1:41" s="151" customFormat="1" ht="30" customHeight="1" thickBot="1">
      <c r="A8" s="668"/>
      <c r="B8" s="672"/>
      <c r="C8" s="673"/>
      <c r="D8" s="673"/>
      <c r="E8" s="673"/>
      <c r="F8" s="673"/>
      <c r="G8" s="673"/>
      <c r="H8" s="673"/>
      <c r="I8" s="673"/>
      <c r="J8" s="673"/>
      <c r="K8" s="674"/>
      <c r="L8" s="668"/>
      <c r="M8" s="678"/>
      <c r="N8" s="679"/>
      <c r="O8" s="679"/>
      <c r="P8" s="680"/>
      <c r="Q8" s="668"/>
      <c r="R8" s="672"/>
      <c r="S8" s="674"/>
      <c r="T8" s="668"/>
      <c r="U8" s="672"/>
      <c r="V8" s="673"/>
      <c r="W8" s="673"/>
      <c r="X8" s="673"/>
      <c r="Y8" s="682"/>
      <c r="Z8" s="672"/>
      <c r="AA8" s="673"/>
      <c r="AB8" s="673"/>
      <c r="AC8" s="673"/>
      <c r="AD8" s="674"/>
      <c r="AE8" s="686"/>
      <c r="AF8" s="687"/>
      <c r="AG8" s="687"/>
      <c r="AH8" s="688"/>
      <c r="AI8" s="691"/>
      <c r="AJ8" s="692"/>
    </row>
    <row r="9" spans="1:41" s="157" customFormat="1" ht="135" customHeight="1">
      <c r="A9" s="693"/>
      <c r="B9" s="694"/>
      <c r="C9" s="694"/>
      <c r="D9" s="694"/>
      <c r="E9" s="694"/>
      <c r="F9" s="695"/>
      <c r="G9" s="699" t="s">
        <v>201</v>
      </c>
      <c r="H9" s="700"/>
      <c r="I9" s="152" t="s">
        <v>202</v>
      </c>
      <c r="J9" s="153" t="s">
        <v>203</v>
      </c>
      <c r="K9" s="153" t="s">
        <v>204</v>
      </c>
      <c r="L9" s="154" t="s">
        <v>208</v>
      </c>
      <c r="M9" s="155" t="s">
        <v>209</v>
      </c>
      <c r="N9" s="155" t="s">
        <v>210</v>
      </c>
      <c r="O9" s="153" t="s">
        <v>205</v>
      </c>
      <c r="P9" s="153" t="s">
        <v>206</v>
      </c>
      <c r="Q9" s="153" t="s">
        <v>784</v>
      </c>
      <c r="R9" s="153" t="s">
        <v>785</v>
      </c>
      <c r="S9" s="153" t="s">
        <v>786</v>
      </c>
      <c r="T9" s="153" t="s">
        <v>787</v>
      </c>
      <c r="U9" s="156" t="s">
        <v>788</v>
      </c>
      <c r="V9" s="153" t="s">
        <v>789</v>
      </c>
      <c r="W9" s="152" t="s">
        <v>790</v>
      </c>
      <c r="X9" s="153" t="s">
        <v>207</v>
      </c>
      <c r="Y9" s="701" t="s">
        <v>791</v>
      </c>
      <c r="Z9" s="702"/>
      <c r="AA9" s="702"/>
      <c r="AB9" s="702"/>
      <c r="AC9" s="702"/>
      <c r="AD9" s="702"/>
      <c r="AE9" s="702"/>
      <c r="AF9" s="702"/>
      <c r="AG9" s="702"/>
      <c r="AH9" s="702"/>
      <c r="AI9" s="703"/>
      <c r="AJ9" s="704" t="s">
        <v>792</v>
      </c>
    </row>
    <row r="10" spans="1:41" s="162" customFormat="1" ht="45" customHeight="1" thickBot="1">
      <c r="A10" s="696"/>
      <c r="B10" s="697"/>
      <c r="C10" s="697"/>
      <c r="D10" s="697"/>
      <c r="E10" s="697"/>
      <c r="F10" s="698"/>
      <c r="G10" s="706" t="s">
        <v>793</v>
      </c>
      <c r="H10" s="707"/>
      <c r="I10" s="158" t="s">
        <v>211</v>
      </c>
      <c r="J10" s="159" t="s">
        <v>212</v>
      </c>
      <c r="K10" s="159" t="s">
        <v>794</v>
      </c>
      <c r="L10" s="160" t="s">
        <v>213</v>
      </c>
      <c r="M10" s="161" t="s">
        <v>213</v>
      </c>
      <c r="N10" s="161" t="s">
        <v>213</v>
      </c>
      <c r="O10" s="161" t="s">
        <v>213</v>
      </c>
      <c r="P10" s="161" t="s">
        <v>795</v>
      </c>
      <c r="Q10" s="161" t="s">
        <v>794</v>
      </c>
      <c r="R10" s="161" t="s">
        <v>794</v>
      </c>
      <c r="S10" s="161" t="s">
        <v>794</v>
      </c>
      <c r="T10" s="161" t="s">
        <v>794</v>
      </c>
      <c r="U10" s="161" t="s">
        <v>214</v>
      </c>
      <c r="V10" s="159" t="s">
        <v>215</v>
      </c>
      <c r="W10" s="160" t="s">
        <v>216</v>
      </c>
      <c r="X10" s="159" t="s">
        <v>217</v>
      </c>
      <c r="Y10" s="708" t="s">
        <v>218</v>
      </c>
      <c r="Z10" s="709"/>
      <c r="AA10" s="709"/>
      <c r="AB10" s="709"/>
      <c r="AC10" s="709"/>
      <c r="AD10" s="709"/>
      <c r="AE10" s="709"/>
      <c r="AF10" s="709"/>
      <c r="AG10" s="709"/>
      <c r="AH10" s="709"/>
      <c r="AI10" s="710"/>
      <c r="AJ10" s="705"/>
      <c r="AK10" s="711" t="s">
        <v>195</v>
      </c>
      <c r="AL10" s="711"/>
      <c r="AM10" s="711"/>
      <c r="AN10" s="711"/>
      <c r="AO10" s="711"/>
    </row>
    <row r="11" spans="1:41" s="157" customFormat="1" ht="29.1" customHeight="1">
      <c r="A11" s="712" t="s">
        <v>219</v>
      </c>
      <c r="B11" s="163">
        <v>1</v>
      </c>
      <c r="C11" s="701" t="s">
        <v>220</v>
      </c>
      <c r="D11" s="702"/>
      <c r="E11" s="702"/>
      <c r="F11" s="703"/>
      <c r="G11" s="721" t="s">
        <v>688</v>
      </c>
      <c r="H11" s="722"/>
      <c r="I11" s="164"/>
      <c r="J11" s="165" t="s">
        <v>688</v>
      </c>
      <c r="K11" s="166" t="s">
        <v>688</v>
      </c>
      <c r="L11" s="167" t="s">
        <v>688</v>
      </c>
      <c r="M11" s="167"/>
      <c r="N11" s="167"/>
      <c r="O11" s="167"/>
      <c r="P11" s="168">
        <v>12.5</v>
      </c>
      <c r="Q11" s="169"/>
      <c r="R11" s="169" t="s">
        <v>195</v>
      </c>
      <c r="S11" s="169" t="s">
        <v>688</v>
      </c>
      <c r="T11" s="170" t="s">
        <v>688</v>
      </c>
      <c r="U11" s="171"/>
      <c r="V11" s="172"/>
      <c r="W11" s="164"/>
      <c r="X11" s="164"/>
      <c r="Y11" s="172"/>
      <c r="Z11" s="172"/>
      <c r="AA11" s="172"/>
      <c r="AB11" s="172"/>
      <c r="AC11" s="172"/>
      <c r="AD11" s="172"/>
      <c r="AE11" s="172"/>
      <c r="AF11" s="172"/>
      <c r="AG11" s="172"/>
      <c r="AH11" s="172"/>
      <c r="AI11" s="173"/>
      <c r="AJ11" s="174"/>
    </row>
    <row r="12" spans="1:41" s="157" customFormat="1" ht="29.1" customHeight="1">
      <c r="A12" s="713"/>
      <c r="B12" s="175">
        <v>2</v>
      </c>
      <c r="C12" s="715"/>
      <c r="D12" s="716"/>
      <c r="E12" s="716"/>
      <c r="F12" s="717"/>
      <c r="G12" s="723"/>
      <c r="H12" s="724"/>
      <c r="I12" s="176"/>
      <c r="J12" s="177"/>
      <c r="K12" s="178" t="s">
        <v>688</v>
      </c>
      <c r="L12" s="179"/>
      <c r="M12" s="179"/>
      <c r="N12" s="179"/>
      <c r="O12" s="179"/>
      <c r="P12" s="179" t="s">
        <v>688</v>
      </c>
      <c r="Q12" s="180"/>
      <c r="R12" s="180"/>
      <c r="S12" s="180"/>
      <c r="T12" s="181" t="s">
        <v>688</v>
      </c>
      <c r="U12" s="182"/>
      <c r="V12" s="183"/>
      <c r="W12" s="176"/>
      <c r="X12" s="176"/>
      <c r="Y12" s="183"/>
      <c r="Z12" s="183"/>
      <c r="AA12" s="183"/>
      <c r="AB12" s="183"/>
      <c r="AC12" s="183"/>
      <c r="AD12" s="183"/>
      <c r="AE12" s="183"/>
      <c r="AF12" s="183"/>
      <c r="AG12" s="183"/>
      <c r="AH12" s="183"/>
      <c r="AI12" s="184"/>
      <c r="AJ12" s="185"/>
    </row>
    <row r="13" spans="1:41" s="157" customFormat="1" ht="29.1" customHeight="1">
      <c r="A13" s="713"/>
      <c r="B13" s="186">
        <v>3</v>
      </c>
      <c r="C13" s="715"/>
      <c r="D13" s="716"/>
      <c r="E13" s="716"/>
      <c r="F13" s="717"/>
      <c r="G13" s="723"/>
      <c r="H13" s="724"/>
      <c r="I13" s="187"/>
      <c r="J13" s="188"/>
      <c r="K13" s="189" t="s">
        <v>688</v>
      </c>
      <c r="L13" s="179"/>
      <c r="M13" s="179"/>
      <c r="N13" s="179"/>
      <c r="O13" s="179"/>
      <c r="P13" s="177" t="s">
        <v>688</v>
      </c>
      <c r="Q13" s="190"/>
      <c r="R13" s="190"/>
      <c r="S13" s="190"/>
      <c r="T13" s="191"/>
      <c r="U13" s="192"/>
      <c r="V13" s="193"/>
      <c r="W13" s="176"/>
      <c r="X13" s="176"/>
      <c r="Y13" s="183"/>
      <c r="Z13" s="183"/>
      <c r="AA13" s="183"/>
      <c r="AB13" s="183"/>
      <c r="AC13" s="183"/>
      <c r="AD13" s="183"/>
      <c r="AE13" s="183"/>
      <c r="AF13" s="183"/>
      <c r="AG13" s="183"/>
      <c r="AH13" s="183"/>
      <c r="AI13" s="184"/>
      <c r="AJ13" s="194"/>
    </row>
    <row r="14" spans="1:41" s="157" customFormat="1" ht="29.1" customHeight="1" thickBot="1">
      <c r="A14" s="713"/>
      <c r="B14" s="175">
        <v>4</v>
      </c>
      <c r="C14" s="718"/>
      <c r="D14" s="719"/>
      <c r="E14" s="719"/>
      <c r="F14" s="720"/>
      <c r="G14" s="725" t="s">
        <v>221</v>
      </c>
      <c r="H14" s="726"/>
      <c r="I14" s="195"/>
      <c r="J14" s="196"/>
      <c r="K14" s="197"/>
      <c r="L14" s="198" t="s">
        <v>796</v>
      </c>
      <c r="M14" s="198" t="s">
        <v>796</v>
      </c>
      <c r="N14" s="198" t="s">
        <v>796</v>
      </c>
      <c r="O14" s="198" t="s">
        <v>796</v>
      </c>
      <c r="P14" s="199"/>
      <c r="Q14" s="200"/>
      <c r="R14" s="200"/>
      <c r="S14" s="200"/>
      <c r="T14" s="201"/>
      <c r="U14" s="202"/>
      <c r="V14" s="203"/>
      <c r="W14" s="195"/>
      <c r="X14" s="203"/>
      <c r="Y14" s="204"/>
      <c r="Z14" s="204"/>
      <c r="AA14" s="204"/>
      <c r="AB14" s="204"/>
      <c r="AC14" s="204"/>
      <c r="AD14" s="204"/>
      <c r="AE14" s="204"/>
      <c r="AF14" s="204"/>
      <c r="AG14" s="204"/>
      <c r="AH14" s="204"/>
      <c r="AI14" s="205"/>
      <c r="AJ14" s="206"/>
    </row>
    <row r="15" spans="1:41" s="157" customFormat="1" ht="29.1" customHeight="1" thickBot="1">
      <c r="A15" s="713"/>
      <c r="B15" s="207">
        <v>5</v>
      </c>
      <c r="C15" s="701" t="s">
        <v>222</v>
      </c>
      <c r="D15" s="702"/>
      <c r="E15" s="702"/>
      <c r="F15" s="703"/>
      <c r="G15" s="721"/>
      <c r="H15" s="722"/>
      <c r="I15" s="172"/>
      <c r="J15" s="165"/>
      <c r="K15" s="208"/>
      <c r="L15" s="167"/>
      <c r="M15" s="167"/>
      <c r="N15" s="167"/>
      <c r="O15" s="167"/>
      <c r="P15" s="167"/>
      <c r="Q15" s="166"/>
      <c r="R15" s="166"/>
      <c r="S15" s="166"/>
      <c r="T15" s="209"/>
      <c r="U15" s="210"/>
      <c r="V15" s="211"/>
      <c r="W15" s="212"/>
      <c r="X15" s="211"/>
      <c r="Y15" s="213"/>
      <c r="Z15" s="213"/>
      <c r="AA15" s="213"/>
      <c r="AB15" s="213"/>
      <c r="AC15" s="213"/>
      <c r="AD15" s="213"/>
      <c r="AE15" s="213"/>
      <c r="AF15" s="213"/>
      <c r="AG15" s="214"/>
      <c r="AH15" s="215"/>
      <c r="AI15" s="216"/>
      <c r="AJ15" s="217"/>
    </row>
    <row r="16" spans="1:41" s="157" customFormat="1" ht="29.1" customHeight="1">
      <c r="A16" s="713"/>
      <c r="B16" s="163">
        <v>6</v>
      </c>
      <c r="C16" s="701" t="s">
        <v>223</v>
      </c>
      <c r="D16" s="702"/>
      <c r="E16" s="702"/>
      <c r="F16" s="703"/>
      <c r="G16" s="721"/>
      <c r="H16" s="722"/>
      <c r="I16" s="164"/>
      <c r="J16" s="167"/>
      <c r="K16" s="218"/>
      <c r="L16" s="167"/>
      <c r="M16" s="167"/>
      <c r="N16" s="167" t="s">
        <v>688</v>
      </c>
      <c r="O16" s="167"/>
      <c r="P16" s="167"/>
      <c r="Q16" s="169"/>
      <c r="R16" s="169"/>
      <c r="S16" s="169"/>
      <c r="T16" s="170"/>
      <c r="U16" s="171"/>
      <c r="V16" s="219"/>
      <c r="W16" s="211"/>
      <c r="X16" s="164"/>
      <c r="Y16" s="164"/>
      <c r="Z16" s="164"/>
      <c r="AA16" s="164"/>
      <c r="AB16" s="164"/>
      <c r="AC16" s="164"/>
      <c r="AD16" s="164"/>
      <c r="AE16" s="164"/>
      <c r="AF16" s="164"/>
      <c r="AG16" s="164"/>
      <c r="AH16" s="164"/>
      <c r="AI16" s="173"/>
      <c r="AJ16" s="217"/>
    </row>
    <row r="17" spans="1:37" s="157" customFormat="1" ht="29.1" customHeight="1">
      <c r="A17" s="713"/>
      <c r="B17" s="186">
        <v>7</v>
      </c>
      <c r="C17" s="727"/>
      <c r="D17" s="728"/>
      <c r="E17" s="728"/>
      <c r="F17" s="729"/>
      <c r="G17" s="730" t="s">
        <v>221</v>
      </c>
      <c r="H17" s="731"/>
      <c r="I17" s="220"/>
      <c r="J17" s="221"/>
      <c r="K17" s="222"/>
      <c r="L17" s="223" t="s">
        <v>796</v>
      </c>
      <c r="M17" s="223" t="s">
        <v>796</v>
      </c>
      <c r="N17" s="223" t="s">
        <v>796</v>
      </c>
      <c r="O17" s="223" t="s">
        <v>796</v>
      </c>
      <c r="P17" s="221"/>
      <c r="Q17" s="224"/>
      <c r="R17" s="224"/>
      <c r="S17" s="224"/>
      <c r="T17" s="225"/>
      <c r="U17" s="226"/>
      <c r="V17" s="227"/>
      <c r="W17" s="220"/>
      <c r="X17" s="227"/>
      <c r="Y17" s="228"/>
      <c r="Z17" s="228"/>
      <c r="AA17" s="228"/>
      <c r="AB17" s="228"/>
      <c r="AC17" s="228"/>
      <c r="AD17" s="228"/>
      <c r="AE17" s="228"/>
      <c r="AF17" s="228"/>
      <c r="AG17" s="228"/>
      <c r="AH17" s="229"/>
      <c r="AI17" s="230"/>
      <c r="AJ17" s="231"/>
    </row>
    <row r="18" spans="1:37" s="157" customFormat="1" ht="29.1" customHeight="1" thickBot="1">
      <c r="A18" s="713"/>
      <c r="B18" s="175">
        <v>8</v>
      </c>
      <c r="C18" s="732" t="s">
        <v>797</v>
      </c>
      <c r="D18" s="733"/>
      <c r="E18" s="733"/>
      <c r="F18" s="734"/>
      <c r="G18" s="735" t="s">
        <v>798</v>
      </c>
      <c r="H18" s="736"/>
      <c r="I18" s="195"/>
      <c r="J18" s="199"/>
      <c r="K18" s="197"/>
      <c r="L18" s="232" t="s">
        <v>796</v>
      </c>
      <c r="M18" s="232" t="s">
        <v>796</v>
      </c>
      <c r="N18" s="232" t="s">
        <v>796</v>
      </c>
      <c r="O18" s="232" t="s">
        <v>796</v>
      </c>
      <c r="P18" s="196"/>
      <c r="Q18" s="200"/>
      <c r="R18" s="200"/>
      <c r="S18" s="200"/>
      <c r="T18" s="233"/>
      <c r="U18" s="202"/>
      <c r="V18" s="203"/>
      <c r="W18" s="195"/>
      <c r="X18" s="203"/>
      <c r="Y18" s="204"/>
      <c r="Z18" s="234"/>
      <c r="AA18" s="234"/>
      <c r="AB18" s="234"/>
      <c r="AC18" s="234"/>
      <c r="AD18" s="234"/>
      <c r="AE18" s="234"/>
      <c r="AF18" s="234"/>
      <c r="AG18" s="234"/>
      <c r="AH18" s="234"/>
      <c r="AI18" s="235"/>
      <c r="AJ18" s="231"/>
    </row>
    <row r="19" spans="1:37" s="157" customFormat="1" ht="29.1" customHeight="1">
      <c r="A19" s="713"/>
      <c r="B19" s="163">
        <v>9</v>
      </c>
      <c r="C19" s="701" t="s">
        <v>224</v>
      </c>
      <c r="D19" s="702"/>
      <c r="E19" s="702"/>
      <c r="F19" s="703"/>
      <c r="G19" s="721"/>
      <c r="H19" s="722"/>
      <c r="I19" s="236"/>
      <c r="J19" s="237"/>
      <c r="K19" s="218"/>
      <c r="L19" s="167"/>
      <c r="M19" s="167"/>
      <c r="N19" s="167"/>
      <c r="O19" s="167"/>
      <c r="P19" s="167"/>
      <c r="Q19" s="169"/>
      <c r="R19" s="169"/>
      <c r="S19" s="169"/>
      <c r="T19" s="170"/>
      <c r="U19" s="171"/>
      <c r="V19" s="172"/>
      <c r="W19" s="211"/>
      <c r="X19" s="164"/>
      <c r="Y19" s="164"/>
      <c r="Z19" s="164"/>
      <c r="AA19" s="164"/>
      <c r="AB19" s="164"/>
      <c r="AC19" s="164"/>
      <c r="AD19" s="164"/>
      <c r="AE19" s="164"/>
      <c r="AF19" s="164"/>
      <c r="AG19" s="164"/>
      <c r="AH19" s="164"/>
      <c r="AI19" s="173"/>
      <c r="AJ19" s="238"/>
    </row>
    <row r="20" spans="1:37" s="157" customFormat="1" ht="29.1" customHeight="1" thickBot="1">
      <c r="A20" s="713"/>
      <c r="B20" s="175">
        <v>10</v>
      </c>
      <c r="C20" s="718"/>
      <c r="D20" s="719"/>
      <c r="E20" s="719"/>
      <c r="F20" s="720"/>
      <c r="G20" s="737" t="s">
        <v>225</v>
      </c>
      <c r="H20" s="738"/>
      <c r="I20" s="203"/>
      <c r="J20" s="199"/>
      <c r="K20" s="197"/>
      <c r="L20" s="239" t="s">
        <v>796</v>
      </c>
      <c r="M20" s="239" t="s">
        <v>796</v>
      </c>
      <c r="N20" s="239" t="s">
        <v>796</v>
      </c>
      <c r="O20" s="240" t="s">
        <v>796</v>
      </c>
      <c r="P20" s="199"/>
      <c r="Q20" s="197"/>
      <c r="R20" s="197"/>
      <c r="S20" s="197"/>
      <c r="T20" s="201"/>
      <c r="U20" s="241"/>
      <c r="V20" s="242"/>
      <c r="W20" s="195"/>
      <c r="X20" s="203"/>
      <c r="Y20" s="203"/>
      <c r="Z20" s="203"/>
      <c r="AA20" s="203"/>
      <c r="AB20" s="203"/>
      <c r="AC20" s="203"/>
      <c r="AD20" s="203"/>
      <c r="AE20" s="203"/>
      <c r="AF20" s="203"/>
      <c r="AG20" s="203"/>
      <c r="AH20" s="203"/>
      <c r="AI20" s="243"/>
      <c r="AJ20" s="206"/>
    </row>
    <row r="21" spans="1:37" s="157" customFormat="1" ht="29.1" customHeight="1">
      <c r="A21" s="713"/>
      <c r="B21" s="163">
        <v>11</v>
      </c>
      <c r="C21" s="664" t="s">
        <v>226</v>
      </c>
      <c r="D21" s="739"/>
      <c r="E21" s="739"/>
      <c r="F21" s="740"/>
      <c r="G21" s="721"/>
      <c r="H21" s="722"/>
      <c r="I21" s="236"/>
      <c r="J21" s="167"/>
      <c r="K21" s="218"/>
      <c r="L21" s="167"/>
      <c r="M21" s="167"/>
      <c r="N21" s="167"/>
      <c r="O21" s="167"/>
      <c r="P21" s="167"/>
      <c r="Q21" s="244"/>
      <c r="R21" s="244"/>
      <c r="S21" s="244"/>
      <c r="T21" s="245"/>
      <c r="U21" s="246"/>
      <c r="V21" s="219"/>
      <c r="W21" s="211"/>
      <c r="X21" s="172"/>
      <c r="Y21" s="236"/>
      <c r="Z21" s="236"/>
      <c r="AA21" s="236"/>
      <c r="AB21" s="236"/>
      <c r="AC21" s="236"/>
      <c r="AD21" s="236"/>
      <c r="AE21" s="236"/>
      <c r="AF21" s="236"/>
      <c r="AG21" s="236"/>
      <c r="AH21" s="236"/>
      <c r="AI21" s="247"/>
      <c r="AJ21" s="217"/>
    </row>
    <row r="22" spans="1:37" s="157" customFormat="1" ht="29.1" customHeight="1" thickBot="1">
      <c r="A22" s="714"/>
      <c r="B22" s="175">
        <v>12</v>
      </c>
      <c r="C22" s="741"/>
      <c r="D22" s="742"/>
      <c r="E22" s="742"/>
      <c r="F22" s="743"/>
      <c r="G22" s="737" t="s">
        <v>221</v>
      </c>
      <c r="H22" s="738"/>
      <c r="I22" s="195"/>
      <c r="J22" s="199"/>
      <c r="K22" s="197"/>
      <c r="L22" s="232" t="s">
        <v>796</v>
      </c>
      <c r="M22" s="232" t="s">
        <v>796</v>
      </c>
      <c r="N22" s="232" t="s">
        <v>796</v>
      </c>
      <c r="O22" s="232" t="s">
        <v>796</v>
      </c>
      <c r="P22" s="199"/>
      <c r="Q22" s="200"/>
      <c r="R22" s="200"/>
      <c r="S22" s="200"/>
      <c r="T22" s="248"/>
      <c r="U22" s="241"/>
      <c r="V22" s="203"/>
      <c r="W22" s="195"/>
      <c r="X22" s="203"/>
      <c r="Y22" s="204"/>
      <c r="Z22" s="204"/>
      <c r="AA22" s="204"/>
      <c r="AB22" s="204"/>
      <c r="AC22" s="204"/>
      <c r="AD22" s="204"/>
      <c r="AE22" s="204"/>
      <c r="AF22" s="204"/>
      <c r="AG22" s="204"/>
      <c r="AH22" s="204"/>
      <c r="AI22" s="249"/>
      <c r="AJ22" s="206"/>
    </row>
    <row r="23" spans="1:37" s="157" customFormat="1" ht="29.1" customHeight="1" thickBot="1">
      <c r="A23" s="744" t="s">
        <v>227</v>
      </c>
      <c r="B23" s="250">
        <v>13</v>
      </c>
      <c r="C23" s="747" t="s">
        <v>228</v>
      </c>
      <c r="D23" s="748"/>
      <c r="E23" s="748"/>
      <c r="F23" s="748"/>
      <c r="G23" s="748"/>
      <c r="H23" s="749"/>
      <c r="I23" s="251"/>
      <c r="J23" s="252"/>
      <c r="K23" s="253"/>
      <c r="L23" s="254"/>
      <c r="M23" s="254"/>
      <c r="N23" s="255"/>
      <c r="O23" s="255"/>
      <c r="P23" s="255"/>
      <c r="Q23" s="253"/>
      <c r="R23" s="253"/>
      <c r="S23" s="253"/>
      <c r="T23" s="253"/>
      <c r="U23" s="253"/>
      <c r="V23" s="253"/>
      <c r="W23" s="253"/>
      <c r="X23" s="254"/>
      <c r="Y23" s="254"/>
      <c r="Z23" s="254"/>
      <c r="AA23" s="254"/>
      <c r="AB23" s="254"/>
      <c r="AC23" s="254"/>
      <c r="AD23" s="254"/>
      <c r="AE23" s="254"/>
      <c r="AF23" s="254"/>
      <c r="AG23" s="254"/>
      <c r="AH23" s="254"/>
      <c r="AI23" s="256"/>
      <c r="AJ23" s="217"/>
    </row>
    <row r="24" spans="1:37" s="157" customFormat="1" ht="29.1" customHeight="1" thickBot="1">
      <c r="A24" s="745"/>
      <c r="B24" s="186">
        <v>14</v>
      </c>
      <c r="C24" s="750" t="s">
        <v>799</v>
      </c>
      <c r="D24" s="751"/>
      <c r="E24" s="751"/>
      <c r="F24" s="751"/>
      <c r="G24" s="751"/>
      <c r="H24" s="752"/>
      <c r="I24" s="251"/>
      <c r="J24" s="257"/>
      <c r="K24" s="253"/>
      <c r="L24" s="255"/>
      <c r="M24" s="254"/>
      <c r="N24" s="255"/>
      <c r="O24" s="255"/>
      <c r="P24" s="255"/>
      <c r="Q24" s="253"/>
      <c r="R24" s="253"/>
      <c r="S24" s="253"/>
      <c r="T24" s="253"/>
      <c r="U24" s="255" t="s">
        <v>195</v>
      </c>
      <c r="V24" s="253"/>
      <c r="W24" s="253"/>
      <c r="X24" s="254"/>
      <c r="Y24" s="254"/>
      <c r="Z24" s="254"/>
      <c r="AA24" s="254"/>
      <c r="AB24" s="254"/>
      <c r="AC24" s="254"/>
      <c r="AD24" s="254"/>
      <c r="AE24" s="254"/>
      <c r="AF24" s="254"/>
      <c r="AG24" s="254"/>
      <c r="AH24" s="254"/>
      <c r="AI24" s="256"/>
      <c r="AJ24" s="217"/>
    </row>
    <row r="25" spans="1:37" s="157" customFormat="1" ht="29.1" customHeight="1" thickBot="1">
      <c r="A25" s="745"/>
      <c r="B25" s="250">
        <v>15</v>
      </c>
      <c r="C25" s="753" t="s">
        <v>229</v>
      </c>
      <c r="D25" s="665"/>
      <c r="E25" s="665"/>
      <c r="F25" s="665"/>
      <c r="G25" s="665"/>
      <c r="H25" s="754"/>
      <c r="I25" s="258"/>
      <c r="J25" s="259"/>
      <c r="K25" s="253"/>
      <c r="L25" s="254"/>
      <c r="M25" s="254"/>
      <c r="N25" s="255"/>
      <c r="O25" s="255"/>
      <c r="P25" s="255"/>
      <c r="Q25" s="253"/>
      <c r="R25" s="253"/>
      <c r="S25" s="253"/>
      <c r="T25" s="253"/>
      <c r="U25" s="253"/>
      <c r="V25" s="253"/>
      <c r="W25" s="253"/>
      <c r="X25" s="254"/>
      <c r="Y25" s="254"/>
      <c r="Z25" s="254"/>
      <c r="AA25" s="254"/>
      <c r="AB25" s="254"/>
      <c r="AC25" s="254"/>
      <c r="AD25" s="254"/>
      <c r="AE25" s="254"/>
      <c r="AF25" s="254"/>
      <c r="AG25" s="254"/>
      <c r="AH25" s="254"/>
      <c r="AI25" s="256"/>
      <c r="AJ25" s="217"/>
    </row>
    <row r="26" spans="1:37" s="157" customFormat="1" ht="29.1" customHeight="1" thickBot="1">
      <c r="A26" s="745"/>
      <c r="B26" s="186">
        <v>16</v>
      </c>
      <c r="C26" s="755" t="s">
        <v>230</v>
      </c>
      <c r="D26" s="756"/>
      <c r="E26" s="756"/>
      <c r="F26" s="756"/>
      <c r="G26" s="756"/>
      <c r="H26" s="757"/>
      <c r="I26" s="258"/>
      <c r="J26" s="258"/>
      <c r="K26" s="253"/>
      <c r="L26" s="254"/>
      <c r="M26" s="254"/>
      <c r="N26" s="255"/>
      <c r="O26" s="255"/>
      <c r="P26" s="255"/>
      <c r="Q26" s="253"/>
      <c r="R26" s="253"/>
      <c r="S26" s="253"/>
      <c r="T26" s="253"/>
      <c r="U26" s="253"/>
      <c r="V26" s="253"/>
      <c r="W26" s="253"/>
      <c r="X26" s="254"/>
      <c r="Y26" s="254"/>
      <c r="Z26" s="254"/>
      <c r="AA26" s="254"/>
      <c r="AB26" s="254"/>
      <c r="AC26" s="254"/>
      <c r="AD26" s="254"/>
      <c r="AE26" s="254"/>
      <c r="AF26" s="254"/>
      <c r="AG26" s="254"/>
      <c r="AH26" s="254"/>
      <c r="AI26" s="256"/>
      <c r="AJ26" s="217"/>
    </row>
    <row r="27" spans="1:37" s="157" customFormat="1" ht="29.1" customHeight="1" thickBot="1">
      <c r="A27" s="745"/>
      <c r="B27" s="250">
        <v>17</v>
      </c>
      <c r="C27" s="758" t="s">
        <v>231</v>
      </c>
      <c r="D27" s="759"/>
      <c r="E27" s="759"/>
      <c r="F27" s="759"/>
      <c r="G27" s="759"/>
      <c r="H27" s="760"/>
      <c r="I27" s="260"/>
      <c r="J27" s="261"/>
      <c r="K27" s="262"/>
      <c r="L27" s="254"/>
      <c r="M27" s="254"/>
      <c r="N27" s="255"/>
      <c r="O27" s="255"/>
      <c r="P27" s="255"/>
      <c r="Q27" s="253"/>
      <c r="R27" s="253"/>
      <c r="S27" s="253"/>
      <c r="T27" s="253"/>
      <c r="U27" s="253"/>
      <c r="V27" s="253"/>
      <c r="W27" s="253"/>
      <c r="X27" s="254"/>
      <c r="Y27" s="254"/>
      <c r="Z27" s="254"/>
      <c r="AA27" s="254"/>
      <c r="AB27" s="254"/>
      <c r="AC27" s="254"/>
      <c r="AD27" s="254"/>
      <c r="AE27" s="254"/>
      <c r="AF27" s="254"/>
      <c r="AG27" s="254"/>
      <c r="AH27" s="254"/>
      <c r="AI27" s="256"/>
      <c r="AJ27" s="217"/>
      <c r="AK27" s="157" t="s">
        <v>195</v>
      </c>
    </row>
    <row r="28" spans="1:37" s="157" customFormat="1" ht="29.1" customHeight="1" thickBot="1">
      <c r="A28" s="745"/>
      <c r="B28" s="186">
        <v>18</v>
      </c>
      <c r="C28" s="755" t="s">
        <v>232</v>
      </c>
      <c r="D28" s="756"/>
      <c r="E28" s="756"/>
      <c r="F28" s="756"/>
      <c r="G28" s="756"/>
      <c r="H28" s="757"/>
      <c r="I28" s="258"/>
      <c r="J28" s="259"/>
      <c r="K28" s="263"/>
      <c r="L28" s="254"/>
      <c r="M28" s="254"/>
      <c r="N28" s="255"/>
      <c r="O28" s="255"/>
      <c r="P28" s="255"/>
      <c r="Q28" s="253"/>
      <c r="R28" s="253"/>
      <c r="S28" s="253"/>
      <c r="T28" s="253"/>
      <c r="U28" s="253"/>
      <c r="V28" s="253"/>
      <c r="W28" s="255" t="s">
        <v>195</v>
      </c>
      <c r="X28" s="254"/>
      <c r="Y28" s="254"/>
      <c r="Z28" s="254"/>
      <c r="AA28" s="254"/>
      <c r="AB28" s="254"/>
      <c r="AC28" s="254"/>
      <c r="AD28" s="254"/>
      <c r="AE28" s="254"/>
      <c r="AF28" s="254"/>
      <c r="AG28" s="254"/>
      <c r="AH28" s="254"/>
      <c r="AI28" s="256"/>
      <c r="AJ28" s="217"/>
    </row>
    <row r="29" spans="1:37" s="157" customFormat="1" ht="29.1" customHeight="1" thickBot="1">
      <c r="A29" s="745"/>
      <c r="B29" s="250">
        <v>19</v>
      </c>
      <c r="C29" s="755" t="s">
        <v>233</v>
      </c>
      <c r="D29" s="756"/>
      <c r="E29" s="756"/>
      <c r="F29" s="756"/>
      <c r="G29" s="756"/>
      <c r="H29" s="757"/>
      <c r="I29" s="258"/>
      <c r="J29" s="259"/>
      <c r="K29" s="264" t="s">
        <v>688</v>
      </c>
      <c r="L29" s="254"/>
      <c r="M29" s="254"/>
      <c r="N29" s="255"/>
      <c r="O29" s="255"/>
      <c r="P29" s="255"/>
      <c r="Q29" s="253"/>
      <c r="R29" s="253"/>
      <c r="S29" s="253"/>
      <c r="T29" s="253"/>
      <c r="U29" s="253"/>
      <c r="V29" s="253"/>
      <c r="W29" s="255" t="s">
        <v>195</v>
      </c>
      <c r="X29" s="254"/>
      <c r="Y29" s="254"/>
      <c r="Z29" s="254"/>
      <c r="AA29" s="254"/>
      <c r="AB29" s="254"/>
      <c r="AC29" s="254"/>
      <c r="AD29" s="254"/>
      <c r="AE29" s="254"/>
      <c r="AF29" s="254"/>
      <c r="AG29" s="254"/>
      <c r="AH29" s="254"/>
      <c r="AI29" s="256"/>
      <c r="AJ29" s="217"/>
    </row>
    <row r="30" spans="1:37" s="157" customFormat="1" ht="29.1" customHeight="1" thickBot="1">
      <c r="A30" s="745"/>
      <c r="B30" s="186">
        <v>20</v>
      </c>
      <c r="C30" s="755" t="s">
        <v>234</v>
      </c>
      <c r="D30" s="756"/>
      <c r="E30" s="756"/>
      <c r="F30" s="756"/>
      <c r="G30" s="756"/>
      <c r="H30" s="757"/>
      <c r="I30" s="265"/>
      <c r="J30" s="266"/>
      <c r="K30" s="264" t="s">
        <v>800</v>
      </c>
      <c r="L30" s="254"/>
      <c r="M30" s="254"/>
      <c r="N30" s="255"/>
      <c r="O30" s="255"/>
      <c r="P30" s="255"/>
      <c r="Q30" s="253"/>
      <c r="R30" s="253"/>
      <c r="S30" s="253"/>
      <c r="T30" s="253"/>
      <c r="U30" s="253"/>
      <c r="V30" s="253"/>
      <c r="W30" s="255" t="s">
        <v>195</v>
      </c>
      <c r="X30" s="254"/>
      <c r="Y30" s="254"/>
      <c r="Z30" s="254"/>
      <c r="AA30" s="254"/>
      <c r="AB30" s="254"/>
      <c r="AC30" s="254"/>
      <c r="AD30" s="254"/>
      <c r="AE30" s="254"/>
      <c r="AF30" s="254"/>
      <c r="AG30" s="254"/>
      <c r="AH30" s="254"/>
      <c r="AI30" s="256"/>
      <c r="AJ30" s="217"/>
    </row>
    <row r="31" spans="1:37" s="157" customFormat="1" ht="29.1" customHeight="1" thickBot="1">
      <c r="A31" s="746"/>
      <c r="B31" s="250">
        <v>21</v>
      </c>
      <c r="C31" s="755" t="s">
        <v>235</v>
      </c>
      <c r="D31" s="756"/>
      <c r="E31" s="756"/>
      <c r="F31" s="756"/>
      <c r="G31" s="756"/>
      <c r="H31" s="757"/>
      <c r="I31" s="258"/>
      <c r="J31" s="259"/>
      <c r="K31" s="264" t="s">
        <v>688</v>
      </c>
      <c r="L31" s="254"/>
      <c r="M31" s="254"/>
      <c r="N31" s="255"/>
      <c r="O31" s="255"/>
      <c r="P31" s="255" t="s">
        <v>688</v>
      </c>
      <c r="Q31" s="253"/>
      <c r="R31" s="253"/>
      <c r="S31" s="253"/>
      <c r="T31" s="253"/>
      <c r="U31" s="253"/>
      <c r="V31" s="253"/>
      <c r="W31" s="255" t="s">
        <v>195</v>
      </c>
      <c r="X31" s="254"/>
      <c r="Y31" s="254"/>
      <c r="Z31" s="254"/>
      <c r="AA31" s="254"/>
      <c r="AB31" s="254"/>
      <c r="AC31" s="254"/>
      <c r="AD31" s="254"/>
      <c r="AE31" s="254"/>
      <c r="AF31" s="254"/>
      <c r="AG31" s="254"/>
      <c r="AH31" s="254"/>
      <c r="AI31" s="256"/>
      <c r="AJ31" s="267"/>
    </row>
    <row r="32" spans="1:37" s="157" customFormat="1" ht="29.25" customHeight="1" thickBot="1">
      <c r="A32" s="268"/>
      <c r="B32" s="761" t="s">
        <v>801</v>
      </c>
      <c r="C32" s="761"/>
      <c r="D32" s="761"/>
      <c r="E32" s="761"/>
      <c r="F32" s="761"/>
      <c r="G32" s="761"/>
      <c r="H32" s="761"/>
      <c r="I32" s="761"/>
      <c r="J32" s="761"/>
      <c r="K32" s="761"/>
      <c r="L32" s="761"/>
      <c r="M32" s="761"/>
      <c r="N32" s="761"/>
      <c r="O32" s="761"/>
      <c r="P32" s="761"/>
      <c r="Q32" s="761"/>
      <c r="R32" s="761"/>
      <c r="S32" s="761"/>
      <c r="T32" s="761"/>
      <c r="U32" s="761"/>
      <c r="V32" s="761"/>
      <c r="W32" s="761"/>
      <c r="X32" s="761"/>
      <c r="Y32" s="761"/>
      <c r="Z32" s="761"/>
      <c r="AA32" s="761"/>
      <c r="AB32" s="761"/>
      <c r="AC32" s="761"/>
      <c r="AD32" s="761"/>
      <c r="AE32" s="761"/>
      <c r="AF32" s="761"/>
      <c r="AG32" s="761"/>
      <c r="AH32" s="761"/>
      <c r="AI32" s="761"/>
      <c r="AJ32" s="761"/>
    </row>
    <row r="33" spans="1:38" s="269" customFormat="1" ht="33" customHeight="1" thickTop="1">
      <c r="C33" s="270"/>
      <c r="D33" s="270"/>
      <c r="E33" s="270"/>
      <c r="F33" s="270"/>
      <c r="G33" s="270"/>
      <c r="H33" s="134" t="s">
        <v>782</v>
      </c>
      <c r="I33" s="270"/>
      <c r="K33" s="270"/>
      <c r="L33" s="270"/>
      <c r="M33" s="270"/>
      <c r="N33" s="270"/>
      <c r="O33" s="270"/>
      <c r="P33" s="270"/>
      <c r="Q33" s="270"/>
      <c r="R33" s="270"/>
      <c r="S33" s="270"/>
      <c r="T33" s="270"/>
      <c r="U33" s="270"/>
      <c r="V33" s="270"/>
      <c r="W33" s="270"/>
      <c r="X33" s="270"/>
      <c r="Y33" s="270"/>
      <c r="Z33" s="270"/>
      <c r="AA33" s="650" t="s">
        <v>188</v>
      </c>
      <c r="AB33" s="651"/>
      <c r="AC33" s="654" t="s">
        <v>241</v>
      </c>
      <c r="AD33" s="655"/>
      <c r="AE33" s="655"/>
      <c r="AF33" s="655"/>
      <c r="AG33" s="655"/>
      <c r="AH33" s="655"/>
      <c r="AI33" s="655"/>
      <c r="AJ33" s="656"/>
      <c r="AK33" s="270"/>
      <c r="AL33" s="271"/>
    </row>
    <row r="34" spans="1:38" ht="24.75" customHeight="1" thickBot="1">
      <c r="A34" s="136" t="s">
        <v>186</v>
      </c>
      <c r="B34" s="136"/>
      <c r="C34" s="660" t="s">
        <v>187</v>
      </c>
      <c r="D34" s="660"/>
      <c r="E34" s="660"/>
      <c r="F34" s="660"/>
      <c r="G34" s="660"/>
      <c r="H34" s="660"/>
      <c r="I34" s="660"/>
      <c r="J34" s="660"/>
      <c r="K34" s="660"/>
      <c r="L34" s="660"/>
      <c r="M34" s="660"/>
      <c r="N34" s="660"/>
      <c r="O34" s="660"/>
      <c r="P34" s="660"/>
      <c r="Q34" s="660"/>
      <c r="R34" s="137"/>
      <c r="S34" s="137"/>
      <c r="T34" s="137"/>
      <c r="U34" s="137"/>
      <c r="V34" s="137"/>
      <c r="W34" s="137"/>
      <c r="X34" s="137"/>
      <c r="AA34" s="652"/>
      <c r="AB34" s="653"/>
      <c r="AC34" s="657"/>
      <c r="AD34" s="658"/>
      <c r="AE34" s="658"/>
      <c r="AF34" s="658"/>
      <c r="AG34" s="658"/>
      <c r="AH34" s="658"/>
      <c r="AI34" s="658"/>
      <c r="AJ34" s="659"/>
    </row>
    <row r="35" spans="1:38" ht="4.5" customHeight="1" thickTop="1">
      <c r="A35" s="136"/>
      <c r="B35" s="136"/>
      <c r="C35" s="139"/>
      <c r="D35" s="139"/>
      <c r="E35" s="139"/>
      <c r="F35" s="139"/>
      <c r="G35" s="139"/>
      <c r="H35" s="139"/>
      <c r="I35" s="139"/>
      <c r="J35" s="139"/>
      <c r="K35" s="139"/>
      <c r="L35" s="139"/>
      <c r="M35" s="139"/>
      <c r="N35" s="139"/>
      <c r="O35" s="139"/>
      <c r="P35" s="139"/>
      <c r="Q35" s="139"/>
      <c r="R35" s="137"/>
      <c r="S35" s="137"/>
      <c r="T35" s="137"/>
      <c r="U35" s="137"/>
      <c r="V35" s="137"/>
      <c r="W35" s="137"/>
      <c r="X35" s="137"/>
      <c r="AA35" s="140"/>
      <c r="AB35" s="140"/>
      <c r="AC35" s="141"/>
      <c r="AD35" s="141"/>
      <c r="AE35" s="141"/>
      <c r="AF35" s="141"/>
      <c r="AG35" s="141"/>
      <c r="AH35" s="141"/>
      <c r="AI35" s="141"/>
      <c r="AJ35" s="141"/>
    </row>
    <row r="36" spans="1:38" ht="30" customHeight="1" thickBot="1">
      <c r="A36" s="272"/>
      <c r="B36" s="272"/>
      <c r="C36" s="661" t="s">
        <v>190</v>
      </c>
      <c r="D36" s="661"/>
      <c r="E36" s="661"/>
      <c r="F36" s="661"/>
      <c r="G36" s="661"/>
      <c r="H36" s="661"/>
      <c r="I36" s="661"/>
      <c r="J36" s="661"/>
      <c r="K36" s="661"/>
      <c r="L36" s="661"/>
      <c r="M36" s="661"/>
      <c r="N36" s="661"/>
      <c r="O36" s="661"/>
      <c r="P36" s="661"/>
      <c r="Q36" s="661"/>
      <c r="R36" s="137"/>
      <c r="S36" s="137"/>
      <c r="T36" s="137"/>
      <c r="U36" s="137"/>
      <c r="V36" s="137"/>
      <c r="W36" s="137"/>
      <c r="X36" s="137"/>
      <c r="Y36" s="157"/>
      <c r="Z36" s="273"/>
      <c r="AB36" s="662" t="s">
        <v>191</v>
      </c>
      <c r="AC36" s="662"/>
      <c r="AD36" s="663" t="s">
        <v>192</v>
      </c>
      <c r="AE36" s="663"/>
      <c r="AF36" s="663"/>
      <c r="AG36" s="663"/>
      <c r="AH36" s="663"/>
      <c r="AI36" s="663"/>
      <c r="AJ36" s="663"/>
    </row>
    <row r="37" spans="1:38" ht="30" customHeight="1" thickTop="1" thickBot="1">
      <c r="A37" s="143" t="s">
        <v>236</v>
      </c>
      <c r="B37" s="144"/>
      <c r="Y37" s="762" t="s">
        <v>194</v>
      </c>
      <c r="Z37" s="763"/>
      <c r="AA37" s="764"/>
      <c r="AB37" s="274" t="str">
        <f>IF(AB5="","",AB5)</f>
        <v/>
      </c>
      <c r="AC37" s="274" t="str">
        <f t="shared" ref="AC37:AJ37" si="0">IF(AC5="","",AC5)</f>
        <v/>
      </c>
      <c r="AD37" s="275" t="str">
        <f t="shared" si="0"/>
        <v/>
      </c>
      <c r="AE37" s="276" t="str">
        <f t="shared" si="0"/>
        <v/>
      </c>
      <c r="AF37" s="276" t="str">
        <f t="shared" si="0"/>
        <v/>
      </c>
      <c r="AG37" s="276" t="str">
        <f t="shared" si="0"/>
        <v/>
      </c>
      <c r="AH37" s="276" t="str">
        <f t="shared" si="0"/>
        <v/>
      </c>
      <c r="AI37" s="275" t="str">
        <f t="shared" si="0"/>
        <v/>
      </c>
      <c r="AJ37" s="275" t="str">
        <f t="shared" si="0"/>
        <v/>
      </c>
    </row>
    <row r="38" spans="1:38" s="157" customFormat="1" ht="135" customHeight="1" thickTop="1">
      <c r="A38" s="765" t="s">
        <v>802</v>
      </c>
      <c r="B38" s="766"/>
      <c r="C38" s="766"/>
      <c r="D38" s="766"/>
      <c r="E38" s="766"/>
      <c r="F38" s="766"/>
      <c r="G38" s="766"/>
      <c r="H38" s="153" t="s">
        <v>202</v>
      </c>
      <c r="I38" s="153" t="s">
        <v>203</v>
      </c>
      <c r="J38" s="153" t="s">
        <v>204</v>
      </c>
      <c r="K38" s="154" t="s">
        <v>208</v>
      </c>
      <c r="L38" s="155" t="s">
        <v>209</v>
      </c>
      <c r="M38" s="155" t="s">
        <v>210</v>
      </c>
      <c r="N38" s="153" t="s">
        <v>205</v>
      </c>
      <c r="O38" s="153" t="s">
        <v>206</v>
      </c>
      <c r="P38" s="153" t="s">
        <v>803</v>
      </c>
      <c r="Q38" s="153" t="s">
        <v>804</v>
      </c>
      <c r="R38" s="153" t="s">
        <v>786</v>
      </c>
      <c r="S38" s="153" t="s">
        <v>805</v>
      </c>
      <c r="T38" s="153" t="s">
        <v>788</v>
      </c>
      <c r="U38" s="153" t="s">
        <v>789</v>
      </c>
      <c r="V38" s="153" t="s">
        <v>790</v>
      </c>
      <c r="W38" s="153" t="s">
        <v>207</v>
      </c>
      <c r="X38" s="701" t="s">
        <v>806</v>
      </c>
      <c r="Y38" s="702"/>
      <c r="Z38" s="702"/>
      <c r="AA38" s="702"/>
      <c r="AB38" s="716"/>
      <c r="AC38" s="716"/>
      <c r="AD38" s="702"/>
      <c r="AE38" s="702"/>
      <c r="AF38" s="702"/>
      <c r="AG38" s="702"/>
      <c r="AH38" s="703"/>
      <c r="AI38" s="704" t="s">
        <v>792</v>
      </c>
      <c r="AJ38" s="704" t="s">
        <v>807</v>
      </c>
    </row>
    <row r="39" spans="1:38" s="162" customFormat="1" ht="45" customHeight="1" thickBot="1">
      <c r="A39" s="767"/>
      <c r="B39" s="768"/>
      <c r="C39" s="768"/>
      <c r="D39" s="768"/>
      <c r="E39" s="768"/>
      <c r="F39" s="768"/>
      <c r="G39" s="768"/>
      <c r="H39" s="159" t="s">
        <v>211</v>
      </c>
      <c r="I39" s="159" t="s">
        <v>212</v>
      </c>
      <c r="J39" s="159" t="s">
        <v>794</v>
      </c>
      <c r="K39" s="277" t="s">
        <v>213</v>
      </c>
      <c r="L39" s="159" t="s">
        <v>213</v>
      </c>
      <c r="M39" s="159" t="s">
        <v>213</v>
      </c>
      <c r="N39" s="159" t="s">
        <v>213</v>
      </c>
      <c r="O39" s="159" t="s">
        <v>795</v>
      </c>
      <c r="P39" s="159" t="s">
        <v>794</v>
      </c>
      <c r="Q39" s="159" t="s">
        <v>794</v>
      </c>
      <c r="R39" s="159" t="s">
        <v>794</v>
      </c>
      <c r="S39" s="159" t="s">
        <v>794</v>
      </c>
      <c r="T39" s="278" t="s">
        <v>214</v>
      </c>
      <c r="U39" s="279" t="s">
        <v>215</v>
      </c>
      <c r="V39" s="158" t="s">
        <v>216</v>
      </c>
      <c r="W39" s="279" t="s">
        <v>217</v>
      </c>
      <c r="X39" s="708" t="s">
        <v>218</v>
      </c>
      <c r="Y39" s="709"/>
      <c r="Z39" s="709"/>
      <c r="AA39" s="709"/>
      <c r="AB39" s="709"/>
      <c r="AC39" s="709"/>
      <c r="AD39" s="709"/>
      <c r="AE39" s="709"/>
      <c r="AF39" s="709"/>
      <c r="AG39" s="709"/>
      <c r="AH39" s="710"/>
      <c r="AI39" s="705"/>
      <c r="AJ39" s="705"/>
    </row>
    <row r="40" spans="1:38" ht="29.1" customHeight="1" thickBot="1">
      <c r="A40" s="771" t="s">
        <v>237</v>
      </c>
      <c r="B40" s="280">
        <v>22</v>
      </c>
      <c r="C40" s="769"/>
      <c r="D40" s="770"/>
      <c r="E40" s="770"/>
      <c r="F40" s="770"/>
      <c r="G40" s="770"/>
      <c r="H40" s="281"/>
      <c r="I40" s="282" t="s">
        <v>688</v>
      </c>
      <c r="J40" s="283"/>
      <c r="K40" s="284" t="s">
        <v>688</v>
      </c>
      <c r="L40" s="255" t="s">
        <v>688</v>
      </c>
      <c r="M40" s="255"/>
      <c r="N40" s="255"/>
      <c r="O40" s="255" t="s">
        <v>688</v>
      </c>
      <c r="P40" s="264" t="s">
        <v>688</v>
      </c>
      <c r="Q40" s="264" t="s">
        <v>195</v>
      </c>
      <c r="R40" s="264" t="s">
        <v>195</v>
      </c>
      <c r="S40" s="285" t="s">
        <v>195</v>
      </c>
      <c r="T40" s="255"/>
      <c r="U40" s="255"/>
      <c r="V40" s="255" t="s">
        <v>195</v>
      </c>
      <c r="W40" s="255" t="s">
        <v>195</v>
      </c>
      <c r="X40" s="255" t="s">
        <v>195</v>
      </c>
      <c r="Y40" s="286"/>
      <c r="Z40" s="255"/>
      <c r="AA40" s="255"/>
      <c r="AB40" s="255"/>
      <c r="AC40" s="255"/>
      <c r="AD40" s="255"/>
      <c r="AE40" s="255"/>
      <c r="AF40" s="255"/>
      <c r="AG40" s="255"/>
      <c r="AH40" s="255"/>
      <c r="AI40" s="287"/>
      <c r="AJ40" s="217"/>
    </row>
    <row r="41" spans="1:38" ht="29.1" customHeight="1" thickBot="1">
      <c r="A41" s="772"/>
      <c r="B41" s="280">
        <v>23</v>
      </c>
      <c r="C41" s="769"/>
      <c r="D41" s="770"/>
      <c r="E41" s="770"/>
      <c r="F41" s="770"/>
      <c r="G41" s="770"/>
      <c r="H41" s="281"/>
      <c r="I41" s="286"/>
      <c r="J41" s="288"/>
      <c r="K41" s="259" t="s">
        <v>688</v>
      </c>
      <c r="L41" s="255"/>
      <c r="M41" s="255"/>
      <c r="N41" s="255"/>
      <c r="O41" s="255" t="s">
        <v>688</v>
      </c>
      <c r="P41" s="264" t="s">
        <v>688</v>
      </c>
      <c r="Q41" s="264" t="s">
        <v>195</v>
      </c>
      <c r="R41" s="264" t="s">
        <v>195</v>
      </c>
      <c r="S41" s="285" t="s">
        <v>195</v>
      </c>
      <c r="T41" s="255"/>
      <c r="U41" s="255"/>
      <c r="V41" s="255" t="s">
        <v>195</v>
      </c>
      <c r="W41" s="255" t="s">
        <v>195</v>
      </c>
      <c r="X41" s="255" t="s">
        <v>195</v>
      </c>
      <c r="Y41" s="255"/>
      <c r="Z41" s="255"/>
      <c r="AA41" s="255"/>
      <c r="AB41" s="255"/>
      <c r="AC41" s="255"/>
      <c r="AD41" s="255"/>
      <c r="AE41" s="255"/>
      <c r="AF41" s="255"/>
      <c r="AG41" s="255"/>
      <c r="AH41" s="255"/>
      <c r="AI41" s="287"/>
      <c r="AJ41" s="217"/>
    </row>
    <row r="42" spans="1:38" ht="29.1" customHeight="1" thickBot="1">
      <c r="A42" s="772"/>
      <c r="B42" s="280">
        <v>24</v>
      </c>
      <c r="C42" s="769"/>
      <c r="D42" s="770"/>
      <c r="E42" s="770"/>
      <c r="F42" s="770"/>
      <c r="G42" s="770"/>
      <c r="H42" s="281"/>
      <c r="I42" s="286"/>
      <c r="J42" s="288"/>
      <c r="K42" s="259" t="s">
        <v>195</v>
      </c>
      <c r="L42" s="255"/>
      <c r="M42" s="255"/>
      <c r="N42" s="255"/>
      <c r="O42" s="255"/>
      <c r="P42" s="264" t="s">
        <v>688</v>
      </c>
      <c r="Q42" s="264" t="s">
        <v>195</v>
      </c>
      <c r="R42" s="264" t="s">
        <v>195</v>
      </c>
      <c r="S42" s="285" t="s">
        <v>195</v>
      </c>
      <c r="T42" s="255"/>
      <c r="U42" s="255"/>
      <c r="V42" s="255" t="s">
        <v>195</v>
      </c>
      <c r="W42" s="255" t="s">
        <v>195</v>
      </c>
      <c r="X42" s="255" t="s">
        <v>195</v>
      </c>
      <c r="Y42" s="255"/>
      <c r="Z42" s="255"/>
      <c r="AA42" s="255"/>
      <c r="AB42" s="255"/>
      <c r="AC42" s="255"/>
      <c r="AD42" s="255"/>
      <c r="AE42" s="255"/>
      <c r="AF42" s="255"/>
      <c r="AG42" s="255"/>
      <c r="AH42" s="255"/>
      <c r="AI42" s="287"/>
      <c r="AJ42" s="217"/>
    </row>
    <row r="43" spans="1:38" ht="29.1" customHeight="1" thickBot="1">
      <c r="A43" s="772"/>
      <c r="B43" s="280">
        <v>25</v>
      </c>
      <c r="C43" s="769"/>
      <c r="D43" s="770"/>
      <c r="E43" s="770"/>
      <c r="F43" s="770"/>
      <c r="G43" s="770"/>
      <c r="H43" s="281"/>
      <c r="I43" s="286"/>
      <c r="J43" s="288"/>
      <c r="K43" s="259" t="s">
        <v>195</v>
      </c>
      <c r="L43" s="255"/>
      <c r="M43" s="255" t="s">
        <v>688</v>
      </c>
      <c r="N43" s="255"/>
      <c r="O43" s="255"/>
      <c r="P43" s="264"/>
      <c r="Q43" s="264" t="s">
        <v>195</v>
      </c>
      <c r="R43" s="264" t="s">
        <v>195</v>
      </c>
      <c r="S43" s="285" t="s">
        <v>195</v>
      </c>
      <c r="T43" s="255"/>
      <c r="U43" s="255"/>
      <c r="V43" s="255" t="s">
        <v>195</v>
      </c>
      <c r="W43" s="255" t="s">
        <v>195</v>
      </c>
      <c r="X43" s="255" t="s">
        <v>195</v>
      </c>
      <c r="Y43" s="255"/>
      <c r="Z43" s="255"/>
      <c r="AA43" s="255"/>
      <c r="AB43" s="255"/>
      <c r="AC43" s="255"/>
      <c r="AD43" s="255"/>
      <c r="AE43" s="255"/>
      <c r="AF43" s="255"/>
      <c r="AG43" s="255"/>
      <c r="AH43" s="255"/>
      <c r="AI43" s="287"/>
      <c r="AJ43" s="217"/>
    </row>
    <row r="44" spans="1:38" ht="29.1" customHeight="1" thickBot="1">
      <c r="A44" s="772"/>
      <c r="B44" s="280">
        <v>26</v>
      </c>
      <c r="C44" s="769"/>
      <c r="D44" s="770"/>
      <c r="E44" s="770"/>
      <c r="F44" s="770"/>
      <c r="G44" s="770"/>
      <c r="H44" s="281"/>
      <c r="I44" s="286"/>
      <c r="J44" s="288"/>
      <c r="K44" s="259" t="s">
        <v>195</v>
      </c>
      <c r="L44" s="255"/>
      <c r="M44" s="255"/>
      <c r="N44" s="255"/>
      <c r="O44" s="255"/>
      <c r="P44" s="264"/>
      <c r="Q44" s="264" t="s">
        <v>195</v>
      </c>
      <c r="R44" s="264" t="s">
        <v>195</v>
      </c>
      <c r="S44" s="285" t="s">
        <v>195</v>
      </c>
      <c r="T44" s="255"/>
      <c r="U44" s="255"/>
      <c r="V44" s="255" t="s">
        <v>195</v>
      </c>
      <c r="W44" s="255" t="s">
        <v>195</v>
      </c>
      <c r="X44" s="255" t="s">
        <v>195</v>
      </c>
      <c r="Y44" s="255"/>
      <c r="Z44" s="255"/>
      <c r="AA44" s="255"/>
      <c r="AB44" s="255"/>
      <c r="AC44" s="255"/>
      <c r="AD44" s="255"/>
      <c r="AE44" s="255"/>
      <c r="AF44" s="255"/>
      <c r="AG44" s="255"/>
      <c r="AH44" s="255"/>
      <c r="AI44" s="287"/>
      <c r="AJ44" s="217"/>
    </row>
    <row r="45" spans="1:38" ht="29.1" customHeight="1" thickBot="1">
      <c r="A45" s="772"/>
      <c r="B45" s="280">
        <v>27</v>
      </c>
      <c r="C45" s="769"/>
      <c r="D45" s="770"/>
      <c r="E45" s="770"/>
      <c r="F45" s="770"/>
      <c r="G45" s="770"/>
      <c r="H45" s="281"/>
      <c r="I45" s="286"/>
      <c r="J45" s="288"/>
      <c r="K45" s="259" t="s">
        <v>195</v>
      </c>
      <c r="L45" s="255"/>
      <c r="M45" s="255"/>
      <c r="N45" s="255"/>
      <c r="O45" s="255"/>
      <c r="P45" s="264"/>
      <c r="Q45" s="264" t="s">
        <v>195</v>
      </c>
      <c r="R45" s="264" t="s">
        <v>195</v>
      </c>
      <c r="S45" s="285" t="s">
        <v>195</v>
      </c>
      <c r="T45" s="255"/>
      <c r="U45" s="255"/>
      <c r="V45" s="255" t="s">
        <v>195</v>
      </c>
      <c r="W45" s="255" t="s">
        <v>195</v>
      </c>
      <c r="X45" s="255" t="s">
        <v>195</v>
      </c>
      <c r="Y45" s="255"/>
      <c r="Z45" s="255"/>
      <c r="AA45" s="255"/>
      <c r="AB45" s="255"/>
      <c r="AC45" s="255"/>
      <c r="AD45" s="255"/>
      <c r="AE45" s="255"/>
      <c r="AF45" s="255"/>
      <c r="AG45" s="255"/>
      <c r="AH45" s="255"/>
      <c r="AI45" s="287"/>
      <c r="AJ45" s="217"/>
    </row>
    <row r="46" spans="1:38" ht="29.1" customHeight="1" thickBot="1">
      <c r="A46" s="772"/>
      <c r="B46" s="280">
        <v>28</v>
      </c>
      <c r="C46" s="769"/>
      <c r="D46" s="770"/>
      <c r="E46" s="770"/>
      <c r="F46" s="770"/>
      <c r="G46" s="770"/>
      <c r="H46" s="281"/>
      <c r="I46" s="286"/>
      <c r="J46" s="288"/>
      <c r="K46" s="259" t="s">
        <v>195</v>
      </c>
      <c r="L46" s="255"/>
      <c r="M46" s="255"/>
      <c r="N46" s="255"/>
      <c r="O46" s="255"/>
      <c r="P46" s="264"/>
      <c r="Q46" s="264" t="s">
        <v>195</v>
      </c>
      <c r="R46" s="264" t="s">
        <v>195</v>
      </c>
      <c r="S46" s="285" t="s">
        <v>195</v>
      </c>
      <c r="T46" s="255"/>
      <c r="U46" s="255"/>
      <c r="V46" s="255" t="s">
        <v>195</v>
      </c>
      <c r="W46" s="255" t="s">
        <v>195</v>
      </c>
      <c r="X46" s="255" t="s">
        <v>195</v>
      </c>
      <c r="Y46" s="255"/>
      <c r="Z46" s="255"/>
      <c r="AA46" s="255"/>
      <c r="AB46" s="255"/>
      <c r="AC46" s="255"/>
      <c r="AD46" s="255"/>
      <c r="AE46" s="255"/>
      <c r="AF46" s="255"/>
      <c r="AG46" s="255"/>
      <c r="AH46" s="255"/>
      <c r="AI46" s="287"/>
      <c r="AJ46" s="217"/>
    </row>
    <row r="47" spans="1:38" ht="29.1" customHeight="1" thickBot="1">
      <c r="A47" s="772"/>
      <c r="B47" s="280">
        <v>29</v>
      </c>
      <c r="C47" s="769"/>
      <c r="D47" s="770"/>
      <c r="E47" s="770"/>
      <c r="F47" s="770"/>
      <c r="G47" s="774"/>
      <c r="H47" s="281"/>
      <c r="I47" s="286"/>
      <c r="J47" s="288"/>
      <c r="K47" s="259"/>
      <c r="L47" s="289"/>
      <c r="M47" s="255"/>
      <c r="N47" s="255"/>
      <c r="O47" s="255"/>
      <c r="P47" s="264"/>
      <c r="Q47" s="264" t="s">
        <v>195</v>
      </c>
      <c r="R47" s="264" t="s">
        <v>195</v>
      </c>
      <c r="S47" s="285" t="s">
        <v>195</v>
      </c>
      <c r="T47" s="255"/>
      <c r="U47" s="255"/>
      <c r="V47" s="255" t="s">
        <v>195</v>
      </c>
      <c r="W47" s="255" t="s">
        <v>195</v>
      </c>
      <c r="X47" s="255" t="s">
        <v>195</v>
      </c>
      <c r="Y47" s="255"/>
      <c r="Z47" s="255"/>
      <c r="AA47" s="255"/>
      <c r="AB47" s="255"/>
      <c r="AC47" s="255"/>
      <c r="AD47" s="255"/>
      <c r="AE47" s="255"/>
      <c r="AF47" s="255"/>
      <c r="AG47" s="255"/>
      <c r="AH47" s="255"/>
      <c r="AI47" s="287"/>
      <c r="AJ47" s="217"/>
    </row>
    <row r="48" spans="1:38" ht="29.1" customHeight="1" thickBot="1">
      <c r="A48" s="772"/>
      <c r="B48" s="280">
        <v>30</v>
      </c>
      <c r="C48" s="769"/>
      <c r="D48" s="770"/>
      <c r="E48" s="770"/>
      <c r="F48" s="770"/>
      <c r="G48" s="774"/>
      <c r="H48" s="290"/>
      <c r="I48" s="286"/>
      <c r="J48" s="288"/>
      <c r="K48" s="259"/>
      <c r="L48" s="289"/>
      <c r="M48" s="255"/>
      <c r="N48" s="255"/>
      <c r="O48" s="255"/>
      <c r="P48" s="264"/>
      <c r="Q48" s="264" t="s">
        <v>195</v>
      </c>
      <c r="R48" s="264" t="s">
        <v>195</v>
      </c>
      <c r="S48" s="285" t="s">
        <v>195</v>
      </c>
      <c r="T48" s="255"/>
      <c r="U48" s="255"/>
      <c r="V48" s="255" t="s">
        <v>195</v>
      </c>
      <c r="W48" s="255" t="s">
        <v>195</v>
      </c>
      <c r="X48" s="255" t="s">
        <v>195</v>
      </c>
      <c r="Y48" s="255"/>
      <c r="Z48" s="255"/>
      <c r="AA48" s="255"/>
      <c r="AB48" s="255"/>
      <c r="AC48" s="255"/>
      <c r="AD48" s="255"/>
      <c r="AE48" s="255"/>
      <c r="AF48" s="255"/>
      <c r="AG48" s="255"/>
      <c r="AH48" s="255"/>
      <c r="AI48" s="287"/>
      <c r="AJ48" s="217"/>
    </row>
    <row r="49" spans="1:38" ht="29.1" customHeight="1" thickBot="1">
      <c r="A49" s="772"/>
      <c r="B49" s="280">
        <v>31</v>
      </c>
      <c r="C49" s="769"/>
      <c r="D49" s="770"/>
      <c r="E49" s="770"/>
      <c r="F49" s="770"/>
      <c r="G49" s="770"/>
      <c r="H49" s="281"/>
      <c r="I49" s="286"/>
      <c r="J49" s="288"/>
      <c r="K49" s="259"/>
      <c r="L49" s="289"/>
      <c r="M49" s="255"/>
      <c r="N49" s="255"/>
      <c r="O49" s="255"/>
      <c r="P49" s="264"/>
      <c r="Q49" s="264" t="s">
        <v>195</v>
      </c>
      <c r="R49" s="264" t="s">
        <v>195</v>
      </c>
      <c r="S49" s="285" t="s">
        <v>195</v>
      </c>
      <c r="T49" s="255"/>
      <c r="U49" s="255"/>
      <c r="V49" s="255" t="s">
        <v>195</v>
      </c>
      <c r="W49" s="255" t="s">
        <v>195</v>
      </c>
      <c r="X49" s="255" t="s">
        <v>195</v>
      </c>
      <c r="Y49" s="255"/>
      <c r="Z49" s="255"/>
      <c r="AA49" s="255"/>
      <c r="AB49" s="255"/>
      <c r="AC49" s="255"/>
      <c r="AD49" s="255"/>
      <c r="AE49" s="255"/>
      <c r="AF49" s="255"/>
      <c r="AG49" s="255"/>
      <c r="AH49" s="255"/>
      <c r="AI49" s="287"/>
      <c r="AJ49" s="217"/>
    </row>
    <row r="50" spans="1:38" ht="29.1" customHeight="1" thickBot="1">
      <c r="A50" s="772"/>
      <c r="B50" s="280">
        <v>32</v>
      </c>
      <c r="C50" s="769"/>
      <c r="D50" s="770"/>
      <c r="E50" s="770"/>
      <c r="F50" s="770"/>
      <c r="G50" s="770"/>
      <c r="H50" s="281"/>
      <c r="I50" s="286"/>
      <c r="J50" s="288"/>
      <c r="K50" s="259"/>
      <c r="L50" s="289"/>
      <c r="M50" s="255"/>
      <c r="N50" s="255"/>
      <c r="O50" s="255"/>
      <c r="P50" s="264"/>
      <c r="Q50" s="264" t="s">
        <v>195</v>
      </c>
      <c r="R50" s="264" t="s">
        <v>195</v>
      </c>
      <c r="S50" s="285" t="s">
        <v>195</v>
      </c>
      <c r="T50" s="255"/>
      <c r="U50" s="255"/>
      <c r="V50" s="255" t="s">
        <v>195</v>
      </c>
      <c r="W50" s="255" t="s">
        <v>195</v>
      </c>
      <c r="X50" s="255" t="s">
        <v>195</v>
      </c>
      <c r="Y50" s="255"/>
      <c r="Z50" s="255"/>
      <c r="AA50" s="255"/>
      <c r="AB50" s="255"/>
      <c r="AC50" s="255"/>
      <c r="AD50" s="255"/>
      <c r="AE50" s="255"/>
      <c r="AF50" s="255"/>
      <c r="AG50" s="255"/>
      <c r="AH50" s="255"/>
      <c r="AI50" s="287"/>
      <c r="AJ50" s="217"/>
    </row>
    <row r="51" spans="1:38" ht="29.1" customHeight="1" thickBot="1">
      <c r="A51" s="772"/>
      <c r="B51" s="280">
        <v>33</v>
      </c>
      <c r="C51" s="769"/>
      <c r="D51" s="770"/>
      <c r="E51" s="770"/>
      <c r="F51" s="770"/>
      <c r="G51" s="770"/>
      <c r="H51" s="281"/>
      <c r="I51" s="286"/>
      <c r="J51" s="288"/>
      <c r="K51" s="259"/>
      <c r="L51" s="289"/>
      <c r="M51" s="255"/>
      <c r="N51" s="255"/>
      <c r="O51" s="255"/>
      <c r="P51" s="264"/>
      <c r="Q51" s="264" t="s">
        <v>195</v>
      </c>
      <c r="R51" s="264" t="s">
        <v>195</v>
      </c>
      <c r="S51" s="285" t="s">
        <v>195</v>
      </c>
      <c r="T51" s="255"/>
      <c r="U51" s="255"/>
      <c r="V51" s="255" t="s">
        <v>195</v>
      </c>
      <c r="W51" s="255" t="s">
        <v>195</v>
      </c>
      <c r="X51" s="255" t="s">
        <v>195</v>
      </c>
      <c r="Y51" s="255"/>
      <c r="Z51" s="255"/>
      <c r="AA51" s="255"/>
      <c r="AB51" s="255"/>
      <c r="AC51" s="255"/>
      <c r="AD51" s="255"/>
      <c r="AE51" s="255"/>
      <c r="AF51" s="255"/>
      <c r="AG51" s="255"/>
      <c r="AH51" s="255"/>
      <c r="AI51" s="287"/>
      <c r="AJ51" s="217"/>
    </row>
    <row r="52" spans="1:38" ht="29.1" customHeight="1" thickBot="1">
      <c r="A52" s="772"/>
      <c r="B52" s="280">
        <v>34</v>
      </c>
      <c r="C52" s="769"/>
      <c r="D52" s="770"/>
      <c r="E52" s="770"/>
      <c r="F52" s="770"/>
      <c r="G52" s="770"/>
      <c r="H52" s="281"/>
      <c r="I52" s="286"/>
      <c r="J52" s="288"/>
      <c r="K52" s="259"/>
      <c r="L52" s="289"/>
      <c r="M52" s="255"/>
      <c r="N52" s="255"/>
      <c r="O52" s="255"/>
      <c r="P52" s="264"/>
      <c r="Q52" s="264" t="s">
        <v>195</v>
      </c>
      <c r="R52" s="264" t="s">
        <v>195</v>
      </c>
      <c r="S52" s="285" t="s">
        <v>195</v>
      </c>
      <c r="T52" s="255"/>
      <c r="U52" s="255"/>
      <c r="V52" s="255" t="s">
        <v>195</v>
      </c>
      <c r="W52" s="255" t="s">
        <v>195</v>
      </c>
      <c r="X52" s="255" t="s">
        <v>195</v>
      </c>
      <c r="Y52" s="255"/>
      <c r="Z52" s="255"/>
      <c r="AA52" s="255"/>
      <c r="AB52" s="255"/>
      <c r="AC52" s="255"/>
      <c r="AD52" s="255"/>
      <c r="AE52" s="255"/>
      <c r="AF52" s="255"/>
      <c r="AG52" s="255"/>
      <c r="AH52" s="255"/>
      <c r="AI52" s="287"/>
      <c r="AJ52" s="217"/>
    </row>
    <row r="53" spans="1:38" ht="29.1" customHeight="1" thickBot="1">
      <c r="A53" s="772"/>
      <c r="B53" s="280">
        <v>35</v>
      </c>
      <c r="C53" s="769"/>
      <c r="D53" s="770"/>
      <c r="E53" s="770"/>
      <c r="F53" s="770"/>
      <c r="G53" s="770"/>
      <c r="H53" s="281"/>
      <c r="I53" s="286"/>
      <c r="J53" s="288"/>
      <c r="K53" s="259"/>
      <c r="L53" s="289"/>
      <c r="M53" s="255"/>
      <c r="N53" s="255"/>
      <c r="O53" s="255"/>
      <c r="P53" s="264"/>
      <c r="Q53" s="264" t="s">
        <v>195</v>
      </c>
      <c r="R53" s="264" t="s">
        <v>195</v>
      </c>
      <c r="S53" s="285" t="s">
        <v>195</v>
      </c>
      <c r="T53" s="255"/>
      <c r="U53" s="255"/>
      <c r="V53" s="255" t="s">
        <v>195</v>
      </c>
      <c r="W53" s="255" t="s">
        <v>195</v>
      </c>
      <c r="X53" s="255" t="s">
        <v>195</v>
      </c>
      <c r="Y53" s="255"/>
      <c r="Z53" s="255"/>
      <c r="AA53" s="255"/>
      <c r="AB53" s="255"/>
      <c r="AC53" s="255"/>
      <c r="AD53" s="255"/>
      <c r="AE53" s="255"/>
      <c r="AF53" s="255"/>
      <c r="AG53" s="255"/>
      <c r="AH53" s="255"/>
      <c r="AI53" s="287"/>
      <c r="AJ53" s="217"/>
    </row>
    <row r="54" spans="1:38" ht="29.1" customHeight="1" thickBot="1">
      <c r="A54" s="772"/>
      <c r="B54" s="280">
        <v>36</v>
      </c>
      <c r="C54" s="769"/>
      <c r="D54" s="770"/>
      <c r="E54" s="770"/>
      <c r="F54" s="770"/>
      <c r="G54" s="770"/>
      <c r="H54" s="281"/>
      <c r="I54" s="286"/>
      <c r="J54" s="288"/>
      <c r="K54" s="259"/>
      <c r="L54" s="289"/>
      <c r="M54" s="255"/>
      <c r="N54" s="255"/>
      <c r="O54" s="255"/>
      <c r="P54" s="264"/>
      <c r="Q54" s="264" t="s">
        <v>195</v>
      </c>
      <c r="R54" s="264" t="s">
        <v>195</v>
      </c>
      <c r="S54" s="285" t="s">
        <v>195</v>
      </c>
      <c r="T54" s="255"/>
      <c r="U54" s="255"/>
      <c r="V54" s="255" t="s">
        <v>195</v>
      </c>
      <c r="W54" s="255" t="s">
        <v>195</v>
      </c>
      <c r="X54" s="255" t="s">
        <v>195</v>
      </c>
      <c r="Y54" s="255"/>
      <c r="Z54" s="255"/>
      <c r="AA54" s="255"/>
      <c r="AB54" s="255"/>
      <c r="AC54" s="255"/>
      <c r="AD54" s="255"/>
      <c r="AE54" s="255"/>
      <c r="AF54" s="255"/>
      <c r="AG54" s="255"/>
      <c r="AH54" s="255"/>
      <c r="AI54" s="287"/>
      <c r="AJ54" s="217"/>
    </row>
    <row r="55" spans="1:38" ht="29.1" customHeight="1" thickBot="1">
      <c r="A55" s="772"/>
      <c r="B55" s="280">
        <v>37</v>
      </c>
      <c r="C55" s="769"/>
      <c r="D55" s="770"/>
      <c r="E55" s="770"/>
      <c r="F55" s="770"/>
      <c r="G55" s="770"/>
      <c r="H55" s="281"/>
      <c r="I55" s="286"/>
      <c r="J55" s="288"/>
      <c r="K55" s="259"/>
      <c r="L55" s="289"/>
      <c r="M55" s="255"/>
      <c r="N55" s="255"/>
      <c r="O55" s="255"/>
      <c r="P55" s="264"/>
      <c r="Q55" s="264" t="s">
        <v>195</v>
      </c>
      <c r="R55" s="264" t="s">
        <v>195</v>
      </c>
      <c r="S55" s="285" t="s">
        <v>195</v>
      </c>
      <c r="T55" s="255"/>
      <c r="U55" s="255"/>
      <c r="V55" s="255" t="s">
        <v>195</v>
      </c>
      <c r="W55" s="255" t="s">
        <v>195</v>
      </c>
      <c r="X55" s="255" t="s">
        <v>195</v>
      </c>
      <c r="Y55" s="255"/>
      <c r="Z55" s="255"/>
      <c r="AA55" s="255"/>
      <c r="AB55" s="255"/>
      <c r="AC55" s="255"/>
      <c r="AD55" s="255"/>
      <c r="AE55" s="255"/>
      <c r="AF55" s="255"/>
      <c r="AG55" s="255"/>
      <c r="AH55" s="255"/>
      <c r="AI55" s="287"/>
      <c r="AJ55" s="217"/>
    </row>
    <row r="56" spans="1:38" ht="29.1" customHeight="1" thickBot="1">
      <c r="A56" s="772"/>
      <c r="B56" s="280">
        <v>38</v>
      </c>
      <c r="C56" s="769"/>
      <c r="D56" s="770"/>
      <c r="E56" s="770"/>
      <c r="F56" s="770"/>
      <c r="G56" s="770"/>
      <c r="H56" s="281"/>
      <c r="I56" s="286"/>
      <c r="J56" s="288"/>
      <c r="K56" s="259"/>
      <c r="L56" s="289"/>
      <c r="M56" s="255"/>
      <c r="N56" s="255"/>
      <c r="O56" s="255"/>
      <c r="P56" s="264"/>
      <c r="Q56" s="264" t="s">
        <v>195</v>
      </c>
      <c r="R56" s="264" t="s">
        <v>195</v>
      </c>
      <c r="S56" s="285" t="s">
        <v>195</v>
      </c>
      <c r="T56" s="255"/>
      <c r="U56" s="255"/>
      <c r="V56" s="255" t="s">
        <v>195</v>
      </c>
      <c r="W56" s="255" t="s">
        <v>195</v>
      </c>
      <c r="X56" s="255" t="s">
        <v>195</v>
      </c>
      <c r="Y56" s="255"/>
      <c r="Z56" s="255"/>
      <c r="AA56" s="255"/>
      <c r="AB56" s="255"/>
      <c r="AC56" s="255"/>
      <c r="AD56" s="255"/>
      <c r="AE56" s="255"/>
      <c r="AF56" s="255"/>
      <c r="AG56" s="255"/>
      <c r="AH56" s="255"/>
      <c r="AI56" s="287"/>
      <c r="AJ56" s="217"/>
    </row>
    <row r="57" spans="1:38" ht="29.1" customHeight="1" thickBot="1">
      <c r="A57" s="772"/>
      <c r="B57" s="280">
        <v>39</v>
      </c>
      <c r="C57" s="769"/>
      <c r="D57" s="770"/>
      <c r="E57" s="770"/>
      <c r="F57" s="770"/>
      <c r="G57" s="770"/>
      <c r="H57" s="291"/>
      <c r="I57" s="286"/>
      <c r="J57" s="288"/>
      <c r="K57" s="259"/>
      <c r="L57" s="289"/>
      <c r="M57" s="255"/>
      <c r="N57" s="255"/>
      <c r="O57" s="255"/>
      <c r="P57" s="264"/>
      <c r="Q57" s="264" t="s">
        <v>195</v>
      </c>
      <c r="R57" s="264" t="s">
        <v>195</v>
      </c>
      <c r="S57" s="285" t="s">
        <v>195</v>
      </c>
      <c r="T57" s="255"/>
      <c r="U57" s="255"/>
      <c r="V57" s="255" t="s">
        <v>195</v>
      </c>
      <c r="W57" s="255" t="s">
        <v>195</v>
      </c>
      <c r="X57" s="255" t="s">
        <v>195</v>
      </c>
      <c r="Y57" s="255"/>
      <c r="Z57" s="255"/>
      <c r="AA57" s="255"/>
      <c r="AB57" s="255"/>
      <c r="AC57" s="255"/>
      <c r="AD57" s="255"/>
      <c r="AE57" s="255"/>
      <c r="AF57" s="255"/>
      <c r="AG57" s="255"/>
      <c r="AH57" s="255"/>
      <c r="AI57" s="287"/>
      <c r="AJ57" s="217"/>
    </row>
    <row r="58" spans="1:38" ht="29.1" customHeight="1" thickBot="1">
      <c r="A58" s="772"/>
      <c r="B58" s="280">
        <v>40</v>
      </c>
      <c r="C58" s="769"/>
      <c r="D58" s="770"/>
      <c r="E58" s="770"/>
      <c r="F58" s="770"/>
      <c r="G58" s="770"/>
      <c r="H58" s="291"/>
      <c r="I58" s="286"/>
      <c r="J58" s="288"/>
      <c r="K58" s="259"/>
      <c r="L58" s="289"/>
      <c r="M58" s="255"/>
      <c r="N58" s="255"/>
      <c r="O58" s="255"/>
      <c r="P58" s="264"/>
      <c r="Q58" s="264" t="s">
        <v>195</v>
      </c>
      <c r="R58" s="264" t="s">
        <v>195</v>
      </c>
      <c r="S58" s="285" t="s">
        <v>195</v>
      </c>
      <c r="T58" s="255"/>
      <c r="U58" s="255"/>
      <c r="V58" s="255" t="s">
        <v>195</v>
      </c>
      <c r="W58" s="255" t="s">
        <v>195</v>
      </c>
      <c r="X58" s="255" t="s">
        <v>195</v>
      </c>
      <c r="Y58" s="255"/>
      <c r="Z58" s="255"/>
      <c r="AA58" s="255"/>
      <c r="AB58" s="255"/>
      <c r="AC58" s="255"/>
      <c r="AD58" s="255"/>
      <c r="AE58" s="255"/>
      <c r="AF58" s="255"/>
      <c r="AG58" s="255"/>
      <c r="AH58" s="255"/>
      <c r="AI58" s="287"/>
      <c r="AJ58" s="217"/>
    </row>
    <row r="59" spans="1:38" ht="29.1" customHeight="1" thickBot="1">
      <c r="A59" s="772"/>
      <c r="B59" s="280">
        <v>41</v>
      </c>
      <c r="C59" s="769"/>
      <c r="D59" s="770"/>
      <c r="E59" s="770"/>
      <c r="F59" s="770"/>
      <c r="G59" s="770"/>
      <c r="H59" s="281"/>
      <c r="I59" s="286"/>
      <c r="J59" s="288"/>
      <c r="K59" s="259"/>
      <c r="L59" s="289"/>
      <c r="M59" s="255"/>
      <c r="N59" s="255"/>
      <c r="O59" s="255"/>
      <c r="P59" s="264"/>
      <c r="Q59" s="264" t="s">
        <v>195</v>
      </c>
      <c r="R59" s="264" t="s">
        <v>195</v>
      </c>
      <c r="S59" s="285" t="s">
        <v>195</v>
      </c>
      <c r="T59" s="255"/>
      <c r="U59" s="255"/>
      <c r="V59" s="255" t="s">
        <v>195</v>
      </c>
      <c r="W59" s="255" t="s">
        <v>195</v>
      </c>
      <c r="X59" s="255" t="s">
        <v>195</v>
      </c>
      <c r="Y59" s="255"/>
      <c r="Z59" s="255"/>
      <c r="AA59" s="255"/>
      <c r="AB59" s="255"/>
      <c r="AC59" s="255"/>
      <c r="AD59" s="255"/>
      <c r="AE59" s="255"/>
      <c r="AF59" s="255"/>
      <c r="AG59" s="255"/>
      <c r="AH59" s="255"/>
      <c r="AI59" s="287"/>
      <c r="AJ59" s="217"/>
    </row>
    <row r="60" spans="1:38" ht="29.1" customHeight="1" thickBot="1">
      <c r="A60" s="773"/>
      <c r="B60" s="280">
        <v>42</v>
      </c>
      <c r="C60" s="769"/>
      <c r="D60" s="770"/>
      <c r="E60" s="770"/>
      <c r="F60" s="770"/>
      <c r="G60" s="770"/>
      <c r="H60" s="290"/>
      <c r="I60" s="286"/>
      <c r="J60" s="288"/>
      <c r="K60" s="259"/>
      <c r="L60" s="289"/>
      <c r="M60" s="255"/>
      <c r="N60" s="255"/>
      <c r="O60" s="255"/>
      <c r="P60" s="264"/>
      <c r="Q60" s="264" t="s">
        <v>195</v>
      </c>
      <c r="R60" s="264" t="s">
        <v>195</v>
      </c>
      <c r="S60" s="285" t="s">
        <v>195</v>
      </c>
      <c r="T60" s="255"/>
      <c r="U60" s="255"/>
      <c r="V60" s="255" t="s">
        <v>195</v>
      </c>
      <c r="W60" s="255" t="s">
        <v>195</v>
      </c>
      <c r="X60" s="255" t="s">
        <v>195</v>
      </c>
      <c r="Y60" s="255"/>
      <c r="Z60" s="255"/>
      <c r="AA60" s="255"/>
      <c r="AB60" s="255"/>
      <c r="AC60" s="255"/>
      <c r="AD60" s="255"/>
      <c r="AE60" s="255"/>
      <c r="AF60" s="255"/>
      <c r="AG60" s="255"/>
      <c r="AH60" s="255"/>
      <c r="AI60" s="287"/>
      <c r="AJ60" s="267"/>
    </row>
    <row r="61" spans="1:38" ht="34.5" customHeight="1">
      <c r="A61" s="292"/>
      <c r="B61" s="761" t="s">
        <v>801</v>
      </c>
      <c r="C61" s="761"/>
      <c r="D61" s="761"/>
      <c r="E61" s="761"/>
      <c r="F61" s="761"/>
      <c r="G61" s="761"/>
      <c r="H61" s="761"/>
      <c r="I61" s="761"/>
      <c r="J61" s="761"/>
      <c r="K61" s="761"/>
      <c r="L61" s="761"/>
      <c r="M61" s="761"/>
      <c r="N61" s="761"/>
      <c r="O61" s="761"/>
      <c r="P61" s="761"/>
      <c r="Q61" s="761"/>
      <c r="R61" s="761"/>
      <c r="S61" s="761"/>
      <c r="T61" s="761"/>
      <c r="U61" s="761"/>
      <c r="V61" s="761"/>
      <c r="W61" s="761"/>
      <c r="X61" s="761"/>
      <c r="Y61" s="761"/>
      <c r="Z61" s="761"/>
      <c r="AA61" s="761"/>
      <c r="AB61" s="761"/>
      <c r="AC61" s="761"/>
      <c r="AD61" s="761"/>
      <c r="AE61" s="761"/>
      <c r="AF61" s="761"/>
      <c r="AG61" s="761"/>
      <c r="AH61" s="761"/>
      <c r="AI61" s="761"/>
      <c r="AJ61" s="761"/>
      <c r="AK61" s="293"/>
      <c r="AL61" s="294"/>
    </row>
    <row r="62" spans="1:38" ht="30" customHeight="1">
      <c r="A62" s="292"/>
      <c r="B62" s="292"/>
      <c r="C62" s="775"/>
      <c r="D62" s="775"/>
      <c r="E62" s="775"/>
      <c r="F62" s="775"/>
      <c r="G62" s="775"/>
      <c r="H62" s="775"/>
      <c r="I62" s="775"/>
      <c r="J62" s="775"/>
      <c r="K62" s="775"/>
      <c r="L62" s="775"/>
      <c r="M62" s="775"/>
      <c r="N62" s="775"/>
      <c r="O62" s="775"/>
      <c r="P62" s="775"/>
      <c r="Q62" s="775"/>
      <c r="R62" s="775"/>
      <c r="S62" s="775"/>
      <c r="T62" s="775"/>
      <c r="U62" s="775"/>
      <c r="V62" s="775"/>
      <c r="W62" s="775"/>
      <c r="X62" s="775"/>
      <c r="Y62" s="775"/>
      <c r="Z62" s="775"/>
      <c r="AA62" s="775"/>
      <c r="AB62" s="775"/>
      <c r="AC62" s="775"/>
      <c r="AD62" s="775"/>
      <c r="AE62" s="775"/>
      <c r="AF62" s="775"/>
      <c r="AG62" s="775"/>
      <c r="AH62" s="775"/>
      <c r="AI62" s="775"/>
      <c r="AJ62" s="775"/>
      <c r="AK62" s="775"/>
      <c r="AL62" s="294"/>
    </row>
    <row r="63" spans="1:38" ht="25.35" customHeight="1">
      <c r="A63" s="295"/>
      <c r="B63" s="295"/>
      <c r="C63" s="295"/>
      <c r="D63" s="295"/>
      <c r="E63" s="295"/>
      <c r="F63" s="295"/>
      <c r="G63" s="295"/>
      <c r="H63" s="295"/>
      <c r="I63" s="295"/>
      <c r="J63" s="295"/>
      <c r="K63" s="295"/>
      <c r="L63" s="295"/>
      <c r="M63" s="295"/>
      <c r="N63" s="295"/>
      <c r="O63" s="295"/>
      <c r="P63" s="295"/>
      <c r="Q63" s="295"/>
    </row>
    <row r="64" spans="1:38" ht="25.35" customHeight="1">
      <c r="A64" s="295"/>
      <c r="B64" s="295"/>
      <c r="S64" s="272"/>
      <c r="T64" s="272"/>
      <c r="U64" s="272"/>
      <c r="V64" s="272"/>
    </row>
    <row r="65" spans="1:2" ht="24.75" customHeight="1">
      <c r="A65" s="296"/>
      <c r="B65" s="296"/>
    </row>
  </sheetData>
  <sheetProtection selectLockedCells="1"/>
  <mergeCells count="92">
    <mergeCell ref="B61:AJ61"/>
    <mergeCell ref="C62:AK62"/>
    <mergeCell ref="C55:G55"/>
    <mergeCell ref="C56:G56"/>
    <mergeCell ref="C57:G57"/>
    <mergeCell ref="C58:G58"/>
    <mergeCell ref="C59:G59"/>
    <mergeCell ref="C60:G60"/>
    <mergeCell ref="C54:G54"/>
    <mergeCell ref="A40:A60"/>
    <mergeCell ref="C40:G40"/>
    <mergeCell ref="C41:G41"/>
    <mergeCell ref="C42:G42"/>
    <mergeCell ref="C43:G43"/>
    <mergeCell ref="C44:G44"/>
    <mergeCell ref="C45:G45"/>
    <mergeCell ref="C46:G46"/>
    <mergeCell ref="C47:G47"/>
    <mergeCell ref="C48:G48"/>
    <mergeCell ref="C49:G49"/>
    <mergeCell ref="C50:G50"/>
    <mergeCell ref="C51:G51"/>
    <mergeCell ref="C52:G52"/>
    <mergeCell ref="C53:G53"/>
    <mergeCell ref="Y37:AA37"/>
    <mergeCell ref="A38:G39"/>
    <mergeCell ref="X38:AH38"/>
    <mergeCell ref="AI38:AI39"/>
    <mergeCell ref="AJ38:AJ39"/>
    <mergeCell ref="X39:AH39"/>
    <mergeCell ref="B32:AJ32"/>
    <mergeCell ref="AA33:AB34"/>
    <mergeCell ref="AC33:AJ34"/>
    <mergeCell ref="C34:Q34"/>
    <mergeCell ref="C36:Q36"/>
    <mergeCell ref="AB36:AC36"/>
    <mergeCell ref="AD36:AJ36"/>
    <mergeCell ref="G20:H20"/>
    <mergeCell ref="C21:F22"/>
    <mergeCell ref="G21:H21"/>
    <mergeCell ref="G22:H22"/>
    <mergeCell ref="A23:A31"/>
    <mergeCell ref="C23:H23"/>
    <mergeCell ref="C24:H24"/>
    <mergeCell ref="C25:H25"/>
    <mergeCell ref="C26:H26"/>
    <mergeCell ref="C27:H27"/>
    <mergeCell ref="C28:H28"/>
    <mergeCell ref="C29:H29"/>
    <mergeCell ref="C30:H30"/>
    <mergeCell ref="C31:H31"/>
    <mergeCell ref="AK10:AO10"/>
    <mergeCell ref="A11:A22"/>
    <mergeCell ref="C11:F14"/>
    <mergeCell ref="G11:H11"/>
    <mergeCell ref="G12:H12"/>
    <mergeCell ref="G13:H13"/>
    <mergeCell ref="G14:H14"/>
    <mergeCell ref="C15:F15"/>
    <mergeCell ref="G15:H15"/>
    <mergeCell ref="C16:F17"/>
    <mergeCell ref="G16:H16"/>
    <mergeCell ref="G17:H17"/>
    <mergeCell ref="C18:F18"/>
    <mergeCell ref="G18:H18"/>
    <mergeCell ref="C19:F20"/>
    <mergeCell ref="G19:H19"/>
    <mergeCell ref="AE6:AH8"/>
    <mergeCell ref="AI6:AJ8"/>
    <mergeCell ref="A9:F10"/>
    <mergeCell ref="G9:H9"/>
    <mergeCell ref="Y9:AI9"/>
    <mergeCell ref="AJ9:AJ10"/>
    <mergeCell ref="G10:H10"/>
    <mergeCell ref="Y10:AI10"/>
    <mergeCell ref="Y5:AA5"/>
    <mergeCell ref="A6:A8"/>
    <mergeCell ref="B6:K8"/>
    <mergeCell ref="L6:L8"/>
    <mergeCell ref="M6:P8"/>
    <mergeCell ref="Q6:Q8"/>
    <mergeCell ref="R6:S8"/>
    <mergeCell ref="T6:T8"/>
    <mergeCell ref="U6:X8"/>
    <mergeCell ref="Y6:Y8"/>
    <mergeCell ref="Z6:AD8"/>
    <mergeCell ref="AA1:AB2"/>
    <mergeCell ref="AC1:AJ2"/>
    <mergeCell ref="C2:Q2"/>
    <mergeCell ref="C4:Q4"/>
    <mergeCell ref="AB4:AC4"/>
    <mergeCell ref="AD4:AJ4"/>
  </mergeCells>
  <phoneticPr fontId="1"/>
  <printOptions horizontalCentered="1" verticalCentered="1"/>
  <pageMargins left="0" right="0" top="0" bottom="0" header="0.31496062992125984" footer="0.31496062992125984"/>
  <pageSetup paperSize="9" scale="60" fitToHeight="0" orientation="landscape" cellComments="asDisplayed" r:id="rId1"/>
  <rowBreaks count="1" manualBreakCount="1">
    <brk id="32"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1004545" r:id="rId4" name="Check Box 1">
              <controlPr defaultSize="0" autoFill="0" autoLine="0" autoPict="0">
                <anchor moveWithCells="1">
                  <from>
                    <xdr:col>12</xdr:col>
                    <xdr:colOff>266700</xdr:colOff>
                    <xdr:row>5</xdr:row>
                    <xdr:rowOff>38100</xdr:rowOff>
                  </from>
                  <to>
                    <xdr:col>16</xdr:col>
                    <xdr:colOff>28575</xdr:colOff>
                    <xdr:row>6</xdr:row>
                    <xdr:rowOff>66675</xdr:rowOff>
                  </to>
                </anchor>
              </controlPr>
            </control>
          </mc:Choice>
        </mc:AlternateContent>
        <mc:AlternateContent xmlns:mc="http://schemas.openxmlformats.org/markup-compatibility/2006">
          <mc:Choice Requires="x14">
            <control shapeId="1004546" r:id="rId5" name="Check Box 2">
              <controlPr defaultSize="0" autoFill="0" autoLine="0" autoPict="0">
                <anchor moveWithCells="1">
                  <from>
                    <xdr:col>12</xdr:col>
                    <xdr:colOff>266700</xdr:colOff>
                    <xdr:row>6</xdr:row>
                    <xdr:rowOff>28575</xdr:rowOff>
                  </from>
                  <to>
                    <xdr:col>15</xdr:col>
                    <xdr:colOff>66675</xdr:colOff>
                    <xdr:row>7</xdr:row>
                    <xdr:rowOff>76200</xdr:rowOff>
                  </to>
                </anchor>
              </controlPr>
            </control>
          </mc:Choice>
        </mc:AlternateContent>
        <mc:AlternateContent xmlns:mc="http://schemas.openxmlformats.org/markup-compatibility/2006">
          <mc:Choice Requires="x14">
            <control shapeId="1004547" r:id="rId6" name="Check Box 3">
              <controlPr defaultSize="0" autoFill="0" autoLine="0" autoPict="0">
                <anchor moveWithCells="1">
                  <from>
                    <xdr:col>12</xdr:col>
                    <xdr:colOff>266700</xdr:colOff>
                    <xdr:row>6</xdr:row>
                    <xdr:rowOff>257175</xdr:rowOff>
                  </from>
                  <to>
                    <xdr:col>15</xdr:col>
                    <xdr:colOff>457200</xdr:colOff>
                    <xdr:row>7</xdr:row>
                    <xdr:rowOff>333375</xdr:rowOff>
                  </to>
                </anchor>
              </controlPr>
            </control>
          </mc:Choice>
        </mc:AlternateContent>
        <mc:AlternateContent xmlns:mc="http://schemas.openxmlformats.org/markup-compatibility/2006">
          <mc:Choice Requires="x14">
            <control shapeId="1004548" r:id="rId7" name="Check Box 4">
              <controlPr defaultSize="0" autoFill="0" autoLine="0" autoPict="0">
                <anchor moveWithCells="1">
                  <from>
                    <xdr:col>5</xdr:col>
                    <xdr:colOff>600075</xdr:colOff>
                    <xdr:row>27</xdr:row>
                    <xdr:rowOff>66675</xdr:rowOff>
                  </from>
                  <to>
                    <xdr:col>6</xdr:col>
                    <xdr:colOff>447675</xdr:colOff>
                    <xdr:row>27</xdr:row>
                    <xdr:rowOff>295275</xdr:rowOff>
                  </to>
                </anchor>
              </controlPr>
            </control>
          </mc:Choice>
        </mc:AlternateContent>
        <mc:AlternateContent xmlns:mc="http://schemas.openxmlformats.org/markup-compatibility/2006">
          <mc:Choice Requires="x14">
            <control shapeId="1004549" r:id="rId8" name="Check Box 5">
              <controlPr defaultSize="0" autoFill="0" autoLine="0" autoPict="0">
                <anchor moveWithCells="1">
                  <from>
                    <xdr:col>5</xdr:col>
                    <xdr:colOff>638175</xdr:colOff>
                    <xdr:row>25</xdr:row>
                    <xdr:rowOff>66675</xdr:rowOff>
                  </from>
                  <to>
                    <xdr:col>6</xdr:col>
                    <xdr:colOff>409575</xdr:colOff>
                    <xdr:row>25</xdr:row>
                    <xdr:rowOff>295275</xdr:rowOff>
                  </to>
                </anchor>
              </controlPr>
            </control>
          </mc:Choice>
        </mc:AlternateContent>
        <mc:AlternateContent xmlns:mc="http://schemas.openxmlformats.org/markup-compatibility/2006">
          <mc:Choice Requires="x14">
            <control shapeId="1004550" r:id="rId9" name="Check Box 6">
              <controlPr defaultSize="0" autoFill="0" autoLine="0" autoPict="0">
                <anchor moveWithCells="1">
                  <from>
                    <xdr:col>5</xdr:col>
                    <xdr:colOff>609600</xdr:colOff>
                    <xdr:row>28</xdr:row>
                    <xdr:rowOff>66675</xdr:rowOff>
                  </from>
                  <to>
                    <xdr:col>6</xdr:col>
                    <xdr:colOff>447675</xdr:colOff>
                    <xdr:row>28</xdr:row>
                    <xdr:rowOff>295275</xdr:rowOff>
                  </to>
                </anchor>
              </controlPr>
            </control>
          </mc:Choice>
        </mc:AlternateContent>
        <mc:AlternateContent xmlns:mc="http://schemas.openxmlformats.org/markup-compatibility/2006">
          <mc:Choice Requires="x14">
            <control shapeId="1004551" r:id="rId10" name="Check Box 7">
              <controlPr defaultSize="0" autoFill="0" autoLine="0" autoPict="0">
                <anchor moveWithCells="1">
                  <from>
                    <xdr:col>6</xdr:col>
                    <xdr:colOff>409575</xdr:colOff>
                    <xdr:row>28</xdr:row>
                    <xdr:rowOff>66675</xdr:rowOff>
                  </from>
                  <to>
                    <xdr:col>7</xdr:col>
                    <xdr:colOff>371475</xdr:colOff>
                    <xdr:row>28</xdr:row>
                    <xdr:rowOff>295275</xdr:rowOff>
                  </to>
                </anchor>
              </controlPr>
            </control>
          </mc:Choice>
        </mc:AlternateContent>
        <mc:AlternateContent xmlns:mc="http://schemas.openxmlformats.org/markup-compatibility/2006">
          <mc:Choice Requires="x14">
            <control shapeId="1004552" r:id="rId11" name="Check Box 8">
              <controlPr defaultSize="0" autoFill="0" autoLine="0" autoPict="0">
                <anchor moveWithCells="1">
                  <from>
                    <xdr:col>5</xdr:col>
                    <xdr:colOff>600075</xdr:colOff>
                    <xdr:row>29</xdr:row>
                    <xdr:rowOff>66675</xdr:rowOff>
                  </from>
                  <to>
                    <xdr:col>6</xdr:col>
                    <xdr:colOff>447675</xdr:colOff>
                    <xdr:row>29</xdr:row>
                    <xdr:rowOff>295275</xdr:rowOff>
                  </to>
                </anchor>
              </controlPr>
            </control>
          </mc:Choice>
        </mc:AlternateContent>
        <mc:AlternateContent xmlns:mc="http://schemas.openxmlformats.org/markup-compatibility/2006">
          <mc:Choice Requires="x14">
            <control shapeId="1004553" r:id="rId12" name="Check Box 9">
              <controlPr defaultSize="0" autoFill="0" autoLine="0" autoPict="0">
                <anchor moveWithCells="1">
                  <from>
                    <xdr:col>5</xdr:col>
                    <xdr:colOff>600075</xdr:colOff>
                    <xdr:row>30</xdr:row>
                    <xdr:rowOff>66675</xdr:rowOff>
                  </from>
                  <to>
                    <xdr:col>6</xdr:col>
                    <xdr:colOff>447675</xdr:colOff>
                    <xdr:row>30</xdr:row>
                    <xdr:rowOff>295275</xdr:rowOff>
                  </to>
                </anchor>
              </controlPr>
            </control>
          </mc:Choice>
        </mc:AlternateContent>
        <mc:AlternateContent xmlns:mc="http://schemas.openxmlformats.org/markup-compatibility/2006">
          <mc:Choice Requires="x14">
            <control shapeId="1004554" r:id="rId13" name="Check Box 10">
              <controlPr defaultSize="0" autoFill="0" autoLine="0" autoPict="0">
                <anchor moveWithCells="1">
                  <from>
                    <xdr:col>6</xdr:col>
                    <xdr:colOff>409575</xdr:colOff>
                    <xdr:row>29</xdr:row>
                    <xdr:rowOff>66675</xdr:rowOff>
                  </from>
                  <to>
                    <xdr:col>7</xdr:col>
                    <xdr:colOff>371475</xdr:colOff>
                    <xdr:row>29</xdr:row>
                    <xdr:rowOff>295275</xdr:rowOff>
                  </to>
                </anchor>
              </controlPr>
            </control>
          </mc:Choice>
        </mc:AlternateContent>
        <mc:AlternateContent xmlns:mc="http://schemas.openxmlformats.org/markup-compatibility/2006">
          <mc:Choice Requires="x14">
            <control shapeId="1004555" r:id="rId14" name="Check Box 11">
              <controlPr defaultSize="0" autoFill="0" autoLine="0" autoPict="0">
                <anchor moveWithCells="1">
                  <from>
                    <xdr:col>6</xdr:col>
                    <xdr:colOff>409575</xdr:colOff>
                    <xdr:row>30</xdr:row>
                    <xdr:rowOff>66675</xdr:rowOff>
                  </from>
                  <to>
                    <xdr:col>7</xdr:col>
                    <xdr:colOff>371475</xdr:colOff>
                    <xdr:row>30</xdr:row>
                    <xdr:rowOff>295275</xdr:rowOff>
                  </to>
                </anchor>
              </controlPr>
            </control>
          </mc:Choice>
        </mc:AlternateContent>
        <mc:AlternateContent xmlns:mc="http://schemas.openxmlformats.org/markup-compatibility/2006">
          <mc:Choice Requires="x14">
            <control shapeId="1004556" r:id="rId15" name="Check Box 12">
              <controlPr defaultSize="0" autoFill="0" autoLine="0" autoPict="0">
                <anchor moveWithCells="1">
                  <from>
                    <xdr:col>5</xdr:col>
                    <xdr:colOff>66675</xdr:colOff>
                    <xdr:row>25</xdr:row>
                    <xdr:rowOff>66675</xdr:rowOff>
                  </from>
                  <to>
                    <xdr:col>5</xdr:col>
                    <xdr:colOff>600075</xdr:colOff>
                    <xdr:row>25</xdr:row>
                    <xdr:rowOff>295275</xdr:rowOff>
                  </to>
                </anchor>
              </controlPr>
            </control>
          </mc:Choice>
        </mc:AlternateContent>
        <mc:AlternateContent xmlns:mc="http://schemas.openxmlformats.org/markup-compatibility/2006">
          <mc:Choice Requires="x14">
            <control shapeId="1004557" r:id="rId16" name="Check Box 13">
              <controlPr defaultSize="0" autoFill="0" autoLine="0" autoPict="0">
                <anchor moveWithCells="1">
                  <from>
                    <xdr:col>6</xdr:col>
                    <xdr:colOff>447675</xdr:colOff>
                    <xdr:row>25</xdr:row>
                    <xdr:rowOff>66675</xdr:rowOff>
                  </from>
                  <to>
                    <xdr:col>7</xdr:col>
                    <xdr:colOff>457200</xdr:colOff>
                    <xdr:row>25</xdr:row>
                    <xdr:rowOff>295275</xdr:rowOff>
                  </to>
                </anchor>
              </controlPr>
            </control>
          </mc:Choice>
        </mc:AlternateContent>
        <mc:AlternateContent xmlns:mc="http://schemas.openxmlformats.org/markup-compatibility/2006">
          <mc:Choice Requires="x14">
            <control shapeId="1004558" r:id="rId17" name="Check Box 14">
              <controlPr defaultSize="0" autoFill="0" autoLine="0" autoPict="0">
                <anchor moveWithCells="1">
                  <from>
                    <xdr:col>6</xdr:col>
                    <xdr:colOff>409575</xdr:colOff>
                    <xdr:row>27</xdr:row>
                    <xdr:rowOff>66675</xdr:rowOff>
                  </from>
                  <to>
                    <xdr:col>7</xdr:col>
                    <xdr:colOff>371475</xdr:colOff>
                    <xdr:row>27</xdr:row>
                    <xdr:rowOff>295275</xdr:rowOff>
                  </to>
                </anchor>
              </controlPr>
            </control>
          </mc:Choice>
        </mc:AlternateContent>
        <mc:AlternateContent xmlns:mc="http://schemas.openxmlformats.org/markup-compatibility/2006">
          <mc:Choice Requires="x14">
            <control shapeId="1004559" r:id="rId18" name="Check Box 15">
              <controlPr defaultSize="0" autoFill="0" autoLine="0" autoPict="0">
                <anchor moveWithCells="1">
                  <from>
                    <xdr:col>6</xdr:col>
                    <xdr:colOff>76200</xdr:colOff>
                    <xdr:row>26</xdr:row>
                    <xdr:rowOff>66675</xdr:rowOff>
                  </from>
                  <to>
                    <xdr:col>7</xdr:col>
                    <xdr:colOff>114300</xdr:colOff>
                    <xdr:row>26</xdr:row>
                    <xdr:rowOff>295275</xdr:rowOff>
                  </to>
                </anchor>
              </controlPr>
            </control>
          </mc:Choice>
        </mc:AlternateContent>
        <mc:AlternateContent xmlns:mc="http://schemas.openxmlformats.org/markup-compatibility/2006">
          <mc:Choice Requires="x14">
            <control shapeId="1004560" r:id="rId19" name="Check Box 16">
              <controlPr defaultSize="0" autoFill="0" autoLine="0" autoPict="0">
                <anchor moveWithCells="1">
                  <from>
                    <xdr:col>7</xdr:col>
                    <xdr:colOff>28575</xdr:colOff>
                    <xdr:row>26</xdr:row>
                    <xdr:rowOff>66675</xdr:rowOff>
                  </from>
                  <to>
                    <xdr:col>8</xdr:col>
                    <xdr:colOff>0</xdr:colOff>
                    <xdr:row>26</xdr:row>
                    <xdr:rowOff>295275</xdr:rowOff>
                  </to>
                </anchor>
              </controlPr>
            </control>
          </mc:Choice>
        </mc:AlternateContent>
        <mc:AlternateContent xmlns:mc="http://schemas.openxmlformats.org/markup-compatibility/2006">
          <mc:Choice Requires="x14">
            <control shapeId="1004561" r:id="rId20" name="Check Box 17">
              <controlPr defaultSize="0" autoFill="0" autoLine="0" autoPict="0">
                <anchor moveWithCells="1">
                  <from>
                    <xdr:col>34</xdr:col>
                    <xdr:colOff>409575</xdr:colOff>
                    <xdr:row>5</xdr:row>
                    <xdr:rowOff>228600</xdr:rowOff>
                  </from>
                  <to>
                    <xdr:col>35</xdr:col>
                    <xdr:colOff>219075</xdr:colOff>
                    <xdr:row>7</xdr:row>
                    <xdr:rowOff>104775</xdr:rowOff>
                  </to>
                </anchor>
              </controlPr>
            </control>
          </mc:Choice>
        </mc:AlternateContent>
        <mc:AlternateContent xmlns:mc="http://schemas.openxmlformats.org/markup-compatibility/2006">
          <mc:Choice Requires="x14">
            <control shapeId="1004562" r:id="rId21" name="Check Box 18">
              <controlPr defaultSize="0" autoFill="0" autoLine="0" autoPict="0">
                <anchor moveWithCells="1">
                  <from>
                    <xdr:col>35</xdr:col>
                    <xdr:colOff>104775</xdr:colOff>
                    <xdr:row>9</xdr:row>
                    <xdr:rowOff>533400</xdr:rowOff>
                  </from>
                  <to>
                    <xdr:col>35</xdr:col>
                    <xdr:colOff>457200</xdr:colOff>
                    <xdr:row>11</xdr:row>
                    <xdr:rowOff>28575</xdr:rowOff>
                  </to>
                </anchor>
              </controlPr>
            </control>
          </mc:Choice>
        </mc:AlternateContent>
        <mc:AlternateContent xmlns:mc="http://schemas.openxmlformats.org/markup-compatibility/2006">
          <mc:Choice Requires="x14">
            <control shapeId="1004563" r:id="rId22" name="Check Box 19">
              <controlPr defaultSize="0" autoFill="0" autoLine="0" autoPict="0">
                <anchor moveWithCells="1">
                  <from>
                    <xdr:col>35</xdr:col>
                    <xdr:colOff>104775</xdr:colOff>
                    <xdr:row>10</xdr:row>
                    <xdr:rowOff>371475</xdr:rowOff>
                  </from>
                  <to>
                    <xdr:col>35</xdr:col>
                    <xdr:colOff>457200</xdr:colOff>
                    <xdr:row>12</xdr:row>
                    <xdr:rowOff>28575</xdr:rowOff>
                  </to>
                </anchor>
              </controlPr>
            </control>
          </mc:Choice>
        </mc:AlternateContent>
        <mc:AlternateContent xmlns:mc="http://schemas.openxmlformats.org/markup-compatibility/2006">
          <mc:Choice Requires="x14">
            <control shapeId="1004564" r:id="rId23" name="Check Box 20">
              <controlPr defaultSize="0" autoFill="0" autoLine="0" autoPict="0">
                <anchor moveWithCells="1">
                  <from>
                    <xdr:col>35</xdr:col>
                    <xdr:colOff>114300</xdr:colOff>
                    <xdr:row>12</xdr:row>
                    <xdr:rowOff>28575</xdr:rowOff>
                  </from>
                  <to>
                    <xdr:col>36</xdr:col>
                    <xdr:colOff>0</xdr:colOff>
                    <xdr:row>13</xdr:row>
                    <xdr:rowOff>28575</xdr:rowOff>
                  </to>
                </anchor>
              </controlPr>
            </control>
          </mc:Choice>
        </mc:AlternateContent>
        <mc:AlternateContent xmlns:mc="http://schemas.openxmlformats.org/markup-compatibility/2006">
          <mc:Choice Requires="x14">
            <control shapeId="1004565" r:id="rId24" name="Check Box 21">
              <controlPr defaultSize="0" autoFill="0" autoLine="0" autoPict="0">
                <anchor moveWithCells="1">
                  <from>
                    <xdr:col>35</xdr:col>
                    <xdr:colOff>114300</xdr:colOff>
                    <xdr:row>14</xdr:row>
                    <xdr:rowOff>0</xdr:rowOff>
                  </from>
                  <to>
                    <xdr:col>36</xdr:col>
                    <xdr:colOff>0</xdr:colOff>
                    <xdr:row>15</xdr:row>
                    <xdr:rowOff>28575</xdr:rowOff>
                  </to>
                </anchor>
              </controlPr>
            </control>
          </mc:Choice>
        </mc:AlternateContent>
        <mc:AlternateContent xmlns:mc="http://schemas.openxmlformats.org/markup-compatibility/2006">
          <mc:Choice Requires="x14">
            <control shapeId="1004566" r:id="rId25" name="Check Box 22">
              <controlPr defaultSize="0" autoFill="0" autoLine="0" autoPict="0">
                <anchor moveWithCells="1">
                  <from>
                    <xdr:col>35</xdr:col>
                    <xdr:colOff>114300</xdr:colOff>
                    <xdr:row>15</xdr:row>
                    <xdr:rowOff>28575</xdr:rowOff>
                  </from>
                  <to>
                    <xdr:col>36</xdr:col>
                    <xdr:colOff>0</xdr:colOff>
                    <xdr:row>16</xdr:row>
                    <xdr:rowOff>28575</xdr:rowOff>
                  </to>
                </anchor>
              </controlPr>
            </control>
          </mc:Choice>
        </mc:AlternateContent>
        <mc:AlternateContent xmlns:mc="http://schemas.openxmlformats.org/markup-compatibility/2006">
          <mc:Choice Requires="x14">
            <control shapeId="1004567" r:id="rId26" name="Check Box 23">
              <controlPr defaultSize="0" autoFill="0" autoLine="0" autoPict="0">
                <anchor moveWithCells="1">
                  <from>
                    <xdr:col>35</xdr:col>
                    <xdr:colOff>142875</xdr:colOff>
                    <xdr:row>18</xdr:row>
                    <xdr:rowOff>0</xdr:rowOff>
                  </from>
                  <to>
                    <xdr:col>36</xdr:col>
                    <xdr:colOff>0</xdr:colOff>
                    <xdr:row>19</xdr:row>
                    <xdr:rowOff>28575</xdr:rowOff>
                  </to>
                </anchor>
              </controlPr>
            </control>
          </mc:Choice>
        </mc:AlternateContent>
        <mc:AlternateContent xmlns:mc="http://schemas.openxmlformats.org/markup-compatibility/2006">
          <mc:Choice Requires="x14">
            <control shapeId="1004568" r:id="rId27" name="Check Box 24">
              <controlPr defaultSize="0" autoFill="0" autoLine="0" autoPict="0">
                <anchor moveWithCells="1">
                  <from>
                    <xdr:col>35</xdr:col>
                    <xdr:colOff>142875</xdr:colOff>
                    <xdr:row>20</xdr:row>
                    <xdr:rowOff>0</xdr:rowOff>
                  </from>
                  <to>
                    <xdr:col>36</xdr:col>
                    <xdr:colOff>0</xdr:colOff>
                    <xdr:row>21</xdr:row>
                    <xdr:rowOff>28575</xdr:rowOff>
                  </to>
                </anchor>
              </controlPr>
            </control>
          </mc:Choice>
        </mc:AlternateContent>
        <mc:AlternateContent xmlns:mc="http://schemas.openxmlformats.org/markup-compatibility/2006">
          <mc:Choice Requires="x14">
            <control shapeId="1004569" r:id="rId28" name="Check Box 25">
              <controlPr defaultSize="0" autoFill="0" autoLine="0" autoPict="0">
                <anchor moveWithCells="1">
                  <from>
                    <xdr:col>35</xdr:col>
                    <xdr:colOff>142875</xdr:colOff>
                    <xdr:row>22</xdr:row>
                    <xdr:rowOff>0</xdr:rowOff>
                  </from>
                  <to>
                    <xdr:col>36</xdr:col>
                    <xdr:colOff>0</xdr:colOff>
                    <xdr:row>23</xdr:row>
                    <xdr:rowOff>28575</xdr:rowOff>
                  </to>
                </anchor>
              </controlPr>
            </control>
          </mc:Choice>
        </mc:AlternateContent>
        <mc:AlternateContent xmlns:mc="http://schemas.openxmlformats.org/markup-compatibility/2006">
          <mc:Choice Requires="x14">
            <control shapeId="1004570" r:id="rId29" name="Check Box 26">
              <controlPr defaultSize="0" autoFill="0" autoLine="0" autoPict="0">
                <anchor moveWithCells="1">
                  <from>
                    <xdr:col>35</xdr:col>
                    <xdr:colOff>142875</xdr:colOff>
                    <xdr:row>23</xdr:row>
                    <xdr:rowOff>0</xdr:rowOff>
                  </from>
                  <to>
                    <xdr:col>36</xdr:col>
                    <xdr:colOff>0</xdr:colOff>
                    <xdr:row>24</xdr:row>
                    <xdr:rowOff>28575</xdr:rowOff>
                  </to>
                </anchor>
              </controlPr>
            </control>
          </mc:Choice>
        </mc:AlternateContent>
        <mc:AlternateContent xmlns:mc="http://schemas.openxmlformats.org/markup-compatibility/2006">
          <mc:Choice Requires="x14">
            <control shapeId="1004571" r:id="rId30" name="Check Box 27">
              <controlPr defaultSize="0" autoFill="0" autoLine="0" autoPict="0">
                <anchor moveWithCells="1">
                  <from>
                    <xdr:col>35</xdr:col>
                    <xdr:colOff>142875</xdr:colOff>
                    <xdr:row>24</xdr:row>
                    <xdr:rowOff>0</xdr:rowOff>
                  </from>
                  <to>
                    <xdr:col>36</xdr:col>
                    <xdr:colOff>0</xdr:colOff>
                    <xdr:row>25</xdr:row>
                    <xdr:rowOff>28575</xdr:rowOff>
                  </to>
                </anchor>
              </controlPr>
            </control>
          </mc:Choice>
        </mc:AlternateContent>
        <mc:AlternateContent xmlns:mc="http://schemas.openxmlformats.org/markup-compatibility/2006">
          <mc:Choice Requires="x14">
            <control shapeId="1004572" r:id="rId31" name="Check Box 28">
              <controlPr defaultSize="0" autoFill="0" autoLine="0" autoPict="0">
                <anchor moveWithCells="1">
                  <from>
                    <xdr:col>35</xdr:col>
                    <xdr:colOff>142875</xdr:colOff>
                    <xdr:row>25</xdr:row>
                    <xdr:rowOff>0</xdr:rowOff>
                  </from>
                  <to>
                    <xdr:col>36</xdr:col>
                    <xdr:colOff>0</xdr:colOff>
                    <xdr:row>26</xdr:row>
                    <xdr:rowOff>28575</xdr:rowOff>
                  </to>
                </anchor>
              </controlPr>
            </control>
          </mc:Choice>
        </mc:AlternateContent>
        <mc:AlternateContent xmlns:mc="http://schemas.openxmlformats.org/markup-compatibility/2006">
          <mc:Choice Requires="x14">
            <control shapeId="1004573" r:id="rId32" name="Check Box 29">
              <controlPr defaultSize="0" autoFill="0" autoLine="0" autoPict="0">
                <anchor moveWithCells="1">
                  <from>
                    <xdr:col>35</xdr:col>
                    <xdr:colOff>142875</xdr:colOff>
                    <xdr:row>26</xdr:row>
                    <xdr:rowOff>0</xdr:rowOff>
                  </from>
                  <to>
                    <xdr:col>36</xdr:col>
                    <xdr:colOff>0</xdr:colOff>
                    <xdr:row>27</xdr:row>
                    <xdr:rowOff>28575</xdr:rowOff>
                  </to>
                </anchor>
              </controlPr>
            </control>
          </mc:Choice>
        </mc:AlternateContent>
        <mc:AlternateContent xmlns:mc="http://schemas.openxmlformats.org/markup-compatibility/2006">
          <mc:Choice Requires="x14">
            <control shapeId="1004574" r:id="rId33" name="Check Box 30">
              <controlPr defaultSize="0" autoFill="0" autoLine="0" autoPict="0">
                <anchor moveWithCells="1">
                  <from>
                    <xdr:col>35</xdr:col>
                    <xdr:colOff>142875</xdr:colOff>
                    <xdr:row>27</xdr:row>
                    <xdr:rowOff>0</xdr:rowOff>
                  </from>
                  <to>
                    <xdr:col>36</xdr:col>
                    <xdr:colOff>0</xdr:colOff>
                    <xdr:row>28</xdr:row>
                    <xdr:rowOff>28575</xdr:rowOff>
                  </to>
                </anchor>
              </controlPr>
            </control>
          </mc:Choice>
        </mc:AlternateContent>
        <mc:AlternateContent xmlns:mc="http://schemas.openxmlformats.org/markup-compatibility/2006">
          <mc:Choice Requires="x14">
            <control shapeId="1004575" r:id="rId34" name="Check Box 31">
              <controlPr defaultSize="0" autoFill="0" autoLine="0" autoPict="0">
                <anchor moveWithCells="1">
                  <from>
                    <xdr:col>35</xdr:col>
                    <xdr:colOff>142875</xdr:colOff>
                    <xdr:row>28</xdr:row>
                    <xdr:rowOff>0</xdr:rowOff>
                  </from>
                  <to>
                    <xdr:col>36</xdr:col>
                    <xdr:colOff>0</xdr:colOff>
                    <xdr:row>29</xdr:row>
                    <xdr:rowOff>28575</xdr:rowOff>
                  </to>
                </anchor>
              </controlPr>
            </control>
          </mc:Choice>
        </mc:AlternateContent>
        <mc:AlternateContent xmlns:mc="http://schemas.openxmlformats.org/markup-compatibility/2006">
          <mc:Choice Requires="x14">
            <control shapeId="1004576" r:id="rId35" name="Check Box 32">
              <controlPr defaultSize="0" autoFill="0" autoLine="0" autoPict="0">
                <anchor moveWithCells="1">
                  <from>
                    <xdr:col>35</xdr:col>
                    <xdr:colOff>142875</xdr:colOff>
                    <xdr:row>29</xdr:row>
                    <xdr:rowOff>0</xdr:rowOff>
                  </from>
                  <to>
                    <xdr:col>36</xdr:col>
                    <xdr:colOff>0</xdr:colOff>
                    <xdr:row>30</xdr:row>
                    <xdr:rowOff>28575</xdr:rowOff>
                  </to>
                </anchor>
              </controlPr>
            </control>
          </mc:Choice>
        </mc:AlternateContent>
        <mc:AlternateContent xmlns:mc="http://schemas.openxmlformats.org/markup-compatibility/2006">
          <mc:Choice Requires="x14">
            <control shapeId="1004577" r:id="rId36" name="Check Box 33">
              <controlPr defaultSize="0" autoFill="0" autoLine="0" autoPict="0">
                <anchor moveWithCells="1">
                  <from>
                    <xdr:col>35</xdr:col>
                    <xdr:colOff>142875</xdr:colOff>
                    <xdr:row>29</xdr:row>
                    <xdr:rowOff>371475</xdr:rowOff>
                  </from>
                  <to>
                    <xdr:col>36</xdr:col>
                    <xdr:colOff>0</xdr:colOff>
                    <xdr:row>31</xdr:row>
                    <xdr:rowOff>28575</xdr:rowOff>
                  </to>
                </anchor>
              </controlPr>
            </control>
          </mc:Choice>
        </mc:AlternateContent>
        <mc:AlternateContent xmlns:mc="http://schemas.openxmlformats.org/markup-compatibility/2006">
          <mc:Choice Requires="x14">
            <control shapeId="1004578" r:id="rId37" name="Check Box 34">
              <controlPr defaultSize="0" autoFill="0" autoLine="0" autoPict="0">
                <anchor moveWithCells="1">
                  <from>
                    <xdr:col>35</xdr:col>
                    <xdr:colOff>142875</xdr:colOff>
                    <xdr:row>38</xdr:row>
                    <xdr:rowOff>523875</xdr:rowOff>
                  </from>
                  <to>
                    <xdr:col>36</xdr:col>
                    <xdr:colOff>0</xdr:colOff>
                    <xdr:row>39</xdr:row>
                    <xdr:rowOff>371475</xdr:rowOff>
                  </to>
                </anchor>
              </controlPr>
            </control>
          </mc:Choice>
        </mc:AlternateContent>
        <mc:AlternateContent xmlns:mc="http://schemas.openxmlformats.org/markup-compatibility/2006">
          <mc:Choice Requires="x14">
            <control shapeId="1004579" r:id="rId38" name="Check Box 35">
              <controlPr defaultSize="0" autoFill="0" autoLine="0" autoPict="0">
                <anchor moveWithCells="1">
                  <from>
                    <xdr:col>35</xdr:col>
                    <xdr:colOff>142875</xdr:colOff>
                    <xdr:row>39</xdr:row>
                    <xdr:rowOff>333375</xdr:rowOff>
                  </from>
                  <to>
                    <xdr:col>36</xdr:col>
                    <xdr:colOff>0</xdr:colOff>
                    <xdr:row>41</xdr:row>
                    <xdr:rowOff>0</xdr:rowOff>
                  </to>
                </anchor>
              </controlPr>
            </control>
          </mc:Choice>
        </mc:AlternateContent>
        <mc:AlternateContent xmlns:mc="http://schemas.openxmlformats.org/markup-compatibility/2006">
          <mc:Choice Requires="x14">
            <control shapeId="1004580" r:id="rId39" name="Check Box 36">
              <controlPr defaultSize="0" autoFill="0" autoLine="0" autoPict="0">
                <anchor moveWithCells="1">
                  <from>
                    <xdr:col>35</xdr:col>
                    <xdr:colOff>142875</xdr:colOff>
                    <xdr:row>40</xdr:row>
                    <xdr:rowOff>333375</xdr:rowOff>
                  </from>
                  <to>
                    <xdr:col>36</xdr:col>
                    <xdr:colOff>0</xdr:colOff>
                    <xdr:row>42</xdr:row>
                    <xdr:rowOff>0</xdr:rowOff>
                  </to>
                </anchor>
              </controlPr>
            </control>
          </mc:Choice>
        </mc:AlternateContent>
        <mc:AlternateContent xmlns:mc="http://schemas.openxmlformats.org/markup-compatibility/2006">
          <mc:Choice Requires="x14">
            <control shapeId="1004581" r:id="rId40" name="Check Box 37">
              <controlPr defaultSize="0" autoFill="0" autoLine="0" autoPict="0">
                <anchor moveWithCells="1">
                  <from>
                    <xdr:col>35</xdr:col>
                    <xdr:colOff>114300</xdr:colOff>
                    <xdr:row>41</xdr:row>
                    <xdr:rowOff>333375</xdr:rowOff>
                  </from>
                  <to>
                    <xdr:col>36</xdr:col>
                    <xdr:colOff>0</xdr:colOff>
                    <xdr:row>43</xdr:row>
                    <xdr:rowOff>0</xdr:rowOff>
                  </to>
                </anchor>
              </controlPr>
            </control>
          </mc:Choice>
        </mc:AlternateContent>
        <mc:AlternateContent xmlns:mc="http://schemas.openxmlformats.org/markup-compatibility/2006">
          <mc:Choice Requires="x14">
            <control shapeId="1004582" r:id="rId41" name="Check Box 38">
              <controlPr defaultSize="0" autoFill="0" autoLine="0" autoPict="0">
                <anchor moveWithCells="1">
                  <from>
                    <xdr:col>35</xdr:col>
                    <xdr:colOff>114300</xdr:colOff>
                    <xdr:row>42</xdr:row>
                    <xdr:rowOff>333375</xdr:rowOff>
                  </from>
                  <to>
                    <xdr:col>36</xdr:col>
                    <xdr:colOff>0</xdr:colOff>
                    <xdr:row>44</xdr:row>
                    <xdr:rowOff>0</xdr:rowOff>
                  </to>
                </anchor>
              </controlPr>
            </control>
          </mc:Choice>
        </mc:AlternateContent>
        <mc:AlternateContent xmlns:mc="http://schemas.openxmlformats.org/markup-compatibility/2006">
          <mc:Choice Requires="x14">
            <control shapeId="1004583" r:id="rId42" name="Check Box 39">
              <controlPr defaultSize="0" autoFill="0" autoLine="0" autoPict="0">
                <anchor moveWithCells="1">
                  <from>
                    <xdr:col>35</xdr:col>
                    <xdr:colOff>114300</xdr:colOff>
                    <xdr:row>43</xdr:row>
                    <xdr:rowOff>333375</xdr:rowOff>
                  </from>
                  <to>
                    <xdr:col>36</xdr:col>
                    <xdr:colOff>0</xdr:colOff>
                    <xdr:row>45</xdr:row>
                    <xdr:rowOff>0</xdr:rowOff>
                  </to>
                </anchor>
              </controlPr>
            </control>
          </mc:Choice>
        </mc:AlternateContent>
        <mc:AlternateContent xmlns:mc="http://schemas.openxmlformats.org/markup-compatibility/2006">
          <mc:Choice Requires="x14">
            <control shapeId="1004584" r:id="rId43" name="Check Box 40">
              <controlPr defaultSize="0" autoFill="0" autoLine="0" autoPict="0">
                <anchor moveWithCells="1">
                  <from>
                    <xdr:col>35</xdr:col>
                    <xdr:colOff>114300</xdr:colOff>
                    <xdr:row>44</xdr:row>
                    <xdr:rowOff>333375</xdr:rowOff>
                  </from>
                  <to>
                    <xdr:col>36</xdr:col>
                    <xdr:colOff>0</xdr:colOff>
                    <xdr:row>46</xdr:row>
                    <xdr:rowOff>28575</xdr:rowOff>
                  </to>
                </anchor>
              </controlPr>
            </control>
          </mc:Choice>
        </mc:AlternateContent>
        <mc:AlternateContent xmlns:mc="http://schemas.openxmlformats.org/markup-compatibility/2006">
          <mc:Choice Requires="x14">
            <control shapeId="1004585" r:id="rId44" name="Check Box 41">
              <controlPr defaultSize="0" autoFill="0" autoLine="0" autoPict="0">
                <anchor moveWithCells="1">
                  <from>
                    <xdr:col>35</xdr:col>
                    <xdr:colOff>114300</xdr:colOff>
                    <xdr:row>45</xdr:row>
                    <xdr:rowOff>333375</xdr:rowOff>
                  </from>
                  <to>
                    <xdr:col>36</xdr:col>
                    <xdr:colOff>0</xdr:colOff>
                    <xdr:row>47</xdr:row>
                    <xdr:rowOff>28575</xdr:rowOff>
                  </to>
                </anchor>
              </controlPr>
            </control>
          </mc:Choice>
        </mc:AlternateContent>
        <mc:AlternateContent xmlns:mc="http://schemas.openxmlformats.org/markup-compatibility/2006">
          <mc:Choice Requires="x14">
            <control shapeId="1004586" r:id="rId45" name="Check Box 42">
              <controlPr defaultSize="0" autoFill="0" autoLine="0" autoPict="0">
                <anchor moveWithCells="1">
                  <from>
                    <xdr:col>35</xdr:col>
                    <xdr:colOff>114300</xdr:colOff>
                    <xdr:row>46</xdr:row>
                    <xdr:rowOff>333375</xdr:rowOff>
                  </from>
                  <to>
                    <xdr:col>36</xdr:col>
                    <xdr:colOff>0</xdr:colOff>
                    <xdr:row>48</xdr:row>
                    <xdr:rowOff>0</xdr:rowOff>
                  </to>
                </anchor>
              </controlPr>
            </control>
          </mc:Choice>
        </mc:AlternateContent>
        <mc:AlternateContent xmlns:mc="http://schemas.openxmlformats.org/markup-compatibility/2006">
          <mc:Choice Requires="x14">
            <control shapeId="1004587" r:id="rId46" name="Check Box 43">
              <controlPr defaultSize="0" autoFill="0" autoLine="0" autoPict="0">
                <anchor moveWithCells="1">
                  <from>
                    <xdr:col>35</xdr:col>
                    <xdr:colOff>114300</xdr:colOff>
                    <xdr:row>47</xdr:row>
                    <xdr:rowOff>333375</xdr:rowOff>
                  </from>
                  <to>
                    <xdr:col>36</xdr:col>
                    <xdr:colOff>0</xdr:colOff>
                    <xdr:row>49</xdr:row>
                    <xdr:rowOff>0</xdr:rowOff>
                  </to>
                </anchor>
              </controlPr>
            </control>
          </mc:Choice>
        </mc:AlternateContent>
        <mc:AlternateContent xmlns:mc="http://schemas.openxmlformats.org/markup-compatibility/2006">
          <mc:Choice Requires="x14">
            <control shapeId="1004588" r:id="rId47" name="Check Box 44">
              <controlPr defaultSize="0" autoFill="0" autoLine="0" autoPict="0">
                <anchor moveWithCells="1">
                  <from>
                    <xdr:col>35</xdr:col>
                    <xdr:colOff>114300</xdr:colOff>
                    <xdr:row>48</xdr:row>
                    <xdr:rowOff>333375</xdr:rowOff>
                  </from>
                  <to>
                    <xdr:col>36</xdr:col>
                    <xdr:colOff>0</xdr:colOff>
                    <xdr:row>50</xdr:row>
                    <xdr:rowOff>0</xdr:rowOff>
                  </to>
                </anchor>
              </controlPr>
            </control>
          </mc:Choice>
        </mc:AlternateContent>
        <mc:AlternateContent xmlns:mc="http://schemas.openxmlformats.org/markup-compatibility/2006">
          <mc:Choice Requires="x14">
            <control shapeId="1004589" r:id="rId48" name="Check Box 45">
              <controlPr defaultSize="0" autoFill="0" autoLine="0" autoPict="0">
                <anchor moveWithCells="1">
                  <from>
                    <xdr:col>35</xdr:col>
                    <xdr:colOff>104775</xdr:colOff>
                    <xdr:row>49</xdr:row>
                    <xdr:rowOff>333375</xdr:rowOff>
                  </from>
                  <to>
                    <xdr:col>36</xdr:col>
                    <xdr:colOff>0</xdr:colOff>
                    <xdr:row>51</xdr:row>
                    <xdr:rowOff>0</xdr:rowOff>
                  </to>
                </anchor>
              </controlPr>
            </control>
          </mc:Choice>
        </mc:AlternateContent>
        <mc:AlternateContent xmlns:mc="http://schemas.openxmlformats.org/markup-compatibility/2006">
          <mc:Choice Requires="x14">
            <control shapeId="1004590" r:id="rId49" name="Check Box 46">
              <controlPr defaultSize="0" autoFill="0" autoLine="0" autoPict="0">
                <anchor moveWithCells="1">
                  <from>
                    <xdr:col>35</xdr:col>
                    <xdr:colOff>104775</xdr:colOff>
                    <xdr:row>50</xdr:row>
                    <xdr:rowOff>333375</xdr:rowOff>
                  </from>
                  <to>
                    <xdr:col>36</xdr:col>
                    <xdr:colOff>0</xdr:colOff>
                    <xdr:row>52</xdr:row>
                    <xdr:rowOff>28575</xdr:rowOff>
                  </to>
                </anchor>
              </controlPr>
            </control>
          </mc:Choice>
        </mc:AlternateContent>
        <mc:AlternateContent xmlns:mc="http://schemas.openxmlformats.org/markup-compatibility/2006">
          <mc:Choice Requires="x14">
            <control shapeId="1004591" r:id="rId50" name="Check Box 47">
              <controlPr defaultSize="0" autoFill="0" autoLine="0" autoPict="0">
                <anchor moveWithCells="1">
                  <from>
                    <xdr:col>35</xdr:col>
                    <xdr:colOff>114300</xdr:colOff>
                    <xdr:row>51</xdr:row>
                    <xdr:rowOff>333375</xdr:rowOff>
                  </from>
                  <to>
                    <xdr:col>36</xdr:col>
                    <xdr:colOff>0</xdr:colOff>
                    <xdr:row>53</xdr:row>
                    <xdr:rowOff>28575</xdr:rowOff>
                  </to>
                </anchor>
              </controlPr>
            </control>
          </mc:Choice>
        </mc:AlternateContent>
        <mc:AlternateContent xmlns:mc="http://schemas.openxmlformats.org/markup-compatibility/2006">
          <mc:Choice Requires="x14">
            <control shapeId="1004592" r:id="rId51" name="Check Box 48">
              <controlPr defaultSize="0" autoFill="0" autoLine="0" autoPict="0">
                <anchor moveWithCells="1">
                  <from>
                    <xdr:col>35</xdr:col>
                    <xdr:colOff>114300</xdr:colOff>
                    <xdr:row>52</xdr:row>
                    <xdr:rowOff>333375</xdr:rowOff>
                  </from>
                  <to>
                    <xdr:col>36</xdr:col>
                    <xdr:colOff>0</xdr:colOff>
                    <xdr:row>54</xdr:row>
                    <xdr:rowOff>28575</xdr:rowOff>
                  </to>
                </anchor>
              </controlPr>
            </control>
          </mc:Choice>
        </mc:AlternateContent>
        <mc:AlternateContent xmlns:mc="http://schemas.openxmlformats.org/markup-compatibility/2006">
          <mc:Choice Requires="x14">
            <control shapeId="1004593" r:id="rId52" name="Check Box 49">
              <controlPr defaultSize="0" autoFill="0" autoLine="0" autoPict="0">
                <anchor moveWithCells="1">
                  <from>
                    <xdr:col>35</xdr:col>
                    <xdr:colOff>114300</xdr:colOff>
                    <xdr:row>53</xdr:row>
                    <xdr:rowOff>333375</xdr:rowOff>
                  </from>
                  <to>
                    <xdr:col>36</xdr:col>
                    <xdr:colOff>0</xdr:colOff>
                    <xdr:row>55</xdr:row>
                    <xdr:rowOff>0</xdr:rowOff>
                  </to>
                </anchor>
              </controlPr>
            </control>
          </mc:Choice>
        </mc:AlternateContent>
        <mc:AlternateContent xmlns:mc="http://schemas.openxmlformats.org/markup-compatibility/2006">
          <mc:Choice Requires="x14">
            <control shapeId="1004594" r:id="rId53" name="Check Box 50">
              <controlPr defaultSize="0" autoFill="0" autoLine="0" autoPict="0">
                <anchor moveWithCells="1">
                  <from>
                    <xdr:col>35</xdr:col>
                    <xdr:colOff>114300</xdr:colOff>
                    <xdr:row>54</xdr:row>
                    <xdr:rowOff>333375</xdr:rowOff>
                  </from>
                  <to>
                    <xdr:col>36</xdr:col>
                    <xdr:colOff>0</xdr:colOff>
                    <xdr:row>56</xdr:row>
                    <xdr:rowOff>0</xdr:rowOff>
                  </to>
                </anchor>
              </controlPr>
            </control>
          </mc:Choice>
        </mc:AlternateContent>
        <mc:AlternateContent xmlns:mc="http://schemas.openxmlformats.org/markup-compatibility/2006">
          <mc:Choice Requires="x14">
            <control shapeId="1004595" r:id="rId54" name="Check Box 51">
              <controlPr defaultSize="0" autoFill="0" autoLine="0" autoPict="0">
                <anchor moveWithCells="1">
                  <from>
                    <xdr:col>35</xdr:col>
                    <xdr:colOff>104775</xdr:colOff>
                    <xdr:row>55</xdr:row>
                    <xdr:rowOff>333375</xdr:rowOff>
                  </from>
                  <to>
                    <xdr:col>36</xdr:col>
                    <xdr:colOff>0</xdr:colOff>
                    <xdr:row>57</xdr:row>
                    <xdr:rowOff>28575</xdr:rowOff>
                  </to>
                </anchor>
              </controlPr>
            </control>
          </mc:Choice>
        </mc:AlternateContent>
        <mc:AlternateContent xmlns:mc="http://schemas.openxmlformats.org/markup-compatibility/2006">
          <mc:Choice Requires="x14">
            <control shapeId="1004596" r:id="rId55" name="Check Box 52">
              <controlPr defaultSize="0" autoFill="0" autoLine="0" autoPict="0">
                <anchor moveWithCells="1">
                  <from>
                    <xdr:col>35</xdr:col>
                    <xdr:colOff>104775</xdr:colOff>
                    <xdr:row>56</xdr:row>
                    <xdr:rowOff>333375</xdr:rowOff>
                  </from>
                  <to>
                    <xdr:col>36</xdr:col>
                    <xdr:colOff>0</xdr:colOff>
                    <xdr:row>58</xdr:row>
                    <xdr:rowOff>0</xdr:rowOff>
                  </to>
                </anchor>
              </controlPr>
            </control>
          </mc:Choice>
        </mc:AlternateContent>
        <mc:AlternateContent xmlns:mc="http://schemas.openxmlformats.org/markup-compatibility/2006">
          <mc:Choice Requires="x14">
            <control shapeId="1004597" r:id="rId56" name="Check Box 53">
              <controlPr defaultSize="0" autoFill="0" autoLine="0" autoPict="0">
                <anchor moveWithCells="1">
                  <from>
                    <xdr:col>35</xdr:col>
                    <xdr:colOff>104775</xdr:colOff>
                    <xdr:row>57</xdr:row>
                    <xdr:rowOff>333375</xdr:rowOff>
                  </from>
                  <to>
                    <xdr:col>36</xdr:col>
                    <xdr:colOff>0</xdr:colOff>
                    <xdr:row>59</xdr:row>
                    <xdr:rowOff>0</xdr:rowOff>
                  </to>
                </anchor>
              </controlPr>
            </control>
          </mc:Choice>
        </mc:AlternateContent>
        <mc:AlternateContent xmlns:mc="http://schemas.openxmlformats.org/markup-compatibility/2006">
          <mc:Choice Requires="x14">
            <control shapeId="1004598" r:id="rId57" name="Check Box 54">
              <controlPr defaultSize="0" autoFill="0" autoLine="0" autoPict="0">
                <anchor moveWithCells="1">
                  <from>
                    <xdr:col>35</xdr:col>
                    <xdr:colOff>104775</xdr:colOff>
                    <xdr:row>58</xdr:row>
                    <xdr:rowOff>333375</xdr:rowOff>
                  </from>
                  <to>
                    <xdr:col>36</xdr:col>
                    <xdr:colOff>0</xdr:colOff>
                    <xdr:row>60</xdr:row>
                    <xdr:rowOff>0</xdr:rowOff>
                  </to>
                </anchor>
              </controlPr>
            </control>
          </mc:Choice>
        </mc:AlternateContent>
        <mc:AlternateContent xmlns:mc="http://schemas.openxmlformats.org/markup-compatibility/2006">
          <mc:Choice Requires="x14">
            <control shapeId="1004599" r:id="rId58" name="Check Box 55">
              <controlPr defaultSize="0" autoFill="0" autoLine="0" autoPict="0">
                <anchor moveWithCells="1">
                  <from>
                    <xdr:col>34</xdr:col>
                    <xdr:colOff>142875</xdr:colOff>
                    <xdr:row>38</xdr:row>
                    <xdr:rowOff>523875</xdr:rowOff>
                  </from>
                  <to>
                    <xdr:col>35</xdr:col>
                    <xdr:colOff>0</xdr:colOff>
                    <xdr:row>39</xdr:row>
                    <xdr:rowOff>371475</xdr:rowOff>
                  </to>
                </anchor>
              </controlPr>
            </control>
          </mc:Choice>
        </mc:AlternateContent>
        <mc:AlternateContent xmlns:mc="http://schemas.openxmlformats.org/markup-compatibility/2006">
          <mc:Choice Requires="x14">
            <control shapeId="1004600" r:id="rId59" name="Check Box 56">
              <controlPr defaultSize="0" autoFill="0" autoLine="0" autoPict="0">
                <anchor moveWithCells="1">
                  <from>
                    <xdr:col>34</xdr:col>
                    <xdr:colOff>142875</xdr:colOff>
                    <xdr:row>39</xdr:row>
                    <xdr:rowOff>333375</xdr:rowOff>
                  </from>
                  <to>
                    <xdr:col>35</xdr:col>
                    <xdr:colOff>0</xdr:colOff>
                    <xdr:row>41</xdr:row>
                    <xdr:rowOff>0</xdr:rowOff>
                  </to>
                </anchor>
              </controlPr>
            </control>
          </mc:Choice>
        </mc:AlternateContent>
        <mc:AlternateContent xmlns:mc="http://schemas.openxmlformats.org/markup-compatibility/2006">
          <mc:Choice Requires="x14">
            <control shapeId="1004601" r:id="rId60" name="Check Box 57">
              <controlPr defaultSize="0" autoFill="0" autoLine="0" autoPict="0">
                <anchor moveWithCells="1">
                  <from>
                    <xdr:col>34</xdr:col>
                    <xdr:colOff>142875</xdr:colOff>
                    <xdr:row>40</xdr:row>
                    <xdr:rowOff>333375</xdr:rowOff>
                  </from>
                  <to>
                    <xdr:col>35</xdr:col>
                    <xdr:colOff>0</xdr:colOff>
                    <xdr:row>42</xdr:row>
                    <xdr:rowOff>28575</xdr:rowOff>
                  </to>
                </anchor>
              </controlPr>
            </control>
          </mc:Choice>
        </mc:AlternateContent>
        <mc:AlternateContent xmlns:mc="http://schemas.openxmlformats.org/markup-compatibility/2006">
          <mc:Choice Requires="x14">
            <control shapeId="1004602" r:id="rId61" name="Check Box 58">
              <controlPr defaultSize="0" autoFill="0" autoLine="0" autoPict="0">
                <anchor moveWithCells="1">
                  <from>
                    <xdr:col>34</xdr:col>
                    <xdr:colOff>142875</xdr:colOff>
                    <xdr:row>41</xdr:row>
                    <xdr:rowOff>333375</xdr:rowOff>
                  </from>
                  <to>
                    <xdr:col>35</xdr:col>
                    <xdr:colOff>0</xdr:colOff>
                    <xdr:row>43</xdr:row>
                    <xdr:rowOff>28575</xdr:rowOff>
                  </to>
                </anchor>
              </controlPr>
            </control>
          </mc:Choice>
        </mc:AlternateContent>
        <mc:AlternateContent xmlns:mc="http://schemas.openxmlformats.org/markup-compatibility/2006">
          <mc:Choice Requires="x14">
            <control shapeId="1004603" r:id="rId62" name="Check Box 59">
              <controlPr defaultSize="0" autoFill="0" autoLine="0" autoPict="0">
                <anchor moveWithCells="1">
                  <from>
                    <xdr:col>34</xdr:col>
                    <xdr:colOff>142875</xdr:colOff>
                    <xdr:row>42</xdr:row>
                    <xdr:rowOff>333375</xdr:rowOff>
                  </from>
                  <to>
                    <xdr:col>35</xdr:col>
                    <xdr:colOff>0</xdr:colOff>
                    <xdr:row>44</xdr:row>
                    <xdr:rowOff>28575</xdr:rowOff>
                  </to>
                </anchor>
              </controlPr>
            </control>
          </mc:Choice>
        </mc:AlternateContent>
        <mc:AlternateContent xmlns:mc="http://schemas.openxmlformats.org/markup-compatibility/2006">
          <mc:Choice Requires="x14">
            <control shapeId="1004604" r:id="rId63" name="Check Box 60">
              <controlPr defaultSize="0" autoFill="0" autoLine="0" autoPict="0">
                <anchor moveWithCells="1">
                  <from>
                    <xdr:col>34</xdr:col>
                    <xdr:colOff>142875</xdr:colOff>
                    <xdr:row>43</xdr:row>
                    <xdr:rowOff>333375</xdr:rowOff>
                  </from>
                  <to>
                    <xdr:col>35</xdr:col>
                    <xdr:colOff>0</xdr:colOff>
                    <xdr:row>45</xdr:row>
                    <xdr:rowOff>28575</xdr:rowOff>
                  </to>
                </anchor>
              </controlPr>
            </control>
          </mc:Choice>
        </mc:AlternateContent>
        <mc:AlternateContent xmlns:mc="http://schemas.openxmlformats.org/markup-compatibility/2006">
          <mc:Choice Requires="x14">
            <control shapeId="1004605" r:id="rId64" name="Check Box 61">
              <controlPr defaultSize="0" autoFill="0" autoLine="0" autoPict="0">
                <anchor moveWithCells="1">
                  <from>
                    <xdr:col>34</xdr:col>
                    <xdr:colOff>142875</xdr:colOff>
                    <xdr:row>44</xdr:row>
                    <xdr:rowOff>333375</xdr:rowOff>
                  </from>
                  <to>
                    <xdr:col>35</xdr:col>
                    <xdr:colOff>0</xdr:colOff>
                    <xdr:row>46</xdr:row>
                    <xdr:rowOff>28575</xdr:rowOff>
                  </to>
                </anchor>
              </controlPr>
            </control>
          </mc:Choice>
        </mc:AlternateContent>
        <mc:AlternateContent xmlns:mc="http://schemas.openxmlformats.org/markup-compatibility/2006">
          <mc:Choice Requires="x14">
            <control shapeId="1004606" r:id="rId65" name="Check Box 62">
              <controlPr defaultSize="0" autoFill="0" autoLine="0" autoPict="0">
                <anchor moveWithCells="1">
                  <from>
                    <xdr:col>34</xdr:col>
                    <xdr:colOff>142875</xdr:colOff>
                    <xdr:row>45</xdr:row>
                    <xdr:rowOff>333375</xdr:rowOff>
                  </from>
                  <to>
                    <xdr:col>35</xdr:col>
                    <xdr:colOff>0</xdr:colOff>
                    <xdr:row>47</xdr:row>
                    <xdr:rowOff>28575</xdr:rowOff>
                  </to>
                </anchor>
              </controlPr>
            </control>
          </mc:Choice>
        </mc:AlternateContent>
        <mc:AlternateContent xmlns:mc="http://schemas.openxmlformats.org/markup-compatibility/2006">
          <mc:Choice Requires="x14">
            <control shapeId="1004607" r:id="rId66" name="Check Box 63">
              <controlPr defaultSize="0" autoFill="0" autoLine="0" autoPict="0">
                <anchor moveWithCells="1">
                  <from>
                    <xdr:col>34</xdr:col>
                    <xdr:colOff>142875</xdr:colOff>
                    <xdr:row>46</xdr:row>
                    <xdr:rowOff>333375</xdr:rowOff>
                  </from>
                  <to>
                    <xdr:col>35</xdr:col>
                    <xdr:colOff>0</xdr:colOff>
                    <xdr:row>48</xdr:row>
                    <xdr:rowOff>28575</xdr:rowOff>
                  </to>
                </anchor>
              </controlPr>
            </control>
          </mc:Choice>
        </mc:AlternateContent>
        <mc:AlternateContent xmlns:mc="http://schemas.openxmlformats.org/markup-compatibility/2006">
          <mc:Choice Requires="x14">
            <control shapeId="1004608" r:id="rId67" name="Check Box 64">
              <controlPr defaultSize="0" autoFill="0" autoLine="0" autoPict="0">
                <anchor moveWithCells="1">
                  <from>
                    <xdr:col>34</xdr:col>
                    <xdr:colOff>142875</xdr:colOff>
                    <xdr:row>47</xdr:row>
                    <xdr:rowOff>333375</xdr:rowOff>
                  </from>
                  <to>
                    <xdr:col>35</xdr:col>
                    <xdr:colOff>0</xdr:colOff>
                    <xdr:row>49</xdr:row>
                    <xdr:rowOff>28575</xdr:rowOff>
                  </to>
                </anchor>
              </controlPr>
            </control>
          </mc:Choice>
        </mc:AlternateContent>
        <mc:AlternateContent xmlns:mc="http://schemas.openxmlformats.org/markup-compatibility/2006">
          <mc:Choice Requires="x14">
            <control shapeId="1004609" r:id="rId68" name="Check Box 65">
              <controlPr defaultSize="0" autoFill="0" autoLine="0" autoPict="0">
                <anchor moveWithCells="1">
                  <from>
                    <xdr:col>34</xdr:col>
                    <xdr:colOff>142875</xdr:colOff>
                    <xdr:row>48</xdr:row>
                    <xdr:rowOff>333375</xdr:rowOff>
                  </from>
                  <to>
                    <xdr:col>35</xdr:col>
                    <xdr:colOff>0</xdr:colOff>
                    <xdr:row>50</xdr:row>
                    <xdr:rowOff>28575</xdr:rowOff>
                  </to>
                </anchor>
              </controlPr>
            </control>
          </mc:Choice>
        </mc:AlternateContent>
        <mc:AlternateContent xmlns:mc="http://schemas.openxmlformats.org/markup-compatibility/2006">
          <mc:Choice Requires="x14">
            <control shapeId="1004610" r:id="rId69" name="Check Box 66">
              <controlPr defaultSize="0" autoFill="0" autoLine="0" autoPict="0">
                <anchor moveWithCells="1">
                  <from>
                    <xdr:col>34</xdr:col>
                    <xdr:colOff>142875</xdr:colOff>
                    <xdr:row>49</xdr:row>
                    <xdr:rowOff>333375</xdr:rowOff>
                  </from>
                  <to>
                    <xdr:col>35</xdr:col>
                    <xdr:colOff>0</xdr:colOff>
                    <xdr:row>51</xdr:row>
                    <xdr:rowOff>28575</xdr:rowOff>
                  </to>
                </anchor>
              </controlPr>
            </control>
          </mc:Choice>
        </mc:AlternateContent>
        <mc:AlternateContent xmlns:mc="http://schemas.openxmlformats.org/markup-compatibility/2006">
          <mc:Choice Requires="x14">
            <control shapeId="1004611" r:id="rId70" name="Check Box 67">
              <controlPr defaultSize="0" autoFill="0" autoLine="0" autoPict="0">
                <anchor moveWithCells="1">
                  <from>
                    <xdr:col>34</xdr:col>
                    <xdr:colOff>142875</xdr:colOff>
                    <xdr:row>50</xdr:row>
                    <xdr:rowOff>333375</xdr:rowOff>
                  </from>
                  <to>
                    <xdr:col>35</xdr:col>
                    <xdr:colOff>0</xdr:colOff>
                    <xdr:row>52</xdr:row>
                    <xdr:rowOff>0</xdr:rowOff>
                  </to>
                </anchor>
              </controlPr>
            </control>
          </mc:Choice>
        </mc:AlternateContent>
        <mc:AlternateContent xmlns:mc="http://schemas.openxmlformats.org/markup-compatibility/2006">
          <mc:Choice Requires="x14">
            <control shapeId="1004612" r:id="rId71" name="Check Box 68">
              <controlPr defaultSize="0" autoFill="0" autoLine="0" autoPict="0">
                <anchor moveWithCells="1">
                  <from>
                    <xdr:col>34</xdr:col>
                    <xdr:colOff>142875</xdr:colOff>
                    <xdr:row>51</xdr:row>
                    <xdr:rowOff>333375</xdr:rowOff>
                  </from>
                  <to>
                    <xdr:col>35</xdr:col>
                    <xdr:colOff>0</xdr:colOff>
                    <xdr:row>53</xdr:row>
                    <xdr:rowOff>28575</xdr:rowOff>
                  </to>
                </anchor>
              </controlPr>
            </control>
          </mc:Choice>
        </mc:AlternateContent>
        <mc:AlternateContent xmlns:mc="http://schemas.openxmlformats.org/markup-compatibility/2006">
          <mc:Choice Requires="x14">
            <control shapeId="1004613" r:id="rId72" name="Check Box 69">
              <controlPr defaultSize="0" autoFill="0" autoLine="0" autoPict="0">
                <anchor moveWithCells="1">
                  <from>
                    <xdr:col>34</xdr:col>
                    <xdr:colOff>142875</xdr:colOff>
                    <xdr:row>52</xdr:row>
                    <xdr:rowOff>333375</xdr:rowOff>
                  </from>
                  <to>
                    <xdr:col>35</xdr:col>
                    <xdr:colOff>0</xdr:colOff>
                    <xdr:row>54</xdr:row>
                    <xdr:rowOff>28575</xdr:rowOff>
                  </to>
                </anchor>
              </controlPr>
            </control>
          </mc:Choice>
        </mc:AlternateContent>
        <mc:AlternateContent xmlns:mc="http://schemas.openxmlformats.org/markup-compatibility/2006">
          <mc:Choice Requires="x14">
            <control shapeId="1004614" r:id="rId73" name="Check Box 70">
              <controlPr defaultSize="0" autoFill="0" autoLine="0" autoPict="0">
                <anchor moveWithCells="1">
                  <from>
                    <xdr:col>34</xdr:col>
                    <xdr:colOff>142875</xdr:colOff>
                    <xdr:row>53</xdr:row>
                    <xdr:rowOff>333375</xdr:rowOff>
                  </from>
                  <to>
                    <xdr:col>35</xdr:col>
                    <xdr:colOff>0</xdr:colOff>
                    <xdr:row>55</xdr:row>
                    <xdr:rowOff>0</xdr:rowOff>
                  </to>
                </anchor>
              </controlPr>
            </control>
          </mc:Choice>
        </mc:AlternateContent>
        <mc:AlternateContent xmlns:mc="http://schemas.openxmlformats.org/markup-compatibility/2006">
          <mc:Choice Requires="x14">
            <control shapeId="1004615" r:id="rId74" name="Check Box 71">
              <controlPr defaultSize="0" autoFill="0" autoLine="0" autoPict="0">
                <anchor moveWithCells="1">
                  <from>
                    <xdr:col>34</xdr:col>
                    <xdr:colOff>142875</xdr:colOff>
                    <xdr:row>54</xdr:row>
                    <xdr:rowOff>333375</xdr:rowOff>
                  </from>
                  <to>
                    <xdr:col>35</xdr:col>
                    <xdr:colOff>0</xdr:colOff>
                    <xdr:row>56</xdr:row>
                    <xdr:rowOff>0</xdr:rowOff>
                  </to>
                </anchor>
              </controlPr>
            </control>
          </mc:Choice>
        </mc:AlternateContent>
        <mc:AlternateContent xmlns:mc="http://schemas.openxmlformats.org/markup-compatibility/2006">
          <mc:Choice Requires="x14">
            <control shapeId="1004616" r:id="rId75" name="Check Box 72">
              <controlPr defaultSize="0" autoFill="0" autoLine="0" autoPict="0">
                <anchor moveWithCells="1">
                  <from>
                    <xdr:col>34</xdr:col>
                    <xdr:colOff>142875</xdr:colOff>
                    <xdr:row>55</xdr:row>
                    <xdr:rowOff>333375</xdr:rowOff>
                  </from>
                  <to>
                    <xdr:col>35</xdr:col>
                    <xdr:colOff>0</xdr:colOff>
                    <xdr:row>57</xdr:row>
                    <xdr:rowOff>0</xdr:rowOff>
                  </to>
                </anchor>
              </controlPr>
            </control>
          </mc:Choice>
        </mc:AlternateContent>
        <mc:AlternateContent xmlns:mc="http://schemas.openxmlformats.org/markup-compatibility/2006">
          <mc:Choice Requires="x14">
            <control shapeId="1004617" r:id="rId76" name="Check Box 73">
              <controlPr defaultSize="0" autoFill="0" autoLine="0" autoPict="0">
                <anchor moveWithCells="1">
                  <from>
                    <xdr:col>34</xdr:col>
                    <xdr:colOff>142875</xdr:colOff>
                    <xdr:row>56</xdr:row>
                    <xdr:rowOff>333375</xdr:rowOff>
                  </from>
                  <to>
                    <xdr:col>35</xdr:col>
                    <xdr:colOff>0</xdr:colOff>
                    <xdr:row>58</xdr:row>
                    <xdr:rowOff>28575</xdr:rowOff>
                  </to>
                </anchor>
              </controlPr>
            </control>
          </mc:Choice>
        </mc:AlternateContent>
        <mc:AlternateContent xmlns:mc="http://schemas.openxmlformats.org/markup-compatibility/2006">
          <mc:Choice Requires="x14">
            <control shapeId="1004618" r:id="rId77" name="Check Box 74">
              <controlPr defaultSize="0" autoFill="0" autoLine="0" autoPict="0">
                <anchor moveWithCells="1">
                  <from>
                    <xdr:col>34</xdr:col>
                    <xdr:colOff>142875</xdr:colOff>
                    <xdr:row>57</xdr:row>
                    <xdr:rowOff>333375</xdr:rowOff>
                  </from>
                  <to>
                    <xdr:col>35</xdr:col>
                    <xdr:colOff>0</xdr:colOff>
                    <xdr:row>59</xdr:row>
                    <xdr:rowOff>0</xdr:rowOff>
                  </to>
                </anchor>
              </controlPr>
            </control>
          </mc:Choice>
        </mc:AlternateContent>
        <mc:AlternateContent xmlns:mc="http://schemas.openxmlformats.org/markup-compatibility/2006">
          <mc:Choice Requires="x14">
            <control shapeId="1004619" r:id="rId78" name="Check Box 75">
              <controlPr defaultSize="0" autoFill="0" autoLine="0" autoPict="0">
                <anchor moveWithCells="1">
                  <from>
                    <xdr:col>34</xdr:col>
                    <xdr:colOff>142875</xdr:colOff>
                    <xdr:row>58</xdr:row>
                    <xdr:rowOff>333375</xdr:rowOff>
                  </from>
                  <to>
                    <xdr:col>35</xdr:col>
                    <xdr:colOff>0</xdr:colOff>
                    <xdr:row>60</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B38E6-1A9C-492C-BA50-E0FBF65A80AB}">
  <sheetPr>
    <pageSetUpPr fitToPage="1"/>
  </sheetPr>
  <dimension ref="A1:V38"/>
  <sheetViews>
    <sheetView view="pageBreakPreview" zoomScaleNormal="100" zoomScaleSheetLayoutView="100" workbookViewId="0">
      <selection activeCell="A2" sqref="A2"/>
    </sheetView>
  </sheetViews>
  <sheetFormatPr defaultRowHeight="18.75"/>
  <sheetData>
    <row r="1" spans="1:22" s="99" customFormat="1" ht="28.35" customHeight="1">
      <c r="A1" s="98"/>
      <c r="B1" s="829" t="s">
        <v>808</v>
      </c>
      <c r="C1" s="829"/>
      <c r="D1" s="829"/>
      <c r="E1" s="829"/>
      <c r="F1" s="829"/>
      <c r="G1" s="829"/>
      <c r="H1" s="829"/>
      <c r="I1" s="829"/>
      <c r="J1" s="829"/>
      <c r="K1" s="829"/>
      <c r="L1" s="829"/>
      <c r="M1" s="829"/>
      <c r="N1" s="829"/>
      <c r="O1" s="829"/>
      <c r="P1" s="829"/>
      <c r="Q1" s="829"/>
      <c r="S1" s="100" t="s">
        <v>195</v>
      </c>
    </row>
    <row r="2" spans="1:22" s="99" customFormat="1" ht="8.25" customHeight="1" thickBot="1">
      <c r="A2" s="98"/>
      <c r="B2" s="300"/>
      <c r="C2" s="300"/>
      <c r="D2" s="300"/>
      <c r="E2" s="300"/>
      <c r="F2" s="300"/>
      <c r="G2" s="300"/>
      <c r="H2" s="300"/>
      <c r="I2" s="300"/>
      <c r="J2" s="300"/>
      <c r="K2" s="300"/>
      <c r="L2" s="300"/>
      <c r="M2" s="300"/>
      <c r="N2" s="300"/>
      <c r="O2" s="300"/>
      <c r="P2" s="300"/>
      <c r="Q2" s="300"/>
      <c r="S2" s="100"/>
    </row>
    <row r="3" spans="1:22" s="99" customFormat="1" ht="28.35" customHeight="1" thickBot="1">
      <c r="A3" s="98"/>
      <c r="B3" s="95"/>
      <c r="C3" s="98"/>
      <c r="D3" s="98"/>
      <c r="E3" s="98"/>
      <c r="G3" s="98"/>
      <c r="H3" s="98"/>
      <c r="I3" s="98"/>
      <c r="J3" s="98"/>
      <c r="K3" s="98"/>
      <c r="L3" s="830" t="s">
        <v>188</v>
      </c>
      <c r="M3" s="831"/>
      <c r="N3" s="832" t="s">
        <v>241</v>
      </c>
      <c r="O3" s="833"/>
      <c r="P3" s="833"/>
      <c r="Q3" s="833"/>
      <c r="R3" s="834"/>
    </row>
    <row r="4" spans="1:22" s="99" customFormat="1" ht="6.75" customHeight="1">
      <c r="A4" s="98"/>
      <c r="B4" s="95"/>
      <c r="C4" s="98"/>
      <c r="D4" s="98"/>
      <c r="E4" s="98"/>
      <c r="G4" s="98"/>
      <c r="H4" s="98"/>
      <c r="I4" s="98"/>
      <c r="J4" s="98"/>
      <c r="K4" s="98"/>
      <c r="L4" s="301"/>
      <c r="M4" s="301"/>
      <c r="N4" s="302"/>
      <c r="O4" s="302"/>
      <c r="P4" s="302"/>
      <c r="Q4" s="302"/>
      <c r="R4" s="302"/>
    </row>
    <row r="5" spans="1:22" s="99" customFormat="1" ht="24.75" customHeight="1" thickBot="1">
      <c r="A5" s="303" t="s">
        <v>242</v>
      </c>
      <c r="B5" s="101"/>
      <c r="C5" s="101"/>
      <c r="D5" s="101"/>
      <c r="J5" s="835" t="s">
        <v>191</v>
      </c>
      <c r="K5" s="835"/>
      <c r="L5" s="836" t="s">
        <v>192</v>
      </c>
      <c r="M5" s="836"/>
      <c r="N5" s="836"/>
      <c r="O5" s="836"/>
      <c r="P5" s="836"/>
      <c r="Q5" s="836"/>
      <c r="R5" s="836"/>
    </row>
    <row r="6" spans="1:22" s="99" customFormat="1" ht="27.75" customHeight="1" thickTop="1" thickBot="1">
      <c r="A6" s="95" t="s">
        <v>243</v>
      </c>
      <c r="B6" s="101"/>
      <c r="C6" s="101"/>
      <c r="G6" s="827" t="s">
        <v>238</v>
      </c>
      <c r="H6" s="827"/>
      <c r="I6" s="828"/>
      <c r="J6" s="297" t="e">
        <f>IF(#REF!="","",#REF!)</f>
        <v>#REF!</v>
      </c>
      <c r="K6" s="297" t="str">
        <f>IF('別紙様式１－１'!AC5="","",'別紙様式１－１'!AC5)</f>
        <v/>
      </c>
      <c r="L6" s="298" t="str">
        <f>IF('別紙様式１－１'!AD5="","",'別紙様式１－１'!AD5)</f>
        <v/>
      </c>
      <c r="M6" s="299" t="str">
        <f>IF('別紙様式１－１'!AE5="","",'別紙様式１－１'!AE5)</f>
        <v/>
      </c>
      <c r="N6" s="299" t="str">
        <f>IF('別紙様式１－１'!AF5="","",'別紙様式１－１'!AF5)</f>
        <v/>
      </c>
      <c r="O6" s="299" t="str">
        <f>IF('別紙様式１－１'!AG5="","",'別紙様式１－１'!AG5)</f>
        <v/>
      </c>
      <c r="P6" s="299" t="str">
        <f>IF('別紙様式１－１'!AH5="","",'別紙様式１－１'!AH5)</f>
        <v/>
      </c>
      <c r="Q6" s="299" t="str">
        <f>IF('別紙様式１－１'!AI5="","",'別紙様式１－１'!AI5)</f>
        <v/>
      </c>
      <c r="R6" s="299" t="str">
        <f>IF('別紙様式１－１'!AJ5="","",'別紙様式１－１'!AJ5)</f>
        <v/>
      </c>
      <c r="S6" s="804" t="s">
        <v>195</v>
      </c>
      <c r="T6" s="805"/>
      <c r="U6" s="805"/>
      <c r="V6" s="805"/>
    </row>
    <row r="7" spans="1:22" s="99" customFormat="1" ht="13.5" customHeight="1">
      <c r="A7" s="102"/>
      <c r="B7" s="806" t="s">
        <v>244</v>
      </c>
      <c r="C7" s="806"/>
      <c r="D7" s="806"/>
      <c r="E7" s="806"/>
      <c r="R7" s="97"/>
      <c r="S7" s="97"/>
    </row>
    <row r="8" spans="1:22" s="99" customFormat="1" ht="13.5" customHeight="1">
      <c r="A8" s="102"/>
      <c r="B8" s="806"/>
      <c r="C8" s="806"/>
      <c r="D8" s="806"/>
      <c r="E8" s="806"/>
      <c r="F8" s="103"/>
      <c r="G8" s="103"/>
      <c r="H8" s="103"/>
      <c r="I8" s="103"/>
      <c r="J8" s="103"/>
      <c r="K8" s="103"/>
      <c r="L8" s="103"/>
      <c r="M8" s="103"/>
      <c r="N8" s="103"/>
      <c r="O8" s="103"/>
      <c r="P8" s="103"/>
      <c r="Q8" s="103"/>
      <c r="R8" s="97"/>
      <c r="S8" s="97"/>
    </row>
    <row r="9" spans="1:22" s="99" customFormat="1" ht="13.5" customHeight="1">
      <c r="B9" s="103" t="s">
        <v>245</v>
      </c>
      <c r="C9" s="103"/>
      <c r="D9" s="103"/>
      <c r="E9" s="103"/>
      <c r="F9" s="103"/>
      <c r="G9" s="103"/>
      <c r="H9" s="103"/>
      <c r="I9" s="103" t="s">
        <v>246</v>
      </c>
      <c r="J9" s="103"/>
      <c r="K9" s="103"/>
      <c r="M9" s="103"/>
      <c r="N9" s="103"/>
      <c r="O9" s="103"/>
      <c r="P9" s="103"/>
      <c r="Q9" s="103"/>
      <c r="R9" s="103"/>
    </row>
    <row r="10" spans="1:22" s="99" customFormat="1" ht="13.5" customHeight="1">
      <c r="B10" s="103" t="s">
        <v>247</v>
      </c>
      <c r="C10" s="103"/>
      <c r="D10" s="103"/>
      <c r="E10" s="103"/>
      <c r="F10" s="103"/>
      <c r="G10" s="103"/>
      <c r="H10" s="103"/>
      <c r="I10" s="103" t="s">
        <v>248</v>
      </c>
      <c r="J10" s="103"/>
      <c r="K10" s="103"/>
      <c r="L10" s="103"/>
      <c r="M10" s="103"/>
      <c r="N10" s="103"/>
      <c r="O10" s="103"/>
      <c r="P10" s="103"/>
      <c r="Q10" s="103"/>
      <c r="R10" s="103"/>
    </row>
    <row r="11" spans="1:22" s="99" customFormat="1" ht="10.5" customHeight="1">
      <c r="B11" s="103"/>
      <c r="C11" s="103"/>
      <c r="D11" s="103"/>
      <c r="E11" s="103"/>
      <c r="F11" s="103"/>
      <c r="G11" s="103"/>
      <c r="H11" s="103"/>
      <c r="I11" s="103"/>
      <c r="J11" s="103"/>
      <c r="K11" s="103"/>
      <c r="L11" s="103"/>
      <c r="M11" s="103"/>
      <c r="N11" s="103"/>
      <c r="O11" s="103"/>
      <c r="P11" s="103"/>
      <c r="Q11" s="103"/>
      <c r="R11" s="103"/>
    </row>
    <row r="12" spans="1:22" s="99" customFormat="1" ht="42" customHeight="1">
      <c r="A12" s="103"/>
      <c r="B12" s="807" t="s">
        <v>809</v>
      </c>
      <c r="C12" s="808"/>
      <c r="D12" s="808"/>
      <c r="E12" s="808"/>
      <c r="F12" s="808"/>
      <c r="G12" s="808"/>
      <c r="H12" s="808"/>
      <c r="I12" s="808"/>
      <c r="J12" s="808"/>
      <c r="K12" s="809"/>
      <c r="L12" s="816" t="s">
        <v>810</v>
      </c>
      <c r="M12" s="817"/>
      <c r="N12" s="816" t="s">
        <v>811</v>
      </c>
      <c r="O12" s="817"/>
      <c r="P12" s="816" t="s">
        <v>812</v>
      </c>
      <c r="Q12" s="817"/>
      <c r="R12" s="818"/>
    </row>
    <row r="13" spans="1:22" s="99" customFormat="1" ht="26.25" customHeight="1">
      <c r="A13" s="103"/>
      <c r="B13" s="810"/>
      <c r="C13" s="811"/>
      <c r="D13" s="811"/>
      <c r="E13" s="811"/>
      <c r="F13" s="811"/>
      <c r="G13" s="811"/>
      <c r="H13" s="811"/>
      <c r="I13" s="811"/>
      <c r="J13" s="811"/>
      <c r="K13" s="812"/>
      <c r="L13" s="819" t="s">
        <v>813</v>
      </c>
      <c r="M13" s="820"/>
      <c r="N13" s="820"/>
      <c r="O13" s="821"/>
      <c r="P13" s="822" t="s">
        <v>814</v>
      </c>
      <c r="Q13" s="823"/>
      <c r="R13" s="818"/>
    </row>
    <row r="14" spans="1:22" s="99" customFormat="1" ht="52.5" customHeight="1">
      <c r="A14" s="104"/>
      <c r="B14" s="813"/>
      <c r="C14" s="814"/>
      <c r="D14" s="814"/>
      <c r="E14" s="814"/>
      <c r="F14" s="814"/>
      <c r="G14" s="814"/>
      <c r="H14" s="814"/>
      <c r="I14" s="814"/>
      <c r="J14" s="814"/>
      <c r="K14" s="815"/>
      <c r="L14" s="826"/>
      <c r="M14" s="826"/>
      <c r="N14" s="826" t="s">
        <v>688</v>
      </c>
      <c r="O14" s="826"/>
      <c r="P14" s="824"/>
      <c r="Q14" s="825"/>
      <c r="R14" s="818"/>
    </row>
    <row r="15" spans="1:22" s="99" customFormat="1" ht="22.35" customHeight="1">
      <c r="B15" s="627" t="s">
        <v>249</v>
      </c>
      <c r="C15" s="304" t="s">
        <v>815</v>
      </c>
      <c r="D15" s="305"/>
      <c r="E15" s="305"/>
      <c r="F15" s="305"/>
      <c r="G15" s="305"/>
      <c r="H15" s="305"/>
      <c r="I15" s="305"/>
      <c r="J15" s="305"/>
      <c r="K15" s="305"/>
      <c r="L15" s="306"/>
      <c r="M15" s="105" t="s">
        <v>240</v>
      </c>
      <c r="N15" s="306"/>
      <c r="O15" s="105" t="s">
        <v>240</v>
      </c>
      <c r="P15" s="306"/>
      <c r="Q15" s="105" t="s">
        <v>240</v>
      </c>
    </row>
    <row r="16" spans="1:22" s="99" customFormat="1" ht="22.35" customHeight="1">
      <c r="B16" s="307" t="s">
        <v>250</v>
      </c>
      <c r="C16" s="308" t="s">
        <v>816</v>
      </c>
      <c r="D16" s="308"/>
      <c r="E16" s="308"/>
      <c r="F16" s="308"/>
      <c r="G16" s="308"/>
      <c r="H16" s="308"/>
      <c r="I16" s="308"/>
      <c r="J16" s="308"/>
      <c r="K16" s="308"/>
      <c r="L16" s="309"/>
      <c r="M16" s="105" t="s">
        <v>240</v>
      </c>
      <c r="N16" s="309"/>
      <c r="O16" s="105" t="s">
        <v>240</v>
      </c>
      <c r="P16" s="309"/>
      <c r="Q16" s="105" t="s">
        <v>240</v>
      </c>
    </row>
    <row r="17" spans="1:22" s="99" customFormat="1" ht="22.35" customHeight="1">
      <c r="B17" s="307" t="s">
        <v>251</v>
      </c>
      <c r="C17" s="305" t="s">
        <v>252</v>
      </c>
      <c r="D17" s="308"/>
      <c r="E17" s="308"/>
      <c r="F17" s="308"/>
      <c r="G17" s="308"/>
      <c r="H17" s="308"/>
      <c r="I17" s="308"/>
      <c r="J17" s="308"/>
      <c r="K17" s="308"/>
      <c r="L17" s="309"/>
      <c r="M17" s="105" t="s">
        <v>240</v>
      </c>
      <c r="N17" s="309"/>
      <c r="O17" s="105" t="s">
        <v>240</v>
      </c>
      <c r="P17" s="309"/>
      <c r="Q17" s="105" t="s">
        <v>240</v>
      </c>
      <c r="R17" s="97"/>
      <c r="T17" s="99">
        <f>IF(L17="",1,0)</f>
        <v>1</v>
      </c>
      <c r="U17" s="99">
        <f>IF(N17="",1,0)</f>
        <v>1</v>
      </c>
      <c r="V17" s="99">
        <f>IF(P17="",1,0)</f>
        <v>1</v>
      </c>
    </row>
    <row r="18" spans="1:22" s="99" customFormat="1" ht="21.75" customHeight="1" thickBot="1">
      <c r="B18" s="307" t="s">
        <v>253</v>
      </c>
      <c r="C18" s="305" t="s">
        <v>254</v>
      </c>
      <c r="D18" s="305"/>
      <c r="E18" s="305"/>
      <c r="F18" s="305"/>
      <c r="G18" s="305"/>
      <c r="H18" s="305"/>
      <c r="I18" s="305"/>
      <c r="J18" s="305"/>
      <c r="K18" s="305"/>
      <c r="L18" s="310" t="str">
        <f>IF(COUNTA(L16:L17)&lt;2,"",L19)</f>
        <v/>
      </c>
      <c r="M18" s="106" t="s">
        <v>240</v>
      </c>
      <c r="N18" s="310" t="str">
        <f>IF(COUNTA(N16:N17)&lt;2,"",N19)</f>
        <v/>
      </c>
      <c r="O18" s="105" t="s">
        <v>240</v>
      </c>
      <c r="P18" s="310" t="str">
        <f>IF(COUNTA(P16:P17)&lt;2,"",P19)</f>
        <v/>
      </c>
      <c r="Q18" s="105" t="s">
        <v>240</v>
      </c>
      <c r="R18" s="97"/>
      <c r="T18" s="99">
        <f>IF(L18="",1,0)</f>
        <v>1</v>
      </c>
      <c r="U18" s="99">
        <f>IF(N18="",1,0)</f>
        <v>1</v>
      </c>
      <c r="V18" s="99">
        <f>IF(P18="",1,0)</f>
        <v>1</v>
      </c>
    </row>
    <row r="19" spans="1:22" s="99" customFormat="1" ht="6.75" hidden="1" customHeight="1">
      <c r="B19" s="311"/>
      <c r="C19" s="312"/>
      <c r="D19" s="312"/>
      <c r="E19" s="312"/>
      <c r="F19" s="312"/>
      <c r="G19" s="312"/>
      <c r="H19" s="312"/>
      <c r="I19" s="312"/>
      <c r="J19" s="312"/>
      <c r="K19" s="312"/>
      <c r="L19" s="313">
        <f>L16-L17</f>
        <v>0</v>
      </c>
      <c r="M19" s="314"/>
      <c r="N19" s="313">
        <f>N16-N17</f>
        <v>0</v>
      </c>
      <c r="O19" s="314"/>
      <c r="P19" s="313">
        <f>P16-P17</f>
        <v>0</v>
      </c>
      <c r="Q19" s="314"/>
      <c r="R19" s="97"/>
    </row>
    <row r="20" spans="1:22" s="100" customFormat="1" ht="17.25" customHeight="1" thickBot="1">
      <c r="B20" s="107"/>
      <c r="C20" s="107"/>
      <c r="D20" s="107"/>
      <c r="E20" s="107"/>
      <c r="F20" s="107"/>
      <c r="G20" s="107"/>
      <c r="H20" s="107"/>
      <c r="I20" s="107"/>
      <c r="J20" s="107"/>
      <c r="K20" s="315" t="s">
        <v>255</v>
      </c>
      <c r="L20" s="108" t="s">
        <v>256</v>
      </c>
      <c r="M20" s="316" t="str">
        <f>IF(COUNTA(L15:L18)&lt;4,"",IF(L16-L17=L18,"○","✕"))</f>
        <v/>
      </c>
      <c r="N20" s="108" t="s">
        <v>256</v>
      </c>
      <c r="O20" s="316" t="str">
        <f>IF(COUNTA(N15:N18)&lt;4,"",IF(N16-N17=N18,"○","✕"))</f>
        <v/>
      </c>
      <c r="P20" s="108" t="s">
        <v>256</v>
      </c>
      <c r="Q20" s="316" t="str">
        <f>IF(COUNTA(P15:P18)&lt;4,"",IF(P16-P17=P18,"○","✕"))</f>
        <v/>
      </c>
    </row>
    <row r="21" spans="1:22" s="100" customFormat="1" ht="6" customHeight="1">
      <c r="B21" s="107"/>
      <c r="C21" s="107"/>
      <c r="D21" s="107"/>
      <c r="E21" s="107"/>
      <c r="F21" s="107"/>
      <c r="G21" s="107"/>
      <c r="H21" s="107"/>
      <c r="I21" s="107"/>
      <c r="J21" s="107"/>
      <c r="K21" s="107"/>
      <c r="L21" s="109"/>
      <c r="M21" s="109"/>
      <c r="N21" s="109"/>
      <c r="O21" s="109"/>
      <c r="P21" s="109"/>
      <c r="Q21" s="109"/>
    </row>
    <row r="22" spans="1:22" s="99" customFormat="1" ht="15" customHeight="1">
      <c r="B22" s="781" t="s">
        <v>259</v>
      </c>
      <c r="C22" s="783" t="s">
        <v>257</v>
      </c>
      <c r="D22" s="783"/>
      <c r="E22" s="783"/>
      <c r="F22" s="783"/>
      <c r="G22" s="783"/>
      <c r="H22" s="783"/>
      <c r="I22" s="783"/>
      <c r="J22" s="317"/>
      <c r="K22" s="629"/>
      <c r="L22" s="785" t="s">
        <v>817</v>
      </c>
      <c r="M22" s="785"/>
      <c r="N22" s="785"/>
      <c r="O22" s="785"/>
      <c r="P22" s="318"/>
      <c r="Q22" s="319" t="s">
        <v>258</v>
      </c>
      <c r="R22" s="320" t="b">
        <v>0</v>
      </c>
      <c r="S22" s="101" t="str">
        <f>IF(0&lt;P22,"",IF(R22=TRUE,"※台数を入力してください",""))</f>
        <v/>
      </c>
    </row>
    <row r="23" spans="1:22" s="99" customFormat="1" ht="15" customHeight="1">
      <c r="B23" s="782"/>
      <c r="C23" s="784"/>
      <c r="D23" s="784"/>
      <c r="E23" s="784"/>
      <c r="F23" s="784"/>
      <c r="G23" s="784"/>
      <c r="H23" s="784"/>
      <c r="I23" s="784"/>
      <c r="J23" s="321"/>
      <c r="K23" s="322"/>
      <c r="L23" s="786" t="s">
        <v>818</v>
      </c>
      <c r="M23" s="786"/>
      <c r="N23" s="786"/>
      <c r="O23" s="786"/>
      <c r="P23" s="323"/>
      <c r="Q23" s="324" t="s">
        <v>258</v>
      </c>
      <c r="R23" s="320" t="b">
        <v>0</v>
      </c>
      <c r="S23" s="101" t="str">
        <f>IF(0&lt;P23,"",IF(R23=TRUE,"※台数を入力してください",""))</f>
        <v/>
      </c>
    </row>
    <row r="24" spans="1:22" s="99" customFormat="1" ht="15" customHeight="1">
      <c r="B24" s="325"/>
      <c r="C24" s="799" t="s">
        <v>819</v>
      </c>
      <c r="D24" s="799"/>
      <c r="E24" s="799"/>
      <c r="F24" s="799"/>
      <c r="G24" s="799"/>
      <c r="H24" s="799"/>
      <c r="I24" s="799"/>
      <c r="J24" s="799"/>
      <c r="K24" s="326"/>
      <c r="L24" s="786" t="s">
        <v>820</v>
      </c>
      <c r="M24" s="786"/>
      <c r="N24" s="786"/>
      <c r="O24" s="786"/>
      <c r="P24" s="786"/>
      <c r="Q24" s="801"/>
    </row>
    <row r="25" spans="1:22" s="99" customFormat="1" ht="15" customHeight="1">
      <c r="B25" s="327"/>
      <c r="C25" s="799"/>
      <c r="D25" s="799"/>
      <c r="E25" s="799"/>
      <c r="F25" s="799"/>
      <c r="G25" s="799"/>
      <c r="H25" s="799"/>
      <c r="I25" s="799"/>
      <c r="J25" s="799"/>
      <c r="K25" s="326"/>
      <c r="L25" s="786" t="s">
        <v>821</v>
      </c>
      <c r="M25" s="786"/>
      <c r="N25" s="786"/>
      <c r="O25" s="786"/>
      <c r="P25" s="786"/>
      <c r="Q25" s="801"/>
    </row>
    <row r="26" spans="1:22" s="99" customFormat="1" ht="69.75" customHeight="1">
      <c r="B26" s="328"/>
      <c r="C26" s="800"/>
      <c r="D26" s="800"/>
      <c r="E26" s="800"/>
      <c r="F26" s="800"/>
      <c r="G26" s="800"/>
      <c r="H26" s="800"/>
      <c r="I26" s="800"/>
      <c r="J26" s="800"/>
      <c r="K26" s="329"/>
      <c r="L26" s="802" t="s">
        <v>822</v>
      </c>
      <c r="M26" s="802"/>
      <c r="N26" s="802"/>
      <c r="O26" s="802"/>
      <c r="P26" s="802"/>
      <c r="Q26" s="803"/>
      <c r="R26" s="330" t="s">
        <v>688</v>
      </c>
      <c r="S26" s="331" t="str">
        <f>IF(T26=FALSE,"",IF(T26=TRUE,"台数を記載して下さい",""))</f>
        <v/>
      </c>
      <c r="T26" s="332" t="b">
        <v>0</v>
      </c>
    </row>
    <row r="27" spans="1:22" s="99" customFormat="1" ht="7.5" customHeight="1">
      <c r="A27" s="97"/>
      <c r="B27" s="97"/>
      <c r="C27" s="97"/>
      <c r="D27" s="97"/>
      <c r="E27" s="97"/>
      <c r="F27" s="97"/>
      <c r="G27" s="97"/>
      <c r="H27" s="97"/>
      <c r="I27" s="97"/>
      <c r="J27" s="97"/>
      <c r="K27" s="97"/>
      <c r="L27" s="97"/>
      <c r="M27" s="97"/>
      <c r="N27" s="97"/>
      <c r="O27" s="97"/>
      <c r="P27" s="97"/>
      <c r="Q27" s="97"/>
      <c r="R27" s="97"/>
    </row>
    <row r="28" spans="1:22" s="99" customFormat="1" ht="30" customHeight="1">
      <c r="B28" s="787" t="s">
        <v>260</v>
      </c>
      <c r="C28" s="790" t="s">
        <v>261</v>
      </c>
      <c r="D28" s="790"/>
      <c r="E28" s="790"/>
      <c r="F28" s="790"/>
      <c r="G28" s="790"/>
      <c r="H28" s="790"/>
      <c r="I28" s="790"/>
      <c r="J28" s="791"/>
      <c r="K28" s="110"/>
      <c r="L28" s="796" t="s">
        <v>823</v>
      </c>
      <c r="M28" s="797"/>
      <c r="N28" s="798"/>
      <c r="O28" s="796" t="s">
        <v>824</v>
      </c>
      <c r="P28" s="797"/>
      <c r="Q28" s="798"/>
    </row>
    <row r="29" spans="1:22" s="99" customFormat="1" ht="22.35" customHeight="1">
      <c r="B29" s="788"/>
      <c r="C29" s="792"/>
      <c r="D29" s="792"/>
      <c r="E29" s="792"/>
      <c r="F29" s="792"/>
      <c r="G29" s="792"/>
      <c r="H29" s="792"/>
      <c r="I29" s="792"/>
      <c r="J29" s="793"/>
      <c r="K29" s="333" t="s">
        <v>262</v>
      </c>
      <c r="L29" s="779"/>
      <c r="M29" s="780"/>
      <c r="N29" s="334" t="s">
        <v>240</v>
      </c>
      <c r="O29" s="779"/>
      <c r="P29" s="780"/>
      <c r="Q29" s="335" t="s">
        <v>240</v>
      </c>
    </row>
    <row r="30" spans="1:22" s="99" customFormat="1" ht="22.35" customHeight="1">
      <c r="B30" s="788"/>
      <c r="C30" s="792"/>
      <c r="D30" s="792"/>
      <c r="E30" s="792"/>
      <c r="F30" s="792"/>
      <c r="G30" s="792"/>
      <c r="H30" s="792"/>
      <c r="I30" s="792"/>
      <c r="J30" s="793"/>
      <c r="K30" s="333" t="s">
        <v>263</v>
      </c>
      <c r="L30" s="779"/>
      <c r="M30" s="780"/>
      <c r="N30" s="334" t="s">
        <v>240</v>
      </c>
      <c r="O30" s="779"/>
      <c r="P30" s="780"/>
      <c r="Q30" s="334" t="s">
        <v>240</v>
      </c>
    </row>
    <row r="31" spans="1:22" s="99" customFormat="1" ht="22.35" customHeight="1">
      <c r="B31" s="788"/>
      <c r="C31" s="792"/>
      <c r="D31" s="792"/>
      <c r="E31" s="792"/>
      <c r="F31" s="792"/>
      <c r="G31" s="792"/>
      <c r="H31" s="792"/>
      <c r="I31" s="792"/>
      <c r="J31" s="793"/>
      <c r="K31" s="333" t="s">
        <v>264</v>
      </c>
      <c r="L31" s="779"/>
      <c r="M31" s="780"/>
      <c r="N31" s="334" t="s">
        <v>240</v>
      </c>
      <c r="O31" s="779"/>
      <c r="P31" s="780"/>
      <c r="Q31" s="334" t="s">
        <v>240</v>
      </c>
    </row>
    <row r="32" spans="1:22" s="99" customFormat="1" ht="22.35" customHeight="1">
      <c r="B32" s="788"/>
      <c r="C32" s="792"/>
      <c r="D32" s="792"/>
      <c r="E32" s="792"/>
      <c r="F32" s="792"/>
      <c r="G32" s="792"/>
      <c r="H32" s="792"/>
      <c r="I32" s="792"/>
      <c r="J32" s="793"/>
      <c r="K32" s="333" t="s">
        <v>265</v>
      </c>
      <c r="L32" s="779"/>
      <c r="M32" s="780"/>
      <c r="N32" s="334" t="s">
        <v>240</v>
      </c>
      <c r="O32" s="779"/>
      <c r="P32" s="780"/>
      <c r="Q32" s="334" t="s">
        <v>240</v>
      </c>
    </row>
    <row r="33" spans="2:17" s="99" customFormat="1" ht="22.35" customHeight="1">
      <c r="B33" s="788"/>
      <c r="C33" s="792"/>
      <c r="D33" s="792"/>
      <c r="E33" s="792"/>
      <c r="F33" s="792"/>
      <c r="G33" s="792"/>
      <c r="H33" s="792"/>
      <c r="I33" s="792"/>
      <c r="J33" s="793"/>
      <c r="K33" s="333" t="s">
        <v>266</v>
      </c>
      <c r="L33" s="779"/>
      <c r="M33" s="780"/>
      <c r="N33" s="334" t="s">
        <v>240</v>
      </c>
      <c r="O33" s="779"/>
      <c r="P33" s="780"/>
      <c r="Q33" s="334" t="s">
        <v>240</v>
      </c>
    </row>
    <row r="34" spans="2:17" s="99" customFormat="1" ht="22.35" customHeight="1">
      <c r="B34" s="788"/>
      <c r="C34" s="792"/>
      <c r="D34" s="792"/>
      <c r="E34" s="792"/>
      <c r="F34" s="792"/>
      <c r="G34" s="792"/>
      <c r="H34" s="792"/>
      <c r="I34" s="792"/>
      <c r="J34" s="793"/>
      <c r="K34" s="333" t="s">
        <v>267</v>
      </c>
      <c r="L34" s="779"/>
      <c r="M34" s="780"/>
      <c r="N34" s="334" t="s">
        <v>240</v>
      </c>
      <c r="O34" s="779"/>
      <c r="P34" s="780"/>
      <c r="Q34" s="334" t="s">
        <v>240</v>
      </c>
    </row>
    <row r="35" spans="2:17" s="99" customFormat="1" ht="22.35" customHeight="1">
      <c r="B35" s="789"/>
      <c r="C35" s="794"/>
      <c r="D35" s="794"/>
      <c r="E35" s="794"/>
      <c r="F35" s="794"/>
      <c r="G35" s="794"/>
      <c r="H35" s="794"/>
      <c r="I35" s="794"/>
      <c r="J35" s="795"/>
      <c r="K35" s="333" t="s">
        <v>268</v>
      </c>
      <c r="L35" s="779"/>
      <c r="M35" s="780"/>
      <c r="N35" s="334" t="s">
        <v>240</v>
      </c>
      <c r="O35" s="779"/>
      <c r="P35" s="780"/>
      <c r="Q35" s="334" t="s">
        <v>240</v>
      </c>
    </row>
    <row r="36" spans="2:17" s="100" customFormat="1" ht="17.25" customHeight="1" thickBot="1">
      <c r="B36" s="107"/>
      <c r="C36" s="107"/>
      <c r="D36" s="107"/>
      <c r="E36" s="107"/>
      <c r="F36" s="107"/>
      <c r="G36" s="107"/>
      <c r="H36" s="107"/>
      <c r="I36" s="107"/>
      <c r="J36" s="107"/>
      <c r="K36" s="107"/>
      <c r="L36" s="776" t="s">
        <v>269</v>
      </c>
      <c r="M36" s="776"/>
      <c r="N36" s="776"/>
      <c r="O36" s="776" t="s">
        <v>270</v>
      </c>
      <c r="P36" s="776"/>
      <c r="Q36" s="776"/>
    </row>
    <row r="37" spans="2:17" s="99" customFormat="1" ht="17.25" customHeight="1" thickBot="1">
      <c r="B37" s="97"/>
      <c r="C37" s="97"/>
      <c r="D37" s="97"/>
      <c r="E37" s="97"/>
      <c r="F37" s="97"/>
      <c r="G37" s="97"/>
      <c r="H37" s="97"/>
      <c r="I37" s="97"/>
      <c r="J37" s="97"/>
      <c r="K37" s="97"/>
      <c r="L37" s="108" t="s">
        <v>256</v>
      </c>
      <c r="M37" s="777" t="str">
        <f>IF(SUM(T17:V17)=3,"",IF(L17+N17+P17=SUM(L29:M35),"○","✕"))</f>
        <v/>
      </c>
      <c r="N37" s="778"/>
      <c r="O37" s="108" t="s">
        <v>256</v>
      </c>
      <c r="P37" s="777" t="str">
        <f>IF(SUM(T18:V18)=3,"",IF(L18+N18+P18=SUM(O29:P35),"○","✕"))</f>
        <v/>
      </c>
      <c r="Q37" s="778"/>
    </row>
    <row r="38" spans="2:17" s="99" customFormat="1" ht="8.25" customHeight="1">
      <c r="B38" s="96"/>
      <c r="C38" s="111"/>
      <c r="D38" s="96"/>
      <c r="E38" s="96"/>
      <c r="F38" s="96"/>
      <c r="G38" s="96"/>
      <c r="H38" s="96"/>
      <c r="I38" s="96"/>
      <c r="J38" s="96"/>
      <c r="K38" s="96"/>
      <c r="L38" s="96"/>
      <c r="M38" s="96"/>
      <c r="N38" s="112"/>
      <c r="O38" s="112"/>
      <c r="P38" s="112"/>
      <c r="Q38" s="112"/>
    </row>
  </sheetData>
  <sheetProtection selectLockedCells="1"/>
  <mergeCells count="47">
    <mergeCell ref="B1:Q1"/>
    <mergeCell ref="L3:M3"/>
    <mergeCell ref="N3:R3"/>
    <mergeCell ref="J5:K5"/>
    <mergeCell ref="L5:R5"/>
    <mergeCell ref="C24:J26"/>
    <mergeCell ref="L24:Q24"/>
    <mergeCell ref="L25:Q25"/>
    <mergeCell ref="L26:Q26"/>
    <mergeCell ref="S6:V6"/>
    <mergeCell ref="B7:E8"/>
    <mergeCell ref="B12:K14"/>
    <mergeCell ref="L12:M12"/>
    <mergeCell ref="N12:O12"/>
    <mergeCell ref="P12:Q12"/>
    <mergeCell ref="R12:R14"/>
    <mergeCell ref="L13:O13"/>
    <mergeCell ref="P13:Q14"/>
    <mergeCell ref="L14:M14"/>
    <mergeCell ref="G6:I6"/>
    <mergeCell ref="N14:O14"/>
    <mergeCell ref="B22:B23"/>
    <mergeCell ref="C22:I23"/>
    <mergeCell ref="L22:O22"/>
    <mergeCell ref="L23:O23"/>
    <mergeCell ref="B28:B35"/>
    <mergeCell ref="C28:J35"/>
    <mergeCell ref="L28:N28"/>
    <mergeCell ref="O28:Q28"/>
    <mergeCell ref="L29:M29"/>
    <mergeCell ref="O29:P29"/>
    <mergeCell ref="L30:M30"/>
    <mergeCell ref="O30:P30"/>
    <mergeCell ref="L31:M31"/>
    <mergeCell ref="O31:P31"/>
    <mergeCell ref="L32:M32"/>
    <mergeCell ref="O32:P32"/>
    <mergeCell ref="L36:N36"/>
    <mergeCell ref="O36:Q36"/>
    <mergeCell ref="M37:N37"/>
    <mergeCell ref="P37:Q37"/>
    <mergeCell ref="L33:M33"/>
    <mergeCell ref="O33:P33"/>
    <mergeCell ref="L34:M34"/>
    <mergeCell ref="O34:P34"/>
    <mergeCell ref="L35:M35"/>
    <mergeCell ref="O35:P35"/>
  </mergeCells>
  <phoneticPr fontId="1"/>
  <printOptions horizontalCentered="1" verticalCentered="1"/>
  <pageMargins left="0" right="0" top="0" bottom="0" header="0.31496062992125984" footer="0.31496062992125984"/>
  <pageSetup paperSize="9" scale="74" fitToWidth="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189889" r:id="rId4" name="Check Box 1">
              <controlPr locked="0" defaultSize="0" autoFill="0" autoLine="0" autoPict="0">
                <anchor moveWithCells="1">
                  <from>
                    <xdr:col>10</xdr:col>
                    <xdr:colOff>409575</xdr:colOff>
                    <xdr:row>22</xdr:row>
                    <xdr:rowOff>180975</xdr:rowOff>
                  </from>
                  <to>
                    <xdr:col>10</xdr:col>
                    <xdr:colOff>638175</xdr:colOff>
                    <xdr:row>24</xdr:row>
                    <xdr:rowOff>28575</xdr:rowOff>
                  </to>
                </anchor>
              </controlPr>
            </control>
          </mc:Choice>
        </mc:AlternateContent>
        <mc:AlternateContent xmlns:mc="http://schemas.openxmlformats.org/markup-compatibility/2006">
          <mc:Choice Requires="x14">
            <control shapeId="1189890" r:id="rId5" name="Check Box 2">
              <controlPr locked="0" defaultSize="0" autoFill="0" autoLine="0" autoPict="0">
                <anchor moveWithCells="1">
                  <from>
                    <xdr:col>10</xdr:col>
                    <xdr:colOff>409575</xdr:colOff>
                    <xdr:row>21</xdr:row>
                    <xdr:rowOff>180975</xdr:rowOff>
                  </from>
                  <to>
                    <xdr:col>10</xdr:col>
                    <xdr:colOff>638175</xdr:colOff>
                    <xdr:row>23</xdr:row>
                    <xdr:rowOff>28575</xdr:rowOff>
                  </to>
                </anchor>
              </controlPr>
            </control>
          </mc:Choice>
        </mc:AlternateContent>
        <mc:AlternateContent xmlns:mc="http://schemas.openxmlformats.org/markup-compatibility/2006">
          <mc:Choice Requires="x14">
            <control shapeId="1189891" r:id="rId6" name="Check Box 3">
              <controlPr locked="0" defaultSize="0" autoFill="0" autoLine="0" autoPict="0">
                <anchor moveWithCells="1">
                  <from>
                    <xdr:col>10</xdr:col>
                    <xdr:colOff>409575</xdr:colOff>
                    <xdr:row>21</xdr:row>
                    <xdr:rowOff>28575</xdr:rowOff>
                  </from>
                  <to>
                    <xdr:col>10</xdr:col>
                    <xdr:colOff>609600</xdr:colOff>
                    <xdr:row>21</xdr:row>
                    <xdr:rowOff>180975</xdr:rowOff>
                  </to>
                </anchor>
              </controlPr>
            </control>
          </mc:Choice>
        </mc:AlternateContent>
        <mc:AlternateContent xmlns:mc="http://schemas.openxmlformats.org/markup-compatibility/2006">
          <mc:Choice Requires="x14">
            <control shapeId="1189892" r:id="rId7" name="Check Box 4">
              <controlPr locked="0" defaultSize="0" autoFill="0" autoLine="0" autoPict="0">
                <anchor moveWithCells="1">
                  <from>
                    <xdr:col>10</xdr:col>
                    <xdr:colOff>409575</xdr:colOff>
                    <xdr:row>23</xdr:row>
                    <xdr:rowOff>180975</xdr:rowOff>
                  </from>
                  <to>
                    <xdr:col>10</xdr:col>
                    <xdr:colOff>638175</xdr:colOff>
                    <xdr:row>25</xdr:row>
                    <xdr:rowOff>28575</xdr:rowOff>
                  </to>
                </anchor>
              </controlPr>
            </control>
          </mc:Choice>
        </mc:AlternateContent>
        <mc:AlternateContent xmlns:mc="http://schemas.openxmlformats.org/markup-compatibility/2006">
          <mc:Choice Requires="x14">
            <control shapeId="1189893" r:id="rId8" name="Check Box 5">
              <controlPr defaultSize="0" autoFill="0" autoLine="0" autoPict="0">
                <anchor moveWithCells="1">
                  <from>
                    <xdr:col>2</xdr:col>
                    <xdr:colOff>180975</xdr:colOff>
                    <xdr:row>22</xdr:row>
                    <xdr:rowOff>142875</xdr:rowOff>
                  </from>
                  <to>
                    <xdr:col>2</xdr:col>
                    <xdr:colOff>485775</xdr:colOff>
                    <xdr:row>24</xdr:row>
                    <xdr:rowOff>66675</xdr:rowOff>
                  </to>
                </anchor>
              </controlPr>
            </control>
          </mc:Choice>
        </mc:AlternateContent>
        <mc:AlternateContent xmlns:mc="http://schemas.openxmlformats.org/markup-compatibility/2006">
          <mc:Choice Requires="x14">
            <control shapeId="1189894" r:id="rId9" name="Check Box 6">
              <controlPr locked="0" defaultSize="0" autoFill="0" autoLine="0" autoPict="0">
                <anchor moveWithCells="1">
                  <from>
                    <xdr:col>10</xdr:col>
                    <xdr:colOff>409575</xdr:colOff>
                    <xdr:row>24</xdr:row>
                    <xdr:rowOff>180975</xdr:rowOff>
                  </from>
                  <to>
                    <xdr:col>10</xdr:col>
                    <xdr:colOff>647700</xdr:colOff>
                    <xdr:row>25</xdr:row>
                    <xdr:rowOff>219075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FC5B1-1588-44CF-86A7-0E39B04A6865}">
  <sheetPr>
    <pageSetUpPr fitToPage="1"/>
  </sheetPr>
  <dimension ref="A1:P311"/>
  <sheetViews>
    <sheetView showGridLines="0" view="pageBreakPreview" zoomScale="140" zoomScaleNormal="110" zoomScaleSheetLayoutView="140" workbookViewId="0">
      <selection activeCell="K9" sqref="K9"/>
    </sheetView>
  </sheetViews>
  <sheetFormatPr defaultColWidth="9" defaultRowHeight="18.75"/>
  <cols>
    <col min="1" max="1" width="5" style="337" customWidth="1"/>
    <col min="2" max="7" width="11.625" style="614" customWidth="1"/>
    <col min="8" max="8" width="13.125" style="614" customWidth="1"/>
    <col min="9" max="9" width="0.625" style="614" customWidth="1"/>
    <col min="10" max="16384" width="9" style="614"/>
  </cols>
  <sheetData>
    <row r="1" spans="1:8" s="336" customFormat="1" ht="34.5" customHeight="1">
      <c r="A1" s="837" t="s">
        <v>825</v>
      </c>
      <c r="B1" s="837"/>
      <c r="C1" s="837"/>
      <c r="D1" s="837"/>
      <c r="E1" s="837"/>
      <c r="F1" s="837"/>
      <c r="G1" s="837"/>
      <c r="H1" s="837"/>
    </row>
    <row r="2" spans="1:8" s="336" customFormat="1" ht="20.100000000000001" customHeight="1">
      <c r="A2" s="838" t="s">
        <v>826</v>
      </c>
      <c r="B2" s="838"/>
      <c r="C2" s="838"/>
      <c r="D2" s="838"/>
      <c r="E2" s="838"/>
      <c r="F2" s="838"/>
      <c r="G2" s="838"/>
      <c r="H2" s="838"/>
    </row>
    <row r="3" spans="1:8" ht="15" customHeight="1">
      <c r="B3" s="338"/>
    </row>
    <row r="4" spans="1:8" ht="30" customHeight="1">
      <c r="B4" s="839" t="s">
        <v>827</v>
      </c>
      <c r="C4" s="839"/>
      <c r="D4" s="839"/>
      <c r="E4" s="839"/>
      <c r="F4" s="839"/>
      <c r="G4" s="839"/>
      <c r="H4" s="839"/>
    </row>
    <row r="5" spans="1:8" ht="15" customHeight="1">
      <c r="B5" s="338"/>
    </row>
    <row r="6" spans="1:8" s="340" customFormat="1" ht="37.5" customHeight="1">
      <c r="A6" s="339"/>
      <c r="B6" s="840" t="s">
        <v>828</v>
      </c>
      <c r="C6" s="841"/>
      <c r="D6" s="841"/>
      <c r="E6" s="841"/>
      <c r="F6" s="841"/>
      <c r="G6" s="841"/>
      <c r="H6" s="841"/>
    </row>
    <row r="7" spans="1:8" ht="15" customHeight="1">
      <c r="A7" s="341"/>
      <c r="B7" s="842" t="s">
        <v>829</v>
      </c>
      <c r="C7" s="843"/>
      <c r="D7" s="843"/>
      <c r="E7" s="843"/>
      <c r="F7" s="843"/>
      <c r="G7" s="843"/>
      <c r="H7" s="843"/>
    </row>
    <row r="8" spans="1:8" ht="10.5" customHeight="1">
      <c r="A8" s="342"/>
      <c r="B8" s="612"/>
    </row>
    <row r="9" spans="1:8" s="613" customFormat="1" ht="30" customHeight="1">
      <c r="A9" s="341"/>
      <c r="B9" s="844" t="s">
        <v>830</v>
      </c>
      <c r="C9" s="845"/>
      <c r="D9" s="845"/>
      <c r="E9" s="845"/>
      <c r="F9" s="845"/>
      <c r="G9" s="845"/>
      <c r="H9" s="845"/>
    </row>
    <row r="10" spans="1:8" ht="10.5" customHeight="1">
      <c r="A10" s="343"/>
      <c r="B10" s="338"/>
    </row>
    <row r="11" spans="1:8" ht="30" customHeight="1">
      <c r="A11" s="341"/>
      <c r="B11" s="842" t="s">
        <v>831</v>
      </c>
      <c r="C11" s="843"/>
      <c r="D11" s="843"/>
      <c r="E11" s="843"/>
      <c r="F11" s="843"/>
      <c r="G11" s="843"/>
      <c r="H11" s="843"/>
    </row>
    <row r="12" spans="1:8" ht="10.5" customHeight="1">
      <c r="A12" s="344"/>
      <c r="B12" s="345"/>
      <c r="C12" s="611"/>
      <c r="D12" s="611"/>
      <c r="E12" s="611"/>
      <c r="F12" s="611"/>
      <c r="G12" s="611"/>
      <c r="H12" s="611"/>
    </row>
    <row r="13" spans="1:8" ht="15" customHeight="1">
      <c r="A13" s="341"/>
      <c r="B13" s="842" t="s">
        <v>832</v>
      </c>
      <c r="C13" s="843"/>
      <c r="D13" s="843"/>
      <c r="E13" s="843"/>
      <c r="F13" s="843"/>
      <c r="G13" s="843"/>
      <c r="H13" s="843"/>
    </row>
    <row r="14" spans="1:8" ht="30" customHeight="1">
      <c r="A14" s="346"/>
      <c r="B14" s="842" t="s">
        <v>833</v>
      </c>
      <c r="C14" s="843"/>
      <c r="D14" s="843"/>
      <c r="E14" s="843"/>
      <c r="F14" s="843"/>
      <c r="G14" s="843"/>
      <c r="H14" s="843"/>
    </row>
    <row r="15" spans="1:8" ht="10.5" customHeight="1">
      <c r="A15" s="346"/>
      <c r="B15" s="345"/>
      <c r="C15" s="611"/>
      <c r="D15" s="611"/>
      <c r="E15" s="611"/>
      <c r="F15" s="611"/>
      <c r="G15" s="611"/>
      <c r="H15" s="611"/>
    </row>
    <row r="16" spans="1:8" ht="30" customHeight="1">
      <c r="A16" s="347"/>
      <c r="B16" s="853" t="s">
        <v>834</v>
      </c>
      <c r="C16" s="854"/>
      <c r="D16" s="854"/>
      <c r="E16" s="854"/>
      <c r="F16" s="854"/>
      <c r="G16" s="854"/>
      <c r="H16" s="854"/>
    </row>
    <row r="17" spans="1:8" ht="10.5" customHeight="1">
      <c r="A17" s="342"/>
      <c r="B17" s="612"/>
    </row>
    <row r="18" spans="1:8" ht="45" customHeight="1">
      <c r="A18" s="341"/>
      <c r="B18" s="844" t="s">
        <v>835</v>
      </c>
      <c r="C18" s="847"/>
      <c r="D18" s="847"/>
      <c r="E18" s="847"/>
      <c r="F18" s="847"/>
      <c r="G18" s="847"/>
      <c r="H18" s="847"/>
    </row>
    <row r="19" spans="1:8" ht="10.5" customHeight="1">
      <c r="A19" s="342"/>
      <c r="B19" s="612"/>
    </row>
    <row r="20" spans="1:8" ht="45" customHeight="1">
      <c r="A20" s="341"/>
      <c r="B20" s="844" t="s">
        <v>836</v>
      </c>
      <c r="C20" s="847"/>
      <c r="D20" s="847"/>
      <c r="E20" s="847"/>
      <c r="F20" s="847"/>
      <c r="G20" s="847"/>
      <c r="H20" s="847"/>
    </row>
    <row r="21" spans="1:8" ht="11.25" customHeight="1">
      <c r="A21" s="342"/>
      <c r="B21" s="612"/>
    </row>
    <row r="22" spans="1:8" ht="37.5" customHeight="1">
      <c r="A22" s="348"/>
      <c r="B22" s="840" t="s">
        <v>271</v>
      </c>
      <c r="C22" s="846"/>
      <c r="D22" s="846"/>
      <c r="E22" s="846"/>
      <c r="F22" s="846"/>
      <c r="G22" s="846"/>
      <c r="H22" s="846"/>
    </row>
    <row r="23" spans="1:8" ht="45" customHeight="1">
      <c r="A23" s="341" t="s">
        <v>837</v>
      </c>
      <c r="B23" s="844" t="s">
        <v>838</v>
      </c>
      <c r="C23" s="847"/>
      <c r="D23" s="847"/>
      <c r="E23" s="847"/>
      <c r="F23" s="847"/>
      <c r="G23" s="847"/>
      <c r="H23" s="847"/>
    </row>
    <row r="24" spans="1:8" ht="10.5" customHeight="1">
      <c r="A24" s="348"/>
      <c r="B24" s="338"/>
    </row>
    <row r="25" spans="1:8" ht="15" customHeight="1">
      <c r="A25" s="341" t="s">
        <v>839</v>
      </c>
      <c r="B25" s="844" t="s">
        <v>840</v>
      </c>
      <c r="C25" s="847"/>
      <c r="D25" s="847"/>
      <c r="E25" s="847"/>
      <c r="F25" s="847"/>
      <c r="G25" s="847"/>
      <c r="H25" s="847"/>
    </row>
    <row r="26" spans="1:8" ht="15" customHeight="1">
      <c r="A26" s="349"/>
      <c r="B26" s="844" t="s">
        <v>272</v>
      </c>
      <c r="C26" s="847"/>
      <c r="D26" s="847"/>
      <c r="E26" s="847"/>
      <c r="F26" s="847"/>
      <c r="G26" s="847"/>
      <c r="H26" s="847"/>
    </row>
    <row r="27" spans="1:8" ht="10.5" customHeight="1">
      <c r="A27" s="349"/>
      <c r="B27" s="612"/>
    </row>
    <row r="28" spans="1:8" ht="16.350000000000001" customHeight="1">
      <c r="A28" s="349"/>
      <c r="B28" s="848" t="s">
        <v>273</v>
      </c>
      <c r="C28" s="849"/>
      <c r="D28" s="849"/>
      <c r="E28" s="849"/>
      <c r="F28" s="849"/>
      <c r="G28" s="849"/>
      <c r="H28" s="850"/>
    </row>
    <row r="29" spans="1:8" ht="16.350000000000001" customHeight="1">
      <c r="A29" s="349"/>
      <c r="B29" s="851" t="s">
        <v>274</v>
      </c>
      <c r="C29" s="847"/>
      <c r="D29" s="847"/>
      <c r="E29" s="847"/>
      <c r="F29" s="847"/>
      <c r="G29" s="847"/>
      <c r="H29" s="852"/>
    </row>
    <row r="30" spans="1:8" ht="16.350000000000001" customHeight="1">
      <c r="A30" s="349"/>
      <c r="B30" s="851" t="s">
        <v>275</v>
      </c>
      <c r="C30" s="847"/>
      <c r="D30" s="847"/>
      <c r="E30" s="847"/>
      <c r="F30" s="847"/>
      <c r="G30" s="847"/>
      <c r="H30" s="852"/>
    </row>
    <row r="31" spans="1:8" ht="16.350000000000001" customHeight="1">
      <c r="A31" s="349"/>
      <c r="B31" s="851" t="s">
        <v>276</v>
      </c>
      <c r="C31" s="847"/>
      <c r="D31" s="847"/>
      <c r="E31" s="847"/>
      <c r="F31" s="847"/>
      <c r="G31" s="847"/>
      <c r="H31" s="852"/>
    </row>
    <row r="32" spans="1:8" ht="16.350000000000001" customHeight="1">
      <c r="A32" s="349"/>
      <c r="B32" s="851" t="s">
        <v>277</v>
      </c>
      <c r="C32" s="847"/>
      <c r="D32" s="847"/>
      <c r="E32" s="847"/>
      <c r="F32" s="847"/>
      <c r="G32" s="847"/>
      <c r="H32" s="852"/>
    </row>
    <row r="33" spans="1:8" ht="16.350000000000001" customHeight="1">
      <c r="A33" s="349"/>
      <c r="B33" s="851" t="s">
        <v>278</v>
      </c>
      <c r="C33" s="847"/>
      <c r="D33" s="847"/>
      <c r="E33" s="847"/>
      <c r="F33" s="847"/>
      <c r="G33" s="847"/>
      <c r="H33" s="852"/>
    </row>
    <row r="34" spans="1:8" ht="16.350000000000001" customHeight="1">
      <c r="A34" s="349"/>
      <c r="B34" s="851" t="s">
        <v>279</v>
      </c>
      <c r="C34" s="847"/>
      <c r="D34" s="847"/>
      <c r="E34" s="847"/>
      <c r="F34" s="847"/>
      <c r="G34" s="847"/>
      <c r="H34" s="852"/>
    </row>
    <row r="35" spans="1:8" ht="16.350000000000001" customHeight="1">
      <c r="A35" s="343"/>
      <c r="B35" s="855" t="s">
        <v>280</v>
      </c>
      <c r="C35" s="856"/>
      <c r="D35" s="856"/>
      <c r="E35" s="856"/>
      <c r="F35" s="856"/>
      <c r="G35" s="856"/>
      <c r="H35" s="857"/>
    </row>
    <row r="36" spans="1:8" ht="10.5" customHeight="1">
      <c r="A36" s="342" t="s">
        <v>841</v>
      </c>
      <c r="B36" s="338"/>
    </row>
    <row r="37" spans="1:8" ht="45" customHeight="1">
      <c r="A37" s="341" t="s">
        <v>842</v>
      </c>
      <c r="B37" s="842" t="s">
        <v>843</v>
      </c>
      <c r="C37" s="843"/>
      <c r="D37" s="843"/>
      <c r="E37" s="843"/>
      <c r="F37" s="843"/>
      <c r="G37" s="843"/>
      <c r="H37" s="843"/>
    </row>
    <row r="38" spans="1:8" ht="10.5" customHeight="1">
      <c r="A38" s="350"/>
      <c r="B38" s="338"/>
    </row>
    <row r="39" spans="1:8" ht="15" customHeight="1">
      <c r="A39" s="341" t="s">
        <v>844</v>
      </c>
      <c r="B39" s="844" t="s">
        <v>845</v>
      </c>
      <c r="C39" s="847"/>
      <c r="D39" s="847"/>
      <c r="E39" s="847"/>
      <c r="F39" s="847"/>
      <c r="G39" s="847"/>
      <c r="H39" s="847"/>
    </row>
    <row r="40" spans="1:8" ht="45" customHeight="1">
      <c r="A40" s="349"/>
      <c r="B40" s="844" t="s">
        <v>281</v>
      </c>
      <c r="C40" s="847"/>
      <c r="D40" s="847"/>
      <c r="E40" s="847"/>
      <c r="F40" s="847"/>
      <c r="G40" s="847"/>
      <c r="H40" s="847"/>
    </row>
    <row r="41" spans="1:8" ht="60" customHeight="1">
      <c r="A41" s="349"/>
      <c r="B41" s="844" t="s">
        <v>846</v>
      </c>
      <c r="C41" s="847"/>
      <c r="D41" s="847"/>
      <c r="E41" s="847"/>
      <c r="F41" s="847"/>
      <c r="G41" s="847"/>
      <c r="H41" s="847"/>
    </row>
    <row r="42" spans="1:8" ht="60" customHeight="1">
      <c r="A42" s="349"/>
      <c r="B42" s="842" t="s">
        <v>847</v>
      </c>
      <c r="C42" s="843"/>
      <c r="D42" s="843"/>
      <c r="E42" s="843"/>
      <c r="F42" s="843"/>
      <c r="G42" s="843"/>
      <c r="H42" s="843"/>
    </row>
    <row r="43" spans="1:8" ht="45" customHeight="1">
      <c r="A43" s="349"/>
      <c r="B43" s="842" t="s">
        <v>848</v>
      </c>
      <c r="C43" s="843"/>
      <c r="D43" s="843"/>
      <c r="E43" s="843"/>
      <c r="F43" s="843"/>
      <c r="G43" s="843"/>
      <c r="H43" s="843"/>
    </row>
    <row r="44" spans="1:8" ht="10.5" customHeight="1">
      <c r="A44" s="349"/>
      <c r="B44" s="351"/>
    </row>
    <row r="45" spans="1:8" ht="16.350000000000001" customHeight="1">
      <c r="A45" s="349"/>
      <c r="B45" s="352" t="s">
        <v>166</v>
      </c>
    </row>
    <row r="46" spans="1:8" ht="16.350000000000001" customHeight="1">
      <c r="A46" s="349"/>
      <c r="B46" s="848" t="s">
        <v>282</v>
      </c>
      <c r="C46" s="849"/>
      <c r="D46" s="849"/>
      <c r="E46" s="849"/>
      <c r="F46" s="849"/>
      <c r="G46" s="849"/>
      <c r="H46" s="850"/>
    </row>
    <row r="47" spans="1:8" ht="16.350000000000001" customHeight="1">
      <c r="A47" s="349"/>
      <c r="B47" s="851" t="s">
        <v>283</v>
      </c>
      <c r="C47" s="847"/>
      <c r="D47" s="847"/>
      <c r="E47" s="847"/>
      <c r="F47" s="847"/>
      <c r="G47" s="847"/>
      <c r="H47" s="852"/>
    </row>
    <row r="48" spans="1:8" ht="16.350000000000001" customHeight="1">
      <c r="A48" s="349"/>
      <c r="B48" s="851" t="s">
        <v>284</v>
      </c>
      <c r="C48" s="847"/>
      <c r="D48" s="847"/>
      <c r="E48" s="847"/>
      <c r="F48" s="847"/>
      <c r="G48" s="847"/>
      <c r="H48" s="852"/>
    </row>
    <row r="49" spans="1:8" ht="16.350000000000001" customHeight="1">
      <c r="A49" s="349"/>
      <c r="B49" s="851" t="s">
        <v>285</v>
      </c>
      <c r="C49" s="847"/>
      <c r="D49" s="847"/>
      <c r="E49" s="847"/>
      <c r="F49" s="847"/>
      <c r="G49" s="847"/>
      <c r="H49" s="852"/>
    </row>
    <row r="50" spans="1:8" ht="16.350000000000001" customHeight="1">
      <c r="A50" s="349"/>
      <c r="B50" s="851" t="s">
        <v>849</v>
      </c>
      <c r="C50" s="847"/>
      <c r="D50" s="847"/>
      <c r="E50" s="847"/>
      <c r="F50" s="847"/>
      <c r="G50" s="847"/>
      <c r="H50" s="852"/>
    </row>
    <row r="51" spans="1:8" ht="16.350000000000001" customHeight="1">
      <c r="A51" s="349"/>
      <c r="B51" s="851" t="s">
        <v>286</v>
      </c>
      <c r="C51" s="847"/>
      <c r="D51" s="847"/>
      <c r="E51" s="847"/>
      <c r="F51" s="847"/>
      <c r="G51" s="847"/>
      <c r="H51" s="852"/>
    </row>
    <row r="52" spans="1:8" ht="16.350000000000001" customHeight="1">
      <c r="A52" s="349"/>
      <c r="B52" s="858" t="s">
        <v>850</v>
      </c>
      <c r="C52" s="843"/>
      <c r="D52" s="843"/>
      <c r="E52" s="843"/>
      <c r="F52" s="843"/>
      <c r="G52" s="843"/>
      <c r="H52" s="859"/>
    </row>
    <row r="53" spans="1:8" ht="16.350000000000001" customHeight="1">
      <c r="A53" s="349"/>
      <c r="B53" s="858" t="s">
        <v>851</v>
      </c>
      <c r="C53" s="843"/>
      <c r="D53" s="843"/>
      <c r="E53" s="843"/>
      <c r="F53" s="843"/>
      <c r="G53" s="843"/>
      <c r="H53" s="859"/>
    </row>
    <row r="54" spans="1:8" ht="16.350000000000001" customHeight="1">
      <c r="A54" s="349"/>
      <c r="B54" s="860" t="s">
        <v>852</v>
      </c>
      <c r="C54" s="861"/>
      <c r="D54" s="861"/>
      <c r="E54" s="861"/>
      <c r="F54" s="861"/>
      <c r="G54" s="861"/>
      <c r="H54" s="862"/>
    </row>
    <row r="55" spans="1:8" ht="10.5" customHeight="1">
      <c r="A55" s="349"/>
      <c r="B55" s="338"/>
    </row>
    <row r="56" spans="1:8" ht="75" customHeight="1">
      <c r="A56" s="349"/>
      <c r="B56" s="842" t="s">
        <v>853</v>
      </c>
      <c r="C56" s="843"/>
      <c r="D56" s="843"/>
      <c r="E56" s="843"/>
      <c r="F56" s="843"/>
      <c r="G56" s="843"/>
      <c r="H56" s="843"/>
    </row>
    <row r="57" spans="1:8" ht="10.5" customHeight="1">
      <c r="A57" s="349"/>
      <c r="B57" s="844" t="s">
        <v>162</v>
      </c>
      <c r="C57" s="847"/>
      <c r="D57" s="847"/>
      <c r="E57" s="847"/>
      <c r="F57" s="847"/>
      <c r="G57" s="847"/>
      <c r="H57" s="847"/>
    </row>
    <row r="58" spans="1:8" ht="16.350000000000001" customHeight="1">
      <c r="A58" s="349"/>
      <c r="B58" s="352" t="s">
        <v>287</v>
      </c>
    </row>
    <row r="59" spans="1:8" ht="16.350000000000001" customHeight="1">
      <c r="A59" s="349"/>
      <c r="B59" s="848" t="s">
        <v>288</v>
      </c>
      <c r="C59" s="849"/>
      <c r="D59" s="849"/>
      <c r="E59" s="849"/>
      <c r="F59" s="849"/>
      <c r="G59" s="849"/>
      <c r="H59" s="850"/>
    </row>
    <row r="60" spans="1:8" ht="16.350000000000001" customHeight="1">
      <c r="A60" s="349"/>
      <c r="B60" s="851" t="s">
        <v>289</v>
      </c>
      <c r="C60" s="847"/>
      <c r="D60" s="847"/>
      <c r="E60" s="847"/>
      <c r="F60" s="847"/>
      <c r="G60" s="847"/>
      <c r="H60" s="852"/>
    </row>
    <row r="61" spans="1:8" ht="16.350000000000001" customHeight="1">
      <c r="A61" s="349"/>
      <c r="B61" s="851" t="s">
        <v>290</v>
      </c>
      <c r="C61" s="847"/>
      <c r="D61" s="847"/>
      <c r="E61" s="847"/>
      <c r="F61" s="847"/>
      <c r="G61" s="847"/>
      <c r="H61" s="852"/>
    </row>
    <row r="62" spans="1:8" ht="16.350000000000001" customHeight="1">
      <c r="A62" s="349"/>
      <c r="B62" s="851" t="s">
        <v>291</v>
      </c>
      <c r="C62" s="847"/>
      <c r="D62" s="847"/>
      <c r="E62" s="847"/>
      <c r="F62" s="847"/>
      <c r="G62" s="847"/>
      <c r="H62" s="852"/>
    </row>
    <row r="63" spans="1:8" ht="16.350000000000001" customHeight="1">
      <c r="A63" s="349"/>
      <c r="B63" s="851" t="s">
        <v>292</v>
      </c>
      <c r="C63" s="847"/>
      <c r="D63" s="847"/>
      <c r="E63" s="847"/>
      <c r="F63" s="847"/>
      <c r="G63" s="847"/>
      <c r="H63" s="852"/>
    </row>
    <row r="64" spans="1:8" ht="16.350000000000001" customHeight="1">
      <c r="A64" s="349"/>
      <c r="B64" s="851" t="s">
        <v>293</v>
      </c>
      <c r="C64" s="847"/>
      <c r="D64" s="847"/>
      <c r="E64" s="847"/>
      <c r="F64" s="847"/>
      <c r="G64" s="847"/>
      <c r="H64" s="852"/>
    </row>
    <row r="65" spans="1:8" ht="16.350000000000001" customHeight="1">
      <c r="A65" s="349"/>
      <c r="B65" s="863" t="s">
        <v>854</v>
      </c>
      <c r="C65" s="864"/>
      <c r="D65" s="864"/>
      <c r="E65" s="864"/>
      <c r="F65" s="864"/>
      <c r="G65" s="864"/>
      <c r="H65" s="865"/>
    </row>
    <row r="66" spans="1:8" ht="16.350000000000001" customHeight="1">
      <c r="A66" s="349"/>
      <c r="B66" s="851" t="s">
        <v>294</v>
      </c>
      <c r="C66" s="847"/>
      <c r="D66" s="847"/>
      <c r="E66" s="847"/>
      <c r="F66" s="847"/>
      <c r="G66" s="847"/>
      <c r="H66" s="852"/>
    </row>
    <row r="67" spans="1:8" ht="16.350000000000001" customHeight="1">
      <c r="A67" s="349"/>
      <c r="B67" s="851" t="s">
        <v>295</v>
      </c>
      <c r="C67" s="847"/>
      <c r="D67" s="847"/>
      <c r="E67" s="847"/>
      <c r="F67" s="847"/>
      <c r="G67" s="847"/>
      <c r="H67" s="852"/>
    </row>
    <row r="68" spans="1:8" ht="16.350000000000001" customHeight="1">
      <c r="A68" s="349"/>
      <c r="B68" s="851" t="s">
        <v>296</v>
      </c>
      <c r="C68" s="847"/>
      <c r="D68" s="847"/>
      <c r="E68" s="847"/>
      <c r="F68" s="847"/>
      <c r="G68" s="847"/>
      <c r="H68" s="852"/>
    </row>
    <row r="69" spans="1:8" ht="16.350000000000001" customHeight="1">
      <c r="A69" s="349"/>
      <c r="B69" s="863" t="s">
        <v>297</v>
      </c>
      <c r="C69" s="864"/>
      <c r="D69" s="864"/>
      <c r="E69" s="864"/>
      <c r="F69" s="864"/>
      <c r="G69" s="864"/>
      <c r="H69" s="865"/>
    </row>
    <row r="70" spans="1:8" ht="16.350000000000001" customHeight="1">
      <c r="A70" s="349"/>
      <c r="B70" s="851" t="s">
        <v>298</v>
      </c>
      <c r="C70" s="847"/>
      <c r="D70" s="847"/>
      <c r="E70" s="847"/>
      <c r="F70" s="847"/>
      <c r="G70" s="847"/>
      <c r="H70" s="852"/>
    </row>
    <row r="71" spans="1:8" ht="16.350000000000001" customHeight="1">
      <c r="A71" s="349"/>
      <c r="B71" s="851" t="s">
        <v>299</v>
      </c>
      <c r="C71" s="847"/>
      <c r="D71" s="847"/>
      <c r="E71" s="847"/>
      <c r="F71" s="847"/>
      <c r="G71" s="847"/>
      <c r="H71" s="852"/>
    </row>
    <row r="72" spans="1:8" ht="16.350000000000001" customHeight="1">
      <c r="A72" s="349"/>
      <c r="B72" s="851" t="s">
        <v>300</v>
      </c>
      <c r="C72" s="847"/>
      <c r="D72" s="847"/>
      <c r="E72" s="847"/>
      <c r="F72" s="847"/>
      <c r="G72" s="847"/>
      <c r="H72" s="852"/>
    </row>
    <row r="73" spans="1:8" ht="16.350000000000001" customHeight="1">
      <c r="A73" s="349"/>
      <c r="B73" s="851" t="s">
        <v>301</v>
      </c>
      <c r="C73" s="847"/>
      <c r="D73" s="847"/>
      <c r="E73" s="847"/>
      <c r="F73" s="847"/>
      <c r="G73" s="847"/>
      <c r="H73" s="852"/>
    </row>
    <row r="74" spans="1:8" ht="16.350000000000001" customHeight="1">
      <c r="A74" s="349"/>
      <c r="B74" s="851" t="s">
        <v>302</v>
      </c>
      <c r="C74" s="847"/>
      <c r="D74" s="847"/>
      <c r="E74" s="847"/>
      <c r="F74" s="847"/>
      <c r="G74" s="847"/>
      <c r="H74" s="852"/>
    </row>
    <row r="75" spans="1:8" ht="16.350000000000001" customHeight="1">
      <c r="A75" s="349"/>
      <c r="B75" s="851" t="s">
        <v>303</v>
      </c>
      <c r="C75" s="847"/>
      <c r="D75" s="847"/>
      <c r="E75" s="847"/>
      <c r="F75" s="847"/>
      <c r="G75" s="847"/>
      <c r="H75" s="852"/>
    </row>
    <row r="76" spans="1:8" ht="16.350000000000001" customHeight="1">
      <c r="A76" s="349"/>
      <c r="B76" s="851" t="s">
        <v>304</v>
      </c>
      <c r="C76" s="847"/>
      <c r="D76" s="847"/>
      <c r="E76" s="847"/>
      <c r="F76" s="847"/>
      <c r="G76" s="847"/>
      <c r="H76" s="852"/>
    </row>
    <row r="77" spans="1:8" ht="16.350000000000001" customHeight="1">
      <c r="A77" s="349"/>
      <c r="B77" s="851" t="s">
        <v>305</v>
      </c>
      <c r="C77" s="847"/>
      <c r="D77" s="847"/>
      <c r="E77" s="847"/>
      <c r="F77" s="847"/>
      <c r="G77" s="847"/>
      <c r="H77" s="852"/>
    </row>
    <row r="78" spans="1:8" ht="16.350000000000001" customHeight="1">
      <c r="A78" s="349"/>
      <c r="B78" s="851" t="s">
        <v>306</v>
      </c>
      <c r="C78" s="847"/>
      <c r="D78" s="847"/>
      <c r="E78" s="847"/>
      <c r="F78" s="847"/>
      <c r="G78" s="847"/>
      <c r="H78" s="852"/>
    </row>
    <row r="79" spans="1:8" ht="16.350000000000001" customHeight="1">
      <c r="A79" s="349"/>
      <c r="B79" s="851" t="s">
        <v>307</v>
      </c>
      <c r="C79" s="847"/>
      <c r="D79" s="847"/>
      <c r="E79" s="847"/>
      <c r="F79" s="847"/>
      <c r="G79" s="847"/>
      <c r="H79" s="852"/>
    </row>
    <row r="80" spans="1:8" ht="16.350000000000001" customHeight="1">
      <c r="A80" s="349"/>
      <c r="B80" s="851" t="s">
        <v>308</v>
      </c>
      <c r="C80" s="847"/>
      <c r="D80" s="847"/>
      <c r="E80" s="847"/>
      <c r="F80" s="847"/>
      <c r="G80" s="847"/>
      <c r="H80" s="852"/>
    </row>
    <row r="81" spans="1:8" ht="16.350000000000001" customHeight="1">
      <c r="A81" s="349"/>
      <c r="B81" s="851" t="s">
        <v>309</v>
      </c>
      <c r="C81" s="847"/>
      <c r="D81" s="847"/>
      <c r="E81" s="847"/>
      <c r="F81" s="847"/>
      <c r="G81" s="847"/>
      <c r="H81" s="852"/>
    </row>
    <row r="82" spans="1:8" ht="16.350000000000001" customHeight="1">
      <c r="A82" s="349"/>
      <c r="B82" s="851" t="s">
        <v>310</v>
      </c>
      <c r="C82" s="847"/>
      <c r="D82" s="847"/>
      <c r="E82" s="847"/>
      <c r="F82" s="847"/>
      <c r="G82" s="847"/>
      <c r="H82" s="852"/>
    </row>
    <row r="83" spans="1:8" ht="16.350000000000001" customHeight="1">
      <c r="A83" s="350"/>
      <c r="B83" s="851" t="s">
        <v>311</v>
      </c>
      <c r="C83" s="847"/>
      <c r="D83" s="847"/>
      <c r="E83" s="847"/>
      <c r="F83" s="847"/>
      <c r="G83" s="847"/>
      <c r="H83" s="852"/>
    </row>
    <row r="84" spans="1:8" ht="16.350000000000001" customHeight="1">
      <c r="A84" s="349"/>
      <c r="B84" s="855" t="s">
        <v>312</v>
      </c>
      <c r="C84" s="856"/>
      <c r="D84" s="856"/>
      <c r="E84" s="856"/>
      <c r="F84" s="856"/>
      <c r="G84" s="856"/>
      <c r="H84" s="857"/>
    </row>
    <row r="85" spans="1:8" ht="10.5" customHeight="1">
      <c r="A85" s="349"/>
      <c r="B85" s="338"/>
    </row>
    <row r="86" spans="1:8" ht="30" customHeight="1">
      <c r="A86" s="341" t="s">
        <v>855</v>
      </c>
      <c r="B86" s="842" t="s">
        <v>856</v>
      </c>
      <c r="C86" s="843"/>
      <c r="D86" s="843"/>
      <c r="E86" s="843"/>
      <c r="F86" s="843"/>
      <c r="G86" s="843"/>
      <c r="H86" s="843"/>
    </row>
    <row r="87" spans="1:8" ht="10.5" customHeight="1">
      <c r="A87" s="342"/>
      <c r="B87" s="612"/>
    </row>
    <row r="88" spans="1:8" ht="16.350000000000001" customHeight="1">
      <c r="A88" s="343"/>
      <c r="B88" s="352" t="s">
        <v>313</v>
      </c>
      <c r="C88" s="868" t="s">
        <v>314</v>
      </c>
      <c r="D88" s="869"/>
      <c r="E88" s="869"/>
      <c r="F88" s="869"/>
    </row>
    <row r="89" spans="1:8" ht="16.350000000000001" customHeight="1">
      <c r="A89" s="343"/>
      <c r="B89" s="870" t="s">
        <v>857</v>
      </c>
      <c r="C89" s="871"/>
      <c r="D89" s="871"/>
      <c r="E89" s="871"/>
      <c r="F89" s="871"/>
      <c r="G89" s="871"/>
      <c r="H89" s="872"/>
    </row>
    <row r="90" spans="1:8" ht="10.5" customHeight="1">
      <c r="A90" s="343"/>
      <c r="B90" s="353"/>
      <c r="C90" s="353"/>
      <c r="D90" s="353"/>
      <c r="E90" s="353"/>
      <c r="F90" s="353"/>
      <c r="G90" s="353"/>
      <c r="H90" s="353"/>
    </row>
    <row r="91" spans="1:8" ht="30" customHeight="1">
      <c r="A91" s="350"/>
      <c r="B91" s="842" t="s">
        <v>858</v>
      </c>
      <c r="C91" s="843"/>
      <c r="D91" s="843"/>
      <c r="E91" s="843"/>
      <c r="F91" s="843"/>
      <c r="G91" s="843"/>
      <c r="H91" s="843"/>
    </row>
    <row r="92" spans="1:8" ht="30" customHeight="1">
      <c r="A92" s="349"/>
      <c r="B92" s="842" t="s">
        <v>859</v>
      </c>
      <c r="C92" s="843"/>
      <c r="D92" s="843"/>
      <c r="E92" s="843"/>
      <c r="F92" s="843"/>
      <c r="G92" s="843"/>
      <c r="H92" s="843"/>
    </row>
    <row r="93" spans="1:8" ht="10.5" customHeight="1">
      <c r="A93" s="349"/>
      <c r="B93" s="338"/>
    </row>
    <row r="94" spans="1:8" ht="15" customHeight="1">
      <c r="A94" s="344" t="s">
        <v>860</v>
      </c>
      <c r="B94" s="842" t="s">
        <v>861</v>
      </c>
      <c r="C94" s="843"/>
      <c r="D94" s="843"/>
      <c r="E94" s="843"/>
      <c r="F94" s="843"/>
      <c r="G94" s="843"/>
      <c r="H94" s="843"/>
    </row>
    <row r="95" spans="1:8" ht="84.75" customHeight="1">
      <c r="A95" s="342"/>
      <c r="B95" s="866" t="s">
        <v>862</v>
      </c>
      <c r="C95" s="866"/>
      <c r="D95" s="866"/>
      <c r="E95" s="866"/>
      <c r="F95" s="866"/>
      <c r="G95" s="866"/>
      <c r="H95" s="866"/>
    </row>
    <row r="96" spans="1:8" ht="15" customHeight="1">
      <c r="A96" s="350"/>
      <c r="B96" s="867" t="s">
        <v>863</v>
      </c>
      <c r="C96" s="847"/>
      <c r="D96" s="847"/>
      <c r="E96" s="847"/>
      <c r="F96" s="847"/>
      <c r="G96" s="847"/>
      <c r="H96" s="847"/>
    </row>
    <row r="97" spans="1:8" ht="60" customHeight="1">
      <c r="A97" s="349"/>
      <c r="B97" s="844" t="s">
        <v>864</v>
      </c>
      <c r="C97" s="847"/>
      <c r="D97" s="847"/>
      <c r="E97" s="847"/>
      <c r="F97" s="847"/>
      <c r="G97" s="847"/>
      <c r="H97" s="847"/>
    </row>
    <row r="98" spans="1:8" ht="10.5" customHeight="1">
      <c r="A98" s="349"/>
      <c r="B98" s="338"/>
    </row>
    <row r="99" spans="1:8" ht="30" customHeight="1">
      <c r="A99" s="341" t="s">
        <v>865</v>
      </c>
      <c r="B99" s="842" t="s">
        <v>866</v>
      </c>
      <c r="C99" s="843"/>
      <c r="D99" s="843"/>
      <c r="E99" s="843"/>
      <c r="F99" s="843"/>
      <c r="G99" s="843"/>
      <c r="H99" s="843"/>
    </row>
    <row r="100" spans="1:8" ht="15" customHeight="1">
      <c r="A100" s="349"/>
      <c r="B100" s="867" t="s">
        <v>315</v>
      </c>
      <c r="C100" s="847"/>
      <c r="D100" s="847"/>
      <c r="E100" s="847"/>
      <c r="F100" s="847"/>
      <c r="G100" s="847"/>
      <c r="H100" s="847"/>
    </row>
    <row r="101" spans="1:8" ht="10.5" customHeight="1">
      <c r="A101" s="349"/>
      <c r="B101" s="612"/>
    </row>
    <row r="102" spans="1:8" ht="16.350000000000001" customHeight="1">
      <c r="A102" s="349"/>
      <c r="B102" s="877" t="s">
        <v>158</v>
      </c>
      <c r="C102" s="878"/>
      <c r="D102" s="878"/>
      <c r="E102" s="878"/>
      <c r="F102" s="878"/>
      <c r="G102" s="879"/>
      <c r="H102" s="354" t="s">
        <v>316</v>
      </c>
    </row>
    <row r="103" spans="1:8" ht="16.350000000000001" customHeight="1">
      <c r="A103" s="349"/>
      <c r="B103" s="880" t="s">
        <v>166</v>
      </c>
      <c r="C103" s="873" t="s">
        <v>156</v>
      </c>
      <c r="D103" s="873"/>
      <c r="E103" s="873"/>
      <c r="F103" s="873"/>
      <c r="G103" s="873"/>
      <c r="H103" s="355" t="s">
        <v>317</v>
      </c>
    </row>
    <row r="104" spans="1:8" ht="16.350000000000001" customHeight="1">
      <c r="A104" s="349"/>
      <c r="B104" s="880"/>
      <c r="C104" s="873" t="s">
        <v>318</v>
      </c>
      <c r="D104" s="873"/>
      <c r="E104" s="873"/>
      <c r="F104" s="873"/>
      <c r="G104" s="873"/>
      <c r="H104" s="356" t="s">
        <v>319</v>
      </c>
    </row>
    <row r="105" spans="1:8" ht="16.350000000000001" customHeight="1">
      <c r="A105" s="349"/>
      <c r="B105" s="880"/>
      <c r="C105" s="873" t="s">
        <v>320</v>
      </c>
      <c r="D105" s="873"/>
      <c r="E105" s="873"/>
      <c r="F105" s="873"/>
      <c r="G105" s="873"/>
      <c r="H105" s="356" t="s">
        <v>319</v>
      </c>
    </row>
    <row r="106" spans="1:8" ht="16.350000000000001" customHeight="1">
      <c r="A106" s="349"/>
      <c r="B106" s="880" t="s">
        <v>287</v>
      </c>
      <c r="C106" s="873" t="s">
        <v>321</v>
      </c>
      <c r="D106" s="873"/>
      <c r="E106" s="873"/>
      <c r="F106" s="873"/>
      <c r="G106" s="873"/>
      <c r="H106" s="356" t="s">
        <v>322</v>
      </c>
    </row>
    <row r="107" spans="1:8" ht="16.350000000000001" customHeight="1">
      <c r="A107" s="349"/>
      <c r="B107" s="880"/>
      <c r="C107" s="874" t="s">
        <v>323</v>
      </c>
      <c r="D107" s="875"/>
      <c r="E107" s="875"/>
      <c r="F107" s="875"/>
      <c r="G107" s="876"/>
      <c r="H107" s="356" t="s">
        <v>324</v>
      </c>
    </row>
    <row r="108" spans="1:8" ht="16.350000000000001" customHeight="1">
      <c r="A108" s="349"/>
      <c r="B108" s="880"/>
      <c r="C108" s="873" t="s">
        <v>159</v>
      </c>
      <c r="D108" s="873"/>
      <c r="E108" s="873"/>
      <c r="F108" s="873"/>
      <c r="G108" s="873"/>
      <c r="H108" s="355" t="s">
        <v>325</v>
      </c>
    </row>
    <row r="109" spans="1:8" ht="16.350000000000001" customHeight="1">
      <c r="A109" s="349"/>
      <c r="B109" s="880"/>
      <c r="C109" s="873" t="s">
        <v>165</v>
      </c>
      <c r="D109" s="873"/>
      <c r="E109" s="873"/>
      <c r="F109" s="873"/>
      <c r="G109" s="873"/>
      <c r="H109" s="355" t="s">
        <v>326</v>
      </c>
    </row>
    <row r="110" spans="1:8" ht="16.350000000000001" customHeight="1">
      <c r="A110" s="349"/>
      <c r="B110" s="880"/>
      <c r="C110" s="873" t="s">
        <v>167</v>
      </c>
      <c r="D110" s="873"/>
      <c r="E110" s="873"/>
      <c r="F110" s="873"/>
      <c r="G110" s="873"/>
      <c r="H110" s="355" t="s">
        <v>327</v>
      </c>
    </row>
    <row r="111" spans="1:8" ht="16.350000000000001" customHeight="1">
      <c r="A111" s="349"/>
      <c r="B111" s="880"/>
      <c r="C111" s="874" t="s">
        <v>328</v>
      </c>
      <c r="D111" s="875"/>
      <c r="E111" s="875"/>
      <c r="F111" s="875"/>
      <c r="G111" s="876"/>
      <c r="H111" s="355" t="s">
        <v>329</v>
      </c>
    </row>
    <row r="112" spans="1:8" ht="16.350000000000001" customHeight="1">
      <c r="A112" s="349"/>
      <c r="B112" s="880"/>
      <c r="C112" s="873" t="s">
        <v>161</v>
      </c>
      <c r="D112" s="873"/>
      <c r="E112" s="873"/>
      <c r="F112" s="873"/>
      <c r="G112" s="873"/>
      <c r="H112" s="355" t="s">
        <v>330</v>
      </c>
    </row>
    <row r="113" spans="1:8" ht="16.350000000000001" customHeight="1">
      <c r="A113" s="349"/>
      <c r="B113" s="880"/>
      <c r="C113" s="873" t="s">
        <v>164</v>
      </c>
      <c r="D113" s="873"/>
      <c r="E113" s="873"/>
      <c r="F113" s="873"/>
      <c r="G113" s="873"/>
      <c r="H113" s="355" t="s">
        <v>331</v>
      </c>
    </row>
    <row r="114" spans="1:8" ht="16.350000000000001" customHeight="1">
      <c r="A114" s="349"/>
      <c r="B114" s="880"/>
      <c r="C114" s="873" t="s">
        <v>332</v>
      </c>
      <c r="D114" s="873"/>
      <c r="E114" s="873"/>
      <c r="F114" s="873"/>
      <c r="G114" s="873"/>
      <c r="H114" s="355" t="s">
        <v>333</v>
      </c>
    </row>
    <row r="115" spans="1:8" ht="16.350000000000001" customHeight="1">
      <c r="A115" s="349"/>
      <c r="B115" s="880"/>
      <c r="C115" s="873" t="s">
        <v>334</v>
      </c>
      <c r="D115" s="873"/>
      <c r="E115" s="873"/>
      <c r="F115" s="873"/>
      <c r="G115" s="873"/>
      <c r="H115" s="355" t="s">
        <v>335</v>
      </c>
    </row>
    <row r="116" spans="1:8" ht="16.350000000000001" customHeight="1">
      <c r="A116" s="349"/>
      <c r="B116" s="880"/>
      <c r="C116" s="873" t="s">
        <v>160</v>
      </c>
      <c r="D116" s="873"/>
      <c r="E116" s="873"/>
      <c r="F116" s="873"/>
      <c r="G116" s="873"/>
      <c r="H116" s="355" t="s">
        <v>336</v>
      </c>
    </row>
    <row r="117" spans="1:8" ht="16.350000000000001" customHeight="1">
      <c r="A117" s="349"/>
      <c r="B117" s="880"/>
      <c r="C117" s="873" t="s">
        <v>163</v>
      </c>
      <c r="D117" s="873"/>
      <c r="E117" s="873"/>
      <c r="F117" s="873"/>
      <c r="G117" s="873"/>
      <c r="H117" s="355" t="s">
        <v>337</v>
      </c>
    </row>
    <row r="118" spans="1:8" ht="16.350000000000001" customHeight="1">
      <c r="A118" s="349"/>
      <c r="B118" s="880"/>
      <c r="C118" s="873" t="s">
        <v>338</v>
      </c>
      <c r="D118" s="873"/>
      <c r="E118" s="873"/>
      <c r="F118" s="873"/>
      <c r="G118" s="873"/>
      <c r="H118" s="355" t="s">
        <v>339</v>
      </c>
    </row>
    <row r="119" spans="1:8" ht="16.350000000000001" customHeight="1">
      <c r="A119" s="350"/>
      <c r="B119" s="880"/>
      <c r="C119" s="873" t="s">
        <v>340</v>
      </c>
      <c r="D119" s="873"/>
      <c r="E119" s="873"/>
      <c r="F119" s="873"/>
      <c r="G119" s="873"/>
      <c r="H119" s="355" t="s">
        <v>341</v>
      </c>
    </row>
    <row r="120" spans="1:8" ht="16.350000000000001" customHeight="1">
      <c r="A120" s="342"/>
      <c r="B120" s="880"/>
      <c r="C120" s="873" t="s">
        <v>342</v>
      </c>
      <c r="D120" s="873"/>
      <c r="E120" s="873"/>
      <c r="F120" s="873"/>
      <c r="G120" s="873"/>
      <c r="H120" s="355" t="s">
        <v>343</v>
      </c>
    </row>
    <row r="121" spans="1:8" ht="10.5" customHeight="1">
      <c r="A121" s="343"/>
    </row>
    <row r="122" spans="1:8" ht="15" customHeight="1">
      <c r="A122" s="347" t="s">
        <v>867</v>
      </c>
      <c r="B122" s="853" t="s">
        <v>868</v>
      </c>
      <c r="C122" s="854"/>
      <c r="D122" s="854"/>
      <c r="E122" s="854"/>
      <c r="F122" s="854"/>
      <c r="G122" s="854"/>
      <c r="H122" s="854"/>
    </row>
    <row r="123" spans="1:8" ht="15" customHeight="1">
      <c r="A123" s="349"/>
      <c r="B123" s="881" t="s">
        <v>869</v>
      </c>
      <c r="C123" s="847"/>
      <c r="D123" s="847"/>
      <c r="E123" s="847"/>
      <c r="F123" s="847"/>
      <c r="G123" s="847"/>
      <c r="H123" s="847"/>
    </row>
    <row r="124" spans="1:8" ht="15" customHeight="1">
      <c r="A124" s="349"/>
      <c r="B124" s="881" t="s">
        <v>870</v>
      </c>
      <c r="C124" s="847"/>
      <c r="D124" s="847"/>
      <c r="E124" s="847"/>
      <c r="F124" s="847"/>
      <c r="G124" s="847"/>
      <c r="H124" s="847"/>
    </row>
    <row r="125" spans="1:8" ht="75" customHeight="1">
      <c r="A125" s="349"/>
      <c r="B125" s="882" t="s">
        <v>871</v>
      </c>
      <c r="C125" s="843"/>
      <c r="D125" s="843"/>
      <c r="E125" s="843"/>
      <c r="F125" s="843"/>
      <c r="G125" s="843"/>
      <c r="H125" s="843"/>
    </row>
    <row r="126" spans="1:8" ht="30" customHeight="1">
      <c r="A126" s="349"/>
      <c r="B126" s="881" t="s">
        <v>872</v>
      </c>
      <c r="C126" s="847"/>
      <c r="D126" s="847"/>
      <c r="E126" s="847"/>
      <c r="F126" s="847"/>
      <c r="G126" s="847"/>
      <c r="H126" s="847"/>
    </row>
    <row r="127" spans="1:8" ht="45" customHeight="1">
      <c r="A127" s="349"/>
      <c r="B127" s="882" t="s">
        <v>873</v>
      </c>
      <c r="C127" s="843"/>
      <c r="D127" s="843"/>
      <c r="E127" s="843"/>
      <c r="F127" s="843"/>
      <c r="G127" s="843"/>
      <c r="H127" s="843"/>
    </row>
    <row r="128" spans="1:8" ht="30" customHeight="1">
      <c r="A128" s="349"/>
      <c r="B128" s="882" t="s">
        <v>874</v>
      </c>
      <c r="C128" s="843"/>
      <c r="D128" s="843"/>
      <c r="E128" s="843"/>
      <c r="F128" s="843"/>
      <c r="G128" s="843"/>
      <c r="H128" s="843"/>
    </row>
    <row r="129" spans="1:8" ht="45" customHeight="1">
      <c r="A129" s="349"/>
      <c r="B129" s="881" t="s">
        <v>875</v>
      </c>
      <c r="C129" s="847"/>
      <c r="D129" s="847"/>
      <c r="E129" s="847"/>
      <c r="F129" s="847"/>
      <c r="G129" s="847"/>
      <c r="H129" s="847"/>
    </row>
    <row r="130" spans="1:8" ht="45" customHeight="1">
      <c r="A130" s="350"/>
      <c r="B130" s="844" t="s">
        <v>344</v>
      </c>
      <c r="C130" s="847"/>
      <c r="D130" s="847"/>
      <c r="E130" s="847"/>
      <c r="F130" s="847"/>
      <c r="G130" s="847"/>
      <c r="H130" s="847"/>
    </row>
    <row r="131" spans="1:8" ht="60" customHeight="1">
      <c r="A131" s="342"/>
      <c r="B131" s="842" t="s">
        <v>876</v>
      </c>
      <c r="C131" s="843"/>
      <c r="D131" s="843"/>
      <c r="E131" s="843"/>
      <c r="F131" s="843"/>
      <c r="G131" s="843"/>
      <c r="H131" s="843"/>
    </row>
    <row r="132" spans="1:8" ht="10.5" customHeight="1">
      <c r="A132" s="343"/>
      <c r="B132" s="612"/>
    </row>
    <row r="133" spans="1:8" ht="45" customHeight="1">
      <c r="A133" s="341" t="s">
        <v>877</v>
      </c>
      <c r="B133" s="842" t="s">
        <v>878</v>
      </c>
      <c r="C133" s="843"/>
      <c r="D133" s="843"/>
      <c r="E133" s="843"/>
      <c r="F133" s="843"/>
      <c r="G133" s="843"/>
      <c r="H133" s="843"/>
    </row>
    <row r="134" spans="1:8" ht="24" customHeight="1">
      <c r="A134" s="349"/>
      <c r="B134" s="867" t="s">
        <v>879</v>
      </c>
      <c r="C134" s="883"/>
      <c r="D134" s="883"/>
      <c r="E134" s="883"/>
      <c r="F134" s="883"/>
      <c r="G134" s="883"/>
      <c r="H134" s="883"/>
    </row>
    <row r="135" spans="1:8" ht="60" customHeight="1">
      <c r="A135" s="350"/>
      <c r="B135" s="844" t="s">
        <v>880</v>
      </c>
      <c r="C135" s="847"/>
      <c r="D135" s="847"/>
      <c r="E135" s="847"/>
      <c r="F135" s="847"/>
      <c r="G135" s="847"/>
      <c r="H135" s="847"/>
    </row>
    <row r="136" spans="1:8" ht="60" customHeight="1">
      <c r="A136" s="349"/>
      <c r="B136" s="844" t="s">
        <v>345</v>
      </c>
      <c r="C136" s="847"/>
      <c r="D136" s="847"/>
      <c r="E136" s="847"/>
      <c r="F136" s="847"/>
      <c r="G136" s="847"/>
      <c r="H136" s="847"/>
    </row>
    <row r="137" spans="1:8" ht="30" customHeight="1">
      <c r="A137" s="341" t="s">
        <v>881</v>
      </c>
      <c r="B137" s="842" t="s">
        <v>882</v>
      </c>
      <c r="C137" s="843"/>
      <c r="D137" s="843"/>
      <c r="E137" s="843"/>
      <c r="F137" s="843"/>
      <c r="G137" s="843"/>
      <c r="H137" s="843"/>
    </row>
    <row r="138" spans="1:8" ht="30" customHeight="1">
      <c r="A138" s="349"/>
      <c r="B138" s="867" t="s">
        <v>883</v>
      </c>
      <c r="C138" s="883"/>
      <c r="D138" s="883"/>
      <c r="E138" s="883"/>
      <c r="F138" s="883"/>
      <c r="G138" s="883"/>
      <c r="H138" s="883"/>
    </row>
    <row r="139" spans="1:8" ht="60" customHeight="1">
      <c r="A139" s="349"/>
      <c r="B139" s="842" t="s">
        <v>884</v>
      </c>
      <c r="C139" s="843"/>
      <c r="D139" s="843"/>
      <c r="E139" s="843"/>
      <c r="F139" s="843"/>
      <c r="G139" s="843"/>
      <c r="H139" s="843"/>
    </row>
    <row r="140" spans="1:8" ht="15" customHeight="1">
      <c r="A140" s="342" t="s">
        <v>841</v>
      </c>
      <c r="B140" s="844" t="s">
        <v>346</v>
      </c>
      <c r="C140" s="847"/>
      <c r="D140" s="847"/>
      <c r="E140" s="847"/>
      <c r="F140" s="847"/>
      <c r="G140" s="847"/>
      <c r="H140" s="847"/>
    </row>
    <row r="141" spans="1:8" ht="15" customHeight="1">
      <c r="A141" s="349"/>
      <c r="B141" s="844" t="s">
        <v>347</v>
      </c>
      <c r="C141" s="847"/>
      <c r="D141" s="847"/>
      <c r="E141" s="847"/>
      <c r="F141" s="847"/>
      <c r="G141" s="847"/>
      <c r="H141" s="847"/>
    </row>
    <row r="142" spans="1:8" ht="10.5" customHeight="1">
      <c r="A142" s="349"/>
      <c r="B142" s="338"/>
    </row>
    <row r="143" spans="1:8" ht="45" customHeight="1">
      <c r="A143" s="341" t="s">
        <v>885</v>
      </c>
      <c r="B143" s="842" t="s">
        <v>886</v>
      </c>
      <c r="C143" s="843"/>
      <c r="D143" s="843"/>
      <c r="E143" s="843"/>
      <c r="F143" s="843"/>
      <c r="G143" s="843"/>
      <c r="H143" s="843"/>
    </row>
    <row r="144" spans="1:8" ht="15" customHeight="1">
      <c r="A144" s="349"/>
      <c r="B144" s="842" t="s">
        <v>887</v>
      </c>
      <c r="C144" s="843"/>
      <c r="D144" s="843"/>
      <c r="E144" s="843"/>
      <c r="F144" s="843"/>
      <c r="G144" s="843"/>
      <c r="H144" s="843"/>
    </row>
    <row r="145" spans="1:8" ht="15" customHeight="1">
      <c r="A145" s="349"/>
      <c r="B145" s="844" t="s">
        <v>348</v>
      </c>
      <c r="C145" s="847"/>
      <c r="D145" s="847"/>
      <c r="E145" s="847"/>
      <c r="F145" s="847"/>
      <c r="G145" s="847"/>
      <c r="H145" s="847"/>
    </row>
    <row r="146" spans="1:8" ht="10.5" customHeight="1">
      <c r="A146" s="349"/>
      <c r="B146" s="338"/>
    </row>
    <row r="147" spans="1:8" ht="30" customHeight="1">
      <c r="A147" s="341" t="s">
        <v>888</v>
      </c>
      <c r="B147" s="842" t="s">
        <v>889</v>
      </c>
      <c r="C147" s="843"/>
      <c r="D147" s="843"/>
      <c r="E147" s="843"/>
      <c r="F147" s="843"/>
      <c r="G147" s="843"/>
      <c r="H147" s="843"/>
    </row>
    <row r="148" spans="1:8" ht="30" customHeight="1">
      <c r="A148" s="350"/>
      <c r="B148" s="844" t="s">
        <v>890</v>
      </c>
      <c r="C148" s="847"/>
      <c r="D148" s="847"/>
      <c r="E148" s="847"/>
      <c r="F148" s="847"/>
      <c r="G148" s="847"/>
      <c r="H148" s="847"/>
    </row>
    <row r="149" spans="1:8" ht="60" customHeight="1">
      <c r="A149" s="343"/>
      <c r="B149" s="842" t="s">
        <v>891</v>
      </c>
      <c r="C149" s="843"/>
      <c r="D149" s="843"/>
      <c r="E149" s="843"/>
      <c r="F149" s="843"/>
      <c r="G149" s="843"/>
      <c r="H149" s="843"/>
    </row>
    <row r="150" spans="1:8" ht="15" customHeight="1">
      <c r="A150" s="342" t="s">
        <v>892</v>
      </c>
      <c r="B150" s="844" t="s">
        <v>347</v>
      </c>
      <c r="C150" s="847"/>
      <c r="D150" s="847"/>
      <c r="E150" s="847"/>
      <c r="F150" s="847"/>
      <c r="G150" s="847"/>
      <c r="H150" s="847"/>
    </row>
    <row r="151" spans="1:8" ht="30" customHeight="1">
      <c r="A151" s="342"/>
      <c r="B151" s="844" t="s">
        <v>349</v>
      </c>
      <c r="C151" s="847"/>
      <c r="D151" s="847"/>
      <c r="E151" s="847"/>
      <c r="F151" s="847"/>
      <c r="G151" s="847"/>
      <c r="H151" s="847"/>
    </row>
    <row r="152" spans="1:8" ht="10.5" customHeight="1">
      <c r="A152" s="342"/>
      <c r="B152" s="338"/>
    </row>
    <row r="153" spans="1:8" ht="45" customHeight="1">
      <c r="A153" s="341" t="s">
        <v>893</v>
      </c>
      <c r="B153" s="842" t="s">
        <v>894</v>
      </c>
      <c r="C153" s="843"/>
      <c r="D153" s="843"/>
      <c r="E153" s="843"/>
      <c r="F153" s="843"/>
      <c r="G153" s="843"/>
      <c r="H153" s="843"/>
    </row>
    <row r="154" spans="1:8" ht="30" customHeight="1">
      <c r="A154" s="349"/>
      <c r="B154" s="842" t="s">
        <v>895</v>
      </c>
      <c r="C154" s="843"/>
      <c r="D154" s="843"/>
      <c r="E154" s="843"/>
      <c r="F154" s="843"/>
      <c r="G154" s="843"/>
      <c r="H154" s="843"/>
    </row>
    <row r="155" spans="1:8" ht="15" customHeight="1">
      <c r="A155" s="349"/>
      <c r="B155" s="844" t="s">
        <v>348</v>
      </c>
      <c r="C155" s="847"/>
      <c r="D155" s="847"/>
      <c r="E155" s="847"/>
      <c r="F155" s="847"/>
      <c r="G155" s="847"/>
      <c r="H155" s="847"/>
    </row>
    <row r="156" spans="1:8" ht="30" customHeight="1">
      <c r="A156" s="349"/>
      <c r="B156" s="864" t="s">
        <v>350</v>
      </c>
      <c r="C156" s="630"/>
      <c r="D156" s="630"/>
      <c r="E156" s="630"/>
      <c r="F156" s="630"/>
      <c r="G156" s="630"/>
      <c r="H156" s="630"/>
    </row>
    <row r="157" spans="1:8" ht="10.5" customHeight="1">
      <c r="A157" s="349"/>
      <c r="B157" s="338"/>
    </row>
    <row r="158" spans="1:8" ht="30" customHeight="1">
      <c r="A158" s="341" t="s">
        <v>896</v>
      </c>
      <c r="B158" s="842" t="s">
        <v>897</v>
      </c>
      <c r="C158" s="843"/>
      <c r="D158" s="843"/>
      <c r="E158" s="843"/>
      <c r="F158" s="843"/>
      <c r="G158" s="843"/>
      <c r="H158" s="843"/>
    </row>
    <row r="159" spans="1:8" ht="10.5" customHeight="1">
      <c r="A159" s="342"/>
      <c r="B159" s="612"/>
    </row>
    <row r="160" spans="1:8" ht="16.350000000000001" customHeight="1">
      <c r="A160" s="349"/>
      <c r="B160" s="877" t="s">
        <v>351</v>
      </c>
      <c r="C160" s="878"/>
      <c r="D160" s="878"/>
      <c r="E160" s="878"/>
      <c r="F160" s="879"/>
      <c r="G160" s="357"/>
    </row>
    <row r="161" spans="1:8" ht="16.350000000000001" customHeight="1">
      <c r="A161" s="349"/>
      <c r="B161" s="848" t="s">
        <v>352</v>
      </c>
      <c r="C161" s="849"/>
      <c r="D161" s="849"/>
      <c r="E161" s="849"/>
      <c r="F161" s="849"/>
      <c r="G161" s="849"/>
      <c r="H161" s="850"/>
    </row>
    <row r="162" spans="1:8" ht="16.350000000000001" customHeight="1">
      <c r="A162" s="349"/>
      <c r="B162" s="851" t="s">
        <v>353</v>
      </c>
      <c r="C162" s="847"/>
      <c r="D162" s="847"/>
      <c r="E162" s="847"/>
      <c r="F162" s="847"/>
      <c r="G162" s="847"/>
      <c r="H162" s="852"/>
    </row>
    <row r="163" spans="1:8" ht="16.350000000000001" customHeight="1">
      <c r="A163" s="349"/>
      <c r="B163" s="851" t="s">
        <v>354</v>
      </c>
      <c r="C163" s="847"/>
      <c r="D163" s="847"/>
      <c r="E163" s="847"/>
      <c r="F163" s="847"/>
      <c r="G163" s="847"/>
      <c r="H163" s="852"/>
    </row>
    <row r="164" spans="1:8" ht="16.350000000000001" customHeight="1">
      <c r="A164" s="349"/>
      <c r="B164" s="851" t="s">
        <v>355</v>
      </c>
      <c r="C164" s="847"/>
      <c r="D164" s="847"/>
      <c r="E164" s="847"/>
      <c r="F164" s="847"/>
      <c r="G164" s="847"/>
      <c r="H164" s="852"/>
    </row>
    <row r="165" spans="1:8" ht="16.350000000000001" customHeight="1">
      <c r="A165" s="349"/>
      <c r="B165" s="851" t="s">
        <v>356</v>
      </c>
      <c r="C165" s="847"/>
      <c r="D165" s="847"/>
      <c r="E165" s="847"/>
      <c r="F165" s="847"/>
      <c r="G165" s="847"/>
      <c r="H165" s="852"/>
    </row>
    <row r="166" spans="1:8" ht="16.350000000000001" customHeight="1">
      <c r="A166" s="349"/>
      <c r="B166" s="863" t="s">
        <v>898</v>
      </c>
      <c r="C166" s="864"/>
      <c r="D166" s="864"/>
      <c r="E166" s="864"/>
      <c r="F166" s="864"/>
      <c r="G166" s="864"/>
      <c r="H166" s="865"/>
    </row>
    <row r="167" spans="1:8" ht="16.350000000000001" customHeight="1">
      <c r="A167" s="349"/>
      <c r="B167" s="851" t="s">
        <v>357</v>
      </c>
      <c r="C167" s="847"/>
      <c r="D167" s="847"/>
      <c r="E167" s="847"/>
      <c r="F167" s="847"/>
      <c r="G167" s="847"/>
      <c r="H167" s="852"/>
    </row>
    <row r="168" spans="1:8" ht="16.350000000000001" customHeight="1">
      <c r="A168" s="349"/>
      <c r="B168" s="851" t="s">
        <v>358</v>
      </c>
      <c r="C168" s="847"/>
      <c r="D168" s="847"/>
      <c r="E168" s="847"/>
      <c r="F168" s="847"/>
      <c r="G168" s="847"/>
      <c r="H168" s="852"/>
    </row>
    <row r="169" spans="1:8" ht="16.350000000000001" customHeight="1">
      <c r="A169" s="349"/>
      <c r="B169" s="851" t="s">
        <v>359</v>
      </c>
      <c r="C169" s="847"/>
      <c r="D169" s="847"/>
      <c r="E169" s="847"/>
      <c r="F169" s="847"/>
      <c r="G169" s="847"/>
      <c r="H169" s="852"/>
    </row>
    <row r="170" spans="1:8" ht="16.350000000000001" customHeight="1">
      <c r="A170" s="349"/>
      <c r="B170" s="851" t="s">
        <v>360</v>
      </c>
      <c r="C170" s="847"/>
      <c r="D170" s="847"/>
      <c r="E170" s="847"/>
      <c r="F170" s="847"/>
      <c r="G170" s="847"/>
      <c r="H170" s="852"/>
    </row>
    <row r="171" spans="1:8" ht="16.350000000000001" customHeight="1">
      <c r="A171" s="350"/>
      <c r="B171" s="886" t="s">
        <v>361</v>
      </c>
      <c r="C171" s="887"/>
      <c r="D171" s="887"/>
      <c r="E171" s="887"/>
      <c r="F171" s="887"/>
      <c r="G171" s="887"/>
      <c r="H171" s="888"/>
    </row>
    <row r="172" spans="1:8" ht="10.5" customHeight="1">
      <c r="A172" s="350"/>
      <c r="B172" s="617"/>
      <c r="C172" s="617"/>
      <c r="D172" s="617"/>
      <c r="E172" s="617"/>
      <c r="F172" s="617"/>
      <c r="G172" s="617"/>
      <c r="H172" s="617"/>
    </row>
    <row r="173" spans="1:8" ht="30" customHeight="1">
      <c r="A173" s="349"/>
      <c r="B173" s="864" t="s">
        <v>362</v>
      </c>
      <c r="C173" s="864"/>
      <c r="D173" s="864"/>
      <c r="E173" s="864"/>
      <c r="F173" s="864"/>
      <c r="G173" s="864"/>
      <c r="H173" s="864"/>
    </row>
    <row r="174" spans="1:8" ht="15" customHeight="1">
      <c r="A174" s="349"/>
      <c r="B174" s="864" t="s">
        <v>363</v>
      </c>
      <c r="C174" s="864"/>
      <c r="D174" s="864"/>
      <c r="E174" s="864"/>
      <c r="F174" s="864"/>
      <c r="G174" s="864"/>
      <c r="H174" s="864"/>
    </row>
    <row r="175" spans="1:8" s="358" customFormat="1" ht="15" customHeight="1">
      <c r="A175" s="349"/>
      <c r="B175" s="864" t="s">
        <v>899</v>
      </c>
      <c r="C175" s="864"/>
      <c r="D175" s="864"/>
      <c r="E175" s="864"/>
      <c r="F175" s="864"/>
      <c r="G175" s="864"/>
      <c r="H175" s="864"/>
    </row>
    <row r="176" spans="1:8" s="358" customFormat="1" ht="15" customHeight="1">
      <c r="A176" s="349"/>
      <c r="B176" s="889" t="s">
        <v>364</v>
      </c>
      <c r="C176" s="889"/>
      <c r="D176" s="889"/>
      <c r="E176" s="889"/>
      <c r="F176" s="889"/>
      <c r="G176" s="889"/>
      <c r="H176" s="889"/>
    </row>
    <row r="177" spans="1:8" ht="10.5" customHeight="1">
      <c r="A177" s="349"/>
      <c r="B177" s="618"/>
      <c r="C177" s="618"/>
      <c r="D177" s="618"/>
      <c r="E177" s="618"/>
      <c r="F177" s="618"/>
      <c r="G177" s="618"/>
      <c r="H177" s="618"/>
    </row>
    <row r="178" spans="1:8" ht="30" customHeight="1">
      <c r="A178" s="341" t="s">
        <v>900</v>
      </c>
      <c r="B178" s="853" t="s">
        <v>901</v>
      </c>
      <c r="C178" s="854"/>
      <c r="D178" s="854"/>
      <c r="E178" s="854"/>
      <c r="F178" s="854"/>
      <c r="G178" s="854"/>
      <c r="H178" s="854"/>
    </row>
    <row r="179" spans="1:8" ht="10.5" customHeight="1">
      <c r="A179" s="342"/>
      <c r="B179" s="612"/>
    </row>
    <row r="180" spans="1:8" ht="16.350000000000001" customHeight="1">
      <c r="A180" s="350"/>
      <c r="B180" s="877" t="s">
        <v>365</v>
      </c>
      <c r="C180" s="878"/>
      <c r="D180" s="878"/>
      <c r="E180" s="878"/>
      <c r="F180" s="878"/>
      <c r="G180" s="879"/>
    </row>
    <row r="181" spans="1:8" ht="16.350000000000001" customHeight="1">
      <c r="A181" s="349"/>
      <c r="B181" s="848" t="s">
        <v>352</v>
      </c>
      <c r="C181" s="849"/>
      <c r="D181" s="849"/>
      <c r="E181" s="849"/>
      <c r="F181" s="849"/>
      <c r="G181" s="849"/>
      <c r="H181" s="850"/>
    </row>
    <row r="182" spans="1:8" ht="16.350000000000001" customHeight="1">
      <c r="A182" s="349"/>
      <c r="B182" s="851" t="s">
        <v>366</v>
      </c>
      <c r="C182" s="847"/>
      <c r="D182" s="847"/>
      <c r="E182" s="847"/>
      <c r="F182" s="847"/>
      <c r="G182" s="847"/>
      <c r="H182" s="852"/>
    </row>
    <row r="183" spans="1:8" ht="16.350000000000001" customHeight="1">
      <c r="A183" s="342" t="s">
        <v>902</v>
      </c>
      <c r="B183" s="851" t="s">
        <v>367</v>
      </c>
      <c r="C183" s="847"/>
      <c r="D183" s="847"/>
      <c r="E183" s="847"/>
      <c r="F183" s="847"/>
      <c r="G183" s="847"/>
      <c r="H183" s="852"/>
    </row>
    <row r="184" spans="1:8" s="358" customFormat="1" ht="16.350000000000001" customHeight="1">
      <c r="A184" s="349"/>
      <c r="B184" s="858" t="s">
        <v>903</v>
      </c>
      <c r="C184" s="843"/>
      <c r="D184" s="843"/>
      <c r="E184" s="843"/>
      <c r="F184" s="843"/>
      <c r="G184" s="843"/>
      <c r="H184" s="859"/>
    </row>
    <row r="185" spans="1:8" s="358" customFormat="1" ht="16.350000000000001" customHeight="1">
      <c r="A185" s="349"/>
      <c r="B185" s="884" t="s">
        <v>904</v>
      </c>
      <c r="C185" s="839"/>
      <c r="D185" s="839"/>
      <c r="E185" s="839"/>
      <c r="F185" s="839"/>
      <c r="G185" s="839"/>
      <c r="H185" s="885"/>
    </row>
    <row r="186" spans="1:8" s="358" customFormat="1" ht="16.350000000000001" customHeight="1">
      <c r="A186" s="349"/>
      <c r="B186" s="860" t="s">
        <v>905</v>
      </c>
      <c r="C186" s="861"/>
      <c r="D186" s="861"/>
      <c r="E186" s="861"/>
      <c r="F186" s="861"/>
      <c r="G186" s="861"/>
      <c r="H186" s="862"/>
    </row>
    <row r="187" spans="1:8" s="358" customFormat="1" ht="10.5" customHeight="1">
      <c r="A187" s="349"/>
      <c r="B187" s="612"/>
      <c r="C187" s="614"/>
      <c r="D187" s="614"/>
      <c r="E187" s="614"/>
      <c r="F187" s="614"/>
      <c r="G187" s="614"/>
      <c r="H187" s="614"/>
    </row>
    <row r="188" spans="1:8" s="358" customFormat="1" ht="15" customHeight="1">
      <c r="A188" s="349"/>
      <c r="B188" s="864" t="s">
        <v>368</v>
      </c>
      <c r="C188" s="864"/>
      <c r="D188" s="864"/>
      <c r="E188" s="864"/>
      <c r="F188" s="864"/>
      <c r="G188" s="864"/>
      <c r="H188" s="864"/>
    </row>
    <row r="189" spans="1:8" ht="10.5" customHeight="1">
      <c r="A189" s="349"/>
      <c r="B189" s="338"/>
    </row>
    <row r="190" spans="1:8" ht="30" customHeight="1">
      <c r="A190" s="347" t="s">
        <v>906</v>
      </c>
      <c r="B190" s="853" t="s">
        <v>907</v>
      </c>
      <c r="C190" s="854"/>
      <c r="D190" s="854"/>
      <c r="E190" s="854"/>
      <c r="F190" s="854"/>
      <c r="G190" s="854"/>
      <c r="H190" s="854"/>
    </row>
    <row r="191" spans="1:8" ht="10.5" customHeight="1">
      <c r="A191" s="342"/>
      <c r="B191" s="612"/>
    </row>
    <row r="192" spans="1:8" ht="16.350000000000001" customHeight="1">
      <c r="A192" s="349"/>
      <c r="B192" s="890" t="s">
        <v>157</v>
      </c>
      <c r="C192" s="891"/>
    </row>
    <row r="193" spans="1:8" ht="16.350000000000001" customHeight="1">
      <c r="A193" s="350"/>
      <c r="B193" s="848" t="s">
        <v>352</v>
      </c>
      <c r="C193" s="849"/>
      <c r="D193" s="849"/>
      <c r="E193" s="849"/>
      <c r="F193" s="849"/>
      <c r="G193" s="849"/>
      <c r="H193" s="850"/>
    </row>
    <row r="194" spans="1:8" ht="16.350000000000001" customHeight="1">
      <c r="A194" s="349"/>
      <c r="B194" s="851" t="s">
        <v>369</v>
      </c>
      <c r="C194" s="847"/>
      <c r="D194" s="847"/>
      <c r="E194" s="847"/>
      <c r="F194" s="847"/>
      <c r="G194" s="847"/>
      <c r="H194" s="852"/>
    </row>
    <row r="195" spans="1:8" ht="16.350000000000001" customHeight="1">
      <c r="A195" s="349"/>
      <c r="B195" s="851" t="s">
        <v>370</v>
      </c>
      <c r="C195" s="847"/>
      <c r="D195" s="847"/>
      <c r="E195" s="847"/>
      <c r="F195" s="847"/>
      <c r="G195" s="847"/>
      <c r="H195" s="852"/>
    </row>
    <row r="196" spans="1:8" ht="16.350000000000001" customHeight="1">
      <c r="A196" s="349"/>
      <c r="B196" s="855" t="s">
        <v>371</v>
      </c>
      <c r="C196" s="856"/>
      <c r="D196" s="856"/>
      <c r="E196" s="856"/>
      <c r="F196" s="856"/>
      <c r="G196" s="856"/>
      <c r="H196" s="857"/>
    </row>
    <row r="197" spans="1:8" ht="10.5" customHeight="1">
      <c r="A197" s="349"/>
      <c r="B197" s="338"/>
    </row>
    <row r="198" spans="1:8" ht="15" customHeight="1">
      <c r="A198" s="347" t="s">
        <v>908</v>
      </c>
      <c r="B198" s="844" t="s">
        <v>909</v>
      </c>
      <c r="C198" s="847"/>
      <c r="D198" s="847"/>
      <c r="E198" s="847"/>
      <c r="F198" s="847"/>
      <c r="G198" s="847"/>
      <c r="H198" s="847"/>
    </row>
    <row r="199" spans="1:8" ht="10.5" customHeight="1">
      <c r="A199" s="342"/>
      <c r="B199" s="612"/>
    </row>
    <row r="200" spans="1:8" ht="16.350000000000001" customHeight="1">
      <c r="A200" s="349"/>
      <c r="B200" s="877" t="s">
        <v>372</v>
      </c>
      <c r="C200" s="879"/>
    </row>
    <row r="201" spans="1:8" ht="16.350000000000001" customHeight="1">
      <c r="A201" s="349"/>
      <c r="B201" s="848" t="s">
        <v>352</v>
      </c>
      <c r="C201" s="849"/>
      <c r="D201" s="849"/>
      <c r="E201" s="849"/>
      <c r="F201" s="849"/>
      <c r="G201" s="849"/>
      <c r="H201" s="850"/>
    </row>
    <row r="202" spans="1:8" ht="16.350000000000001" customHeight="1">
      <c r="A202" s="349"/>
      <c r="B202" s="851" t="s">
        <v>373</v>
      </c>
      <c r="C202" s="847"/>
      <c r="D202" s="847"/>
      <c r="E202" s="847"/>
      <c r="F202" s="847"/>
      <c r="G202" s="847"/>
      <c r="H202" s="852"/>
    </row>
    <row r="203" spans="1:8" ht="16.350000000000001" customHeight="1">
      <c r="A203" s="359"/>
      <c r="B203" s="855" t="s">
        <v>374</v>
      </c>
      <c r="C203" s="856"/>
      <c r="D203" s="856"/>
      <c r="E203" s="856"/>
      <c r="F203" s="856"/>
      <c r="G203" s="856"/>
      <c r="H203" s="857"/>
    </row>
    <row r="204" spans="1:8" ht="10.5" customHeight="1">
      <c r="A204" s="359"/>
      <c r="B204" s="612"/>
    </row>
    <row r="205" spans="1:8" ht="30" customHeight="1">
      <c r="A205" s="350"/>
      <c r="B205" s="892" t="s">
        <v>910</v>
      </c>
      <c r="C205" s="892"/>
      <c r="D205" s="892"/>
      <c r="E205" s="892"/>
      <c r="F205" s="892"/>
      <c r="G205" s="892"/>
      <c r="H205" s="892"/>
    </row>
    <row r="206" spans="1:8" ht="30" customHeight="1">
      <c r="A206" s="349"/>
      <c r="B206" s="839" t="s">
        <v>911</v>
      </c>
      <c r="C206" s="839"/>
      <c r="D206" s="839"/>
      <c r="E206" s="839"/>
      <c r="F206" s="839"/>
      <c r="G206" s="839"/>
      <c r="H206" s="839"/>
    </row>
    <row r="207" spans="1:8" ht="30" customHeight="1">
      <c r="A207" s="349"/>
      <c r="B207" s="839" t="s">
        <v>912</v>
      </c>
      <c r="C207" s="839"/>
      <c r="D207" s="839"/>
      <c r="E207" s="839"/>
      <c r="F207" s="839"/>
      <c r="G207" s="839"/>
      <c r="H207" s="839"/>
    </row>
    <row r="208" spans="1:8" s="358" customFormat="1" ht="30" customHeight="1">
      <c r="A208" s="349"/>
      <c r="B208" s="839" t="s">
        <v>913</v>
      </c>
      <c r="C208" s="839"/>
      <c r="D208" s="839"/>
      <c r="E208" s="839"/>
      <c r="F208" s="839"/>
      <c r="G208" s="839"/>
      <c r="H208" s="839"/>
    </row>
    <row r="209" spans="1:8" s="613" customFormat="1" ht="10.5" customHeight="1">
      <c r="A209" s="343"/>
      <c r="B209" s="360"/>
    </row>
    <row r="210" spans="1:8" ht="45" customHeight="1">
      <c r="A210" s="347" t="s">
        <v>914</v>
      </c>
      <c r="B210" s="893" t="s">
        <v>915</v>
      </c>
      <c r="C210" s="894"/>
      <c r="D210" s="894"/>
      <c r="E210" s="894"/>
      <c r="F210" s="894"/>
      <c r="G210" s="894"/>
      <c r="H210" s="894"/>
    </row>
    <row r="211" spans="1:8" ht="15" customHeight="1">
      <c r="A211" s="343"/>
      <c r="B211" s="844" t="s">
        <v>375</v>
      </c>
      <c r="C211" s="847"/>
      <c r="D211" s="847"/>
      <c r="E211" s="847"/>
      <c r="F211" s="847"/>
      <c r="G211" s="847"/>
      <c r="H211" s="847"/>
    </row>
    <row r="212" spans="1:8" ht="15" customHeight="1">
      <c r="A212" s="343"/>
      <c r="B212" s="844" t="s">
        <v>376</v>
      </c>
      <c r="C212" s="847"/>
      <c r="D212" s="847"/>
      <c r="E212" s="847"/>
      <c r="F212" s="847"/>
      <c r="G212" s="847"/>
      <c r="H212" s="847"/>
    </row>
    <row r="213" spans="1:8" ht="15" customHeight="1">
      <c r="A213" s="343"/>
      <c r="B213" s="844" t="s">
        <v>377</v>
      </c>
      <c r="C213" s="847"/>
      <c r="D213" s="847"/>
      <c r="E213" s="847"/>
      <c r="F213" s="847"/>
      <c r="G213" s="847"/>
      <c r="H213" s="847"/>
    </row>
    <row r="214" spans="1:8" ht="15" customHeight="1">
      <c r="A214" s="343"/>
      <c r="B214" s="844" t="s">
        <v>378</v>
      </c>
      <c r="C214" s="847"/>
      <c r="D214" s="847"/>
      <c r="E214" s="847"/>
      <c r="F214" s="847"/>
      <c r="G214" s="847"/>
      <c r="H214" s="847"/>
    </row>
    <row r="215" spans="1:8" ht="15" customHeight="1">
      <c r="A215" s="343"/>
      <c r="B215" s="844" t="s">
        <v>379</v>
      </c>
      <c r="C215" s="847"/>
      <c r="D215" s="847"/>
      <c r="E215" s="847"/>
      <c r="F215" s="847"/>
      <c r="G215" s="847"/>
      <c r="H215" s="847"/>
    </row>
    <row r="216" spans="1:8" s="358" customFormat="1" ht="15" customHeight="1">
      <c r="A216" s="343"/>
      <c r="B216" s="864" t="s">
        <v>380</v>
      </c>
      <c r="C216" s="864"/>
      <c r="D216" s="864"/>
      <c r="E216" s="864"/>
      <c r="F216" s="864"/>
      <c r="G216" s="864"/>
      <c r="H216" s="864"/>
    </row>
    <row r="217" spans="1:8" ht="15" customHeight="1">
      <c r="A217" s="343"/>
      <c r="B217" s="844" t="s">
        <v>381</v>
      </c>
      <c r="C217" s="847"/>
      <c r="D217" s="847"/>
      <c r="E217" s="847"/>
      <c r="F217" s="847"/>
      <c r="G217" s="847"/>
      <c r="H217" s="847"/>
    </row>
    <row r="218" spans="1:8" ht="15" customHeight="1">
      <c r="A218" s="343"/>
      <c r="B218" s="844" t="s">
        <v>382</v>
      </c>
      <c r="C218" s="847"/>
      <c r="D218" s="847"/>
      <c r="E218" s="847"/>
      <c r="F218" s="847"/>
      <c r="G218" s="847"/>
      <c r="H218" s="847"/>
    </row>
    <row r="219" spans="1:8" s="358" customFormat="1" ht="10.5" customHeight="1">
      <c r="A219" s="343"/>
      <c r="B219" s="361"/>
    </row>
    <row r="220" spans="1:8" ht="16.350000000000001" customHeight="1">
      <c r="A220" s="343"/>
      <c r="B220" s="895" t="s">
        <v>916</v>
      </c>
      <c r="C220" s="896"/>
      <c r="D220" s="896"/>
      <c r="E220" s="896"/>
      <c r="F220" s="896"/>
      <c r="G220" s="897"/>
    </row>
    <row r="221" spans="1:8" ht="16.350000000000001" customHeight="1">
      <c r="A221" s="343"/>
      <c r="B221" s="848" t="s">
        <v>383</v>
      </c>
      <c r="C221" s="849"/>
      <c r="D221" s="849"/>
      <c r="E221" s="849"/>
      <c r="F221" s="849"/>
      <c r="G221" s="849"/>
      <c r="H221" s="850"/>
    </row>
    <row r="222" spans="1:8" ht="16.350000000000001" customHeight="1">
      <c r="A222" s="343"/>
      <c r="B222" s="851" t="s">
        <v>384</v>
      </c>
      <c r="C222" s="847"/>
      <c r="D222" s="847"/>
      <c r="E222" s="847"/>
      <c r="F222" s="847"/>
      <c r="G222" s="847"/>
      <c r="H222" s="852"/>
    </row>
    <row r="223" spans="1:8" ht="16.350000000000001" customHeight="1">
      <c r="A223" s="362"/>
      <c r="B223" s="851" t="s">
        <v>385</v>
      </c>
      <c r="C223" s="847"/>
      <c r="D223" s="847"/>
      <c r="E223" s="847"/>
      <c r="F223" s="847"/>
      <c r="G223" s="847"/>
      <c r="H223" s="852"/>
    </row>
    <row r="224" spans="1:8" ht="16.350000000000001" customHeight="1">
      <c r="A224" s="350"/>
      <c r="B224" s="851" t="s">
        <v>386</v>
      </c>
      <c r="C224" s="847"/>
      <c r="D224" s="847"/>
      <c r="E224" s="847"/>
      <c r="F224" s="847"/>
      <c r="G224" s="847"/>
      <c r="H224" s="852"/>
    </row>
    <row r="225" spans="1:9" ht="16.350000000000001" customHeight="1">
      <c r="A225" s="342"/>
      <c r="B225" s="851" t="s">
        <v>387</v>
      </c>
      <c r="C225" s="847"/>
      <c r="D225" s="847"/>
      <c r="E225" s="847"/>
      <c r="F225" s="847"/>
      <c r="G225" s="847"/>
      <c r="H225" s="852"/>
    </row>
    <row r="226" spans="1:9" ht="16.350000000000001" customHeight="1">
      <c r="A226" s="350"/>
      <c r="B226" s="851" t="s">
        <v>388</v>
      </c>
      <c r="C226" s="847"/>
      <c r="D226" s="847"/>
      <c r="E226" s="847"/>
      <c r="F226" s="847"/>
      <c r="G226" s="847"/>
      <c r="H226" s="852"/>
    </row>
    <row r="227" spans="1:9" ht="16.350000000000001" customHeight="1">
      <c r="A227" s="350"/>
      <c r="B227" s="855" t="s">
        <v>389</v>
      </c>
      <c r="C227" s="856"/>
      <c r="D227" s="856"/>
      <c r="E227" s="856"/>
      <c r="F227" s="856"/>
      <c r="G227" s="856"/>
      <c r="H227" s="857"/>
    </row>
    <row r="228" spans="1:9" s="613" customFormat="1" ht="10.5" customHeight="1">
      <c r="A228" s="342"/>
      <c r="B228" s="360"/>
    </row>
    <row r="229" spans="1:9" ht="45" customHeight="1">
      <c r="A229" s="347" t="s">
        <v>917</v>
      </c>
      <c r="B229" s="853" t="s">
        <v>918</v>
      </c>
      <c r="C229" s="854"/>
      <c r="D229" s="854"/>
      <c r="E229" s="854"/>
      <c r="F229" s="854"/>
      <c r="G229" s="854"/>
      <c r="H229" s="854"/>
    </row>
    <row r="230" spans="1:9" ht="10.5" customHeight="1">
      <c r="A230" s="347"/>
      <c r="B230" s="615"/>
      <c r="C230" s="616"/>
      <c r="D230" s="616"/>
      <c r="E230" s="616"/>
      <c r="F230" s="616"/>
      <c r="G230" s="616"/>
      <c r="H230" s="616"/>
    </row>
    <row r="231" spans="1:9" ht="129" customHeight="1">
      <c r="A231" s="347" t="s">
        <v>919</v>
      </c>
      <c r="B231" s="892" t="s">
        <v>920</v>
      </c>
      <c r="C231" s="892"/>
      <c r="D231" s="892"/>
      <c r="E231" s="892"/>
      <c r="F231" s="892"/>
      <c r="G231" s="892"/>
      <c r="H231" s="892"/>
      <c r="I231" s="363"/>
    </row>
    <row r="232" spans="1:9" ht="10.5" customHeight="1">
      <c r="A232" s="347"/>
      <c r="B232" s="619"/>
      <c r="C232" s="619"/>
      <c r="D232" s="619"/>
      <c r="E232" s="619"/>
      <c r="F232" s="619"/>
      <c r="G232" s="619"/>
      <c r="H232" s="619"/>
    </row>
    <row r="233" spans="1:9" s="358" customFormat="1" ht="103.5" customHeight="1">
      <c r="A233" s="347" t="s">
        <v>921</v>
      </c>
      <c r="B233" s="893" t="s">
        <v>922</v>
      </c>
      <c r="C233" s="894"/>
      <c r="D233" s="894"/>
      <c r="E233" s="894"/>
      <c r="F233" s="894"/>
      <c r="G233" s="894"/>
      <c r="H233" s="894"/>
    </row>
    <row r="234" spans="1:9" ht="37.5" customHeight="1">
      <c r="A234" s="349"/>
      <c r="B234" s="840" t="s">
        <v>390</v>
      </c>
      <c r="C234" s="846"/>
      <c r="D234" s="846"/>
      <c r="E234" s="846"/>
      <c r="F234" s="846"/>
      <c r="G234" s="846"/>
      <c r="H234" s="846"/>
    </row>
    <row r="235" spans="1:9" ht="45" customHeight="1">
      <c r="A235" s="349"/>
      <c r="B235" s="844" t="s">
        <v>923</v>
      </c>
      <c r="C235" s="847"/>
      <c r="D235" s="847"/>
      <c r="E235" s="847"/>
      <c r="F235" s="847"/>
      <c r="G235" s="847"/>
      <c r="H235" s="847"/>
    </row>
    <row r="236" spans="1:9" ht="15" customHeight="1">
      <c r="A236" s="349"/>
      <c r="B236" s="842" t="s">
        <v>924</v>
      </c>
      <c r="C236" s="843"/>
      <c r="D236" s="843"/>
      <c r="E236" s="843"/>
      <c r="F236" s="843"/>
      <c r="G236" s="843"/>
      <c r="H236" s="843"/>
    </row>
    <row r="237" spans="1:9" ht="30" customHeight="1">
      <c r="A237" s="349"/>
      <c r="B237" s="864" t="s">
        <v>925</v>
      </c>
      <c r="C237" s="864"/>
      <c r="D237" s="864"/>
      <c r="E237" s="864"/>
      <c r="F237" s="864"/>
      <c r="G237" s="864"/>
      <c r="H237" s="864"/>
    </row>
    <row r="238" spans="1:9" ht="30" customHeight="1">
      <c r="A238" s="349"/>
      <c r="B238" s="842" t="s">
        <v>926</v>
      </c>
      <c r="C238" s="843"/>
      <c r="D238" s="843"/>
      <c r="E238" s="843"/>
      <c r="F238" s="843"/>
      <c r="G238" s="843"/>
      <c r="H238" s="843"/>
    </row>
    <row r="239" spans="1:9" ht="45" customHeight="1">
      <c r="A239" s="349"/>
      <c r="B239" s="839" t="s">
        <v>927</v>
      </c>
      <c r="C239" s="839"/>
      <c r="D239" s="839"/>
      <c r="E239" s="839"/>
      <c r="F239" s="839"/>
      <c r="G239" s="839"/>
      <c r="H239" s="839"/>
    </row>
    <row r="240" spans="1:9" ht="10.5" customHeight="1">
      <c r="A240" s="349"/>
      <c r="B240" s="338"/>
    </row>
    <row r="241" spans="1:8" ht="15" customHeight="1">
      <c r="A241" s="347" t="s">
        <v>928</v>
      </c>
      <c r="B241" s="853" t="s">
        <v>929</v>
      </c>
      <c r="C241" s="854"/>
      <c r="D241" s="854"/>
      <c r="E241" s="854"/>
      <c r="F241" s="854"/>
      <c r="G241" s="854"/>
      <c r="H241" s="854"/>
    </row>
    <row r="242" spans="1:8" ht="45" customHeight="1">
      <c r="A242" s="614"/>
      <c r="B242" s="842" t="s">
        <v>930</v>
      </c>
      <c r="C242" s="843"/>
      <c r="D242" s="843"/>
      <c r="E242" s="843"/>
      <c r="F242" s="843"/>
      <c r="G242" s="843"/>
      <c r="H242" s="843"/>
    </row>
    <row r="243" spans="1:8" ht="10.5" customHeight="1">
      <c r="A243" s="614"/>
      <c r="B243" s="612"/>
    </row>
    <row r="244" spans="1:8" ht="16.350000000000001" customHeight="1">
      <c r="A244" s="349"/>
      <c r="B244" s="877" t="s">
        <v>391</v>
      </c>
      <c r="C244" s="879"/>
    </row>
    <row r="245" spans="1:8" ht="16.350000000000001" customHeight="1">
      <c r="A245" s="349"/>
      <c r="B245" s="848" t="s">
        <v>282</v>
      </c>
      <c r="C245" s="849"/>
      <c r="D245" s="849"/>
      <c r="E245" s="849"/>
      <c r="F245" s="849"/>
      <c r="G245" s="849"/>
      <c r="H245" s="850"/>
    </row>
    <row r="246" spans="1:8" ht="16.350000000000001" customHeight="1">
      <c r="A246" s="349"/>
      <c r="B246" s="851" t="s">
        <v>283</v>
      </c>
      <c r="C246" s="847"/>
      <c r="D246" s="847"/>
      <c r="E246" s="847"/>
      <c r="F246" s="847"/>
      <c r="G246" s="847"/>
      <c r="H246" s="852"/>
    </row>
    <row r="247" spans="1:8" ht="16.350000000000001" customHeight="1">
      <c r="A247" s="349"/>
      <c r="B247" s="851" t="s">
        <v>392</v>
      </c>
      <c r="C247" s="847"/>
      <c r="D247" s="847"/>
      <c r="E247" s="847"/>
      <c r="F247" s="847"/>
      <c r="G247" s="847"/>
      <c r="H247" s="852"/>
    </row>
    <row r="248" spans="1:8" ht="16.350000000000001" customHeight="1">
      <c r="A248" s="349"/>
      <c r="B248" s="851" t="s">
        <v>393</v>
      </c>
      <c r="C248" s="847"/>
      <c r="D248" s="847"/>
      <c r="E248" s="847"/>
      <c r="F248" s="847"/>
      <c r="G248" s="847"/>
      <c r="H248" s="852"/>
    </row>
    <row r="249" spans="1:8" ht="16.350000000000001" customHeight="1">
      <c r="A249" s="349"/>
      <c r="B249" s="851" t="s">
        <v>394</v>
      </c>
      <c r="C249" s="847"/>
      <c r="D249" s="847"/>
      <c r="E249" s="847"/>
      <c r="F249" s="847"/>
      <c r="G249" s="847"/>
      <c r="H249" s="852"/>
    </row>
    <row r="250" spans="1:8" ht="16.350000000000001" customHeight="1">
      <c r="A250" s="349"/>
      <c r="B250" s="851" t="s">
        <v>395</v>
      </c>
      <c r="C250" s="847"/>
      <c r="D250" s="847"/>
      <c r="E250" s="847"/>
      <c r="F250" s="847"/>
      <c r="G250" s="847"/>
      <c r="H250" s="852"/>
    </row>
    <row r="251" spans="1:8" ht="16.350000000000001" customHeight="1">
      <c r="A251" s="349"/>
      <c r="B251" s="851" t="s">
        <v>396</v>
      </c>
      <c r="C251" s="847"/>
      <c r="D251" s="847"/>
      <c r="E251" s="847"/>
      <c r="F251" s="847"/>
      <c r="G251" s="847"/>
      <c r="H251" s="852"/>
    </row>
    <row r="252" spans="1:8" ht="16.350000000000001" customHeight="1">
      <c r="A252" s="349"/>
      <c r="B252" s="851" t="s">
        <v>397</v>
      </c>
      <c r="C252" s="847"/>
      <c r="D252" s="847"/>
      <c r="E252" s="847"/>
      <c r="F252" s="847"/>
      <c r="G252" s="847"/>
      <c r="H252" s="852"/>
    </row>
    <row r="253" spans="1:8" ht="16.350000000000001" customHeight="1">
      <c r="A253" s="349"/>
      <c r="B253" s="851" t="s">
        <v>398</v>
      </c>
      <c r="C253" s="847"/>
      <c r="D253" s="847"/>
      <c r="E253" s="847"/>
      <c r="F253" s="847"/>
      <c r="G253" s="847"/>
      <c r="H253" s="852"/>
    </row>
    <row r="254" spans="1:8" ht="16.350000000000001" customHeight="1">
      <c r="A254" s="349"/>
      <c r="B254" s="855" t="s">
        <v>399</v>
      </c>
      <c r="C254" s="856"/>
      <c r="D254" s="856"/>
      <c r="E254" s="856"/>
      <c r="F254" s="856"/>
      <c r="G254" s="856"/>
      <c r="H254" s="857"/>
    </row>
    <row r="255" spans="1:8" ht="10.5" customHeight="1">
      <c r="A255" s="349"/>
      <c r="B255" s="338"/>
    </row>
    <row r="256" spans="1:8" ht="60" customHeight="1">
      <c r="A256" s="349"/>
      <c r="B256" s="864" t="s">
        <v>931</v>
      </c>
      <c r="C256" s="847"/>
      <c r="D256" s="847"/>
      <c r="E256" s="847"/>
      <c r="F256" s="847"/>
      <c r="G256" s="847"/>
      <c r="H256" s="847"/>
    </row>
    <row r="257" spans="1:16" ht="10.5" customHeight="1">
      <c r="A257" s="349"/>
      <c r="B257" s="617"/>
    </row>
    <row r="258" spans="1:16" ht="16.350000000000001" customHeight="1">
      <c r="A258" s="349"/>
      <c r="B258" s="890" t="s">
        <v>400</v>
      </c>
      <c r="C258" s="898"/>
      <c r="D258" s="898"/>
      <c r="E258" s="891"/>
    </row>
    <row r="259" spans="1:16" ht="16.350000000000001" customHeight="1">
      <c r="A259" s="349"/>
      <c r="B259" s="899" t="s">
        <v>401</v>
      </c>
      <c r="C259" s="900"/>
      <c r="D259" s="900"/>
      <c r="E259" s="900"/>
      <c r="F259" s="900"/>
      <c r="G259" s="900"/>
      <c r="H259" s="901"/>
    </row>
    <row r="260" spans="1:16" ht="16.350000000000001" customHeight="1">
      <c r="A260" s="349"/>
      <c r="B260" s="886" t="s">
        <v>402</v>
      </c>
      <c r="C260" s="887"/>
      <c r="D260" s="887"/>
      <c r="E260" s="887"/>
      <c r="F260" s="887"/>
      <c r="G260" s="887"/>
      <c r="H260" s="888"/>
    </row>
    <row r="261" spans="1:16" ht="10.5" customHeight="1">
      <c r="A261" s="349"/>
      <c r="B261" s="618"/>
    </row>
    <row r="262" spans="1:16" s="610" customFormat="1" ht="30" customHeight="1">
      <c r="A262" s="347" t="s">
        <v>932</v>
      </c>
      <c r="B262" s="892" t="s">
        <v>933</v>
      </c>
      <c r="C262" s="892"/>
      <c r="D262" s="892"/>
      <c r="E262" s="892"/>
      <c r="F262" s="892"/>
      <c r="G262" s="892"/>
      <c r="H262" s="892"/>
      <c r="J262" s="902" t="s">
        <v>195</v>
      </c>
      <c r="K262" s="902"/>
      <c r="L262" s="902"/>
      <c r="M262" s="902"/>
      <c r="N262" s="902"/>
      <c r="O262" s="902"/>
      <c r="P262" s="902"/>
    </row>
    <row r="263" spans="1:16" ht="10.5" customHeight="1">
      <c r="A263" s="614"/>
      <c r="B263" s="844" t="s">
        <v>162</v>
      </c>
      <c r="C263" s="847"/>
      <c r="D263" s="847"/>
      <c r="E263" s="847"/>
      <c r="F263" s="847"/>
      <c r="G263" s="847"/>
      <c r="H263" s="847"/>
      <c r="J263" s="902"/>
      <c r="K263" s="902"/>
      <c r="L263" s="902"/>
      <c r="M263" s="902"/>
      <c r="N263" s="902"/>
      <c r="O263" s="902"/>
      <c r="P263" s="902"/>
    </row>
    <row r="264" spans="1:16" s="611" customFormat="1" ht="45" customHeight="1">
      <c r="A264" s="347" t="s">
        <v>934</v>
      </c>
      <c r="B264" s="853" t="s">
        <v>935</v>
      </c>
      <c r="C264" s="854"/>
      <c r="D264" s="854"/>
      <c r="E264" s="854"/>
      <c r="F264" s="854"/>
      <c r="G264" s="854"/>
      <c r="H264" s="854"/>
    </row>
    <row r="265" spans="1:16" ht="10.5" customHeight="1">
      <c r="A265" s="614"/>
      <c r="B265" s="338"/>
    </row>
    <row r="266" spans="1:16" ht="45" customHeight="1">
      <c r="A266" s="347" t="s">
        <v>936</v>
      </c>
      <c r="B266" s="853" t="s">
        <v>937</v>
      </c>
      <c r="C266" s="854"/>
      <c r="D266" s="854"/>
      <c r="E266" s="854"/>
      <c r="F266" s="854"/>
      <c r="G266" s="854"/>
      <c r="H266" s="854"/>
    </row>
    <row r="267" spans="1:16" ht="45" customHeight="1">
      <c r="A267" s="349"/>
      <c r="B267" s="842" t="s">
        <v>938</v>
      </c>
      <c r="C267" s="843"/>
      <c r="D267" s="843"/>
      <c r="E267" s="843"/>
      <c r="F267" s="843"/>
      <c r="G267" s="843"/>
      <c r="H267" s="843"/>
    </row>
    <row r="268" spans="1:16" ht="45" customHeight="1">
      <c r="A268" s="349"/>
      <c r="B268" s="842" t="s">
        <v>939</v>
      </c>
      <c r="C268" s="843"/>
      <c r="D268" s="843"/>
      <c r="E268" s="843"/>
      <c r="F268" s="843"/>
      <c r="G268" s="843"/>
      <c r="H268" s="843"/>
    </row>
    <row r="269" spans="1:16" ht="30" customHeight="1">
      <c r="A269" s="349"/>
      <c r="B269" s="842" t="s">
        <v>940</v>
      </c>
      <c r="C269" s="843"/>
      <c r="D269" s="843"/>
      <c r="E269" s="843"/>
      <c r="F269" s="843"/>
      <c r="G269" s="843"/>
      <c r="H269" s="843"/>
    </row>
    <row r="270" spans="1:16" s="358" customFormat="1" ht="105" customHeight="1">
      <c r="A270" s="349"/>
      <c r="B270" s="842" t="s">
        <v>941</v>
      </c>
      <c r="C270" s="843"/>
      <c r="D270" s="843"/>
      <c r="E270" s="843"/>
      <c r="F270" s="843"/>
      <c r="G270" s="843"/>
      <c r="H270" s="843"/>
      <c r="J270" s="902" t="s">
        <v>195</v>
      </c>
      <c r="K270" s="902"/>
      <c r="L270" s="902"/>
      <c r="M270" s="902"/>
      <c r="N270" s="902"/>
      <c r="O270" s="902"/>
      <c r="P270" s="902"/>
    </row>
    <row r="271" spans="1:16" s="358" customFormat="1" ht="90" customHeight="1">
      <c r="A271" s="349"/>
      <c r="B271" s="839" t="s">
        <v>942</v>
      </c>
      <c r="C271" s="839"/>
      <c r="D271" s="839"/>
      <c r="E271" s="839"/>
      <c r="F271" s="839"/>
      <c r="G271" s="839"/>
      <c r="H271" s="839"/>
      <c r="J271" s="902"/>
      <c r="K271" s="902"/>
      <c r="L271" s="902"/>
      <c r="M271" s="902"/>
      <c r="N271" s="902"/>
      <c r="O271" s="902"/>
      <c r="P271" s="902"/>
    </row>
    <row r="272" spans="1:16" s="358" customFormat="1" ht="15" customHeight="1">
      <c r="A272" s="349"/>
      <c r="B272" s="864" t="s">
        <v>403</v>
      </c>
      <c r="C272" s="864"/>
      <c r="D272" s="864"/>
      <c r="E272" s="864"/>
      <c r="F272" s="864"/>
      <c r="G272" s="864"/>
      <c r="H272" s="864"/>
    </row>
    <row r="273" spans="1:9" s="358" customFormat="1" ht="32.25" customHeight="1">
      <c r="A273" s="349"/>
      <c r="B273" s="617"/>
      <c r="C273" s="617"/>
      <c r="D273" s="617"/>
      <c r="E273" s="617"/>
      <c r="F273" s="617"/>
      <c r="G273" s="617"/>
      <c r="H273" s="617"/>
    </row>
    <row r="274" spans="1:9" ht="37.5" customHeight="1">
      <c r="A274" s="349"/>
      <c r="B274" s="912" t="s">
        <v>404</v>
      </c>
      <c r="C274" s="912"/>
      <c r="D274" s="912"/>
      <c r="E274" s="912"/>
      <c r="F274" s="912"/>
      <c r="G274" s="912"/>
      <c r="H274" s="912"/>
    </row>
    <row r="275" spans="1:9" ht="45" customHeight="1">
      <c r="A275" s="349"/>
      <c r="B275" s="844" t="s">
        <v>943</v>
      </c>
      <c r="C275" s="847"/>
      <c r="D275" s="847"/>
      <c r="E275" s="847"/>
      <c r="F275" s="847"/>
      <c r="G275" s="847"/>
      <c r="H275" s="847"/>
    </row>
    <row r="276" spans="1:9" ht="30" customHeight="1">
      <c r="A276" s="349"/>
      <c r="B276" s="892" t="s">
        <v>944</v>
      </c>
      <c r="C276" s="892"/>
      <c r="D276" s="892"/>
      <c r="E276" s="892"/>
      <c r="F276" s="892"/>
      <c r="G276" s="892"/>
      <c r="H276" s="892"/>
    </row>
    <row r="277" spans="1:9" ht="10.5" customHeight="1">
      <c r="A277" s="349"/>
      <c r="B277" s="338"/>
    </row>
    <row r="278" spans="1:9" s="620" customFormat="1" ht="15" customHeight="1">
      <c r="A278" s="347" t="s">
        <v>945</v>
      </c>
      <c r="B278" s="853" t="s">
        <v>946</v>
      </c>
      <c r="C278" s="854"/>
      <c r="D278" s="854"/>
      <c r="E278" s="854"/>
      <c r="F278" s="854"/>
      <c r="G278" s="854"/>
      <c r="H278" s="854"/>
    </row>
    <row r="279" spans="1:9" ht="30" customHeight="1">
      <c r="A279" s="364"/>
      <c r="B279" s="839" t="s">
        <v>947</v>
      </c>
      <c r="C279" s="839"/>
      <c r="D279" s="839"/>
      <c r="E279" s="839"/>
      <c r="F279" s="839"/>
      <c r="G279" s="839"/>
      <c r="H279" s="839"/>
    </row>
    <row r="280" spans="1:9" ht="10.5" customHeight="1">
      <c r="A280" s="349"/>
      <c r="B280" s="338"/>
    </row>
    <row r="281" spans="1:9" ht="16.350000000000001" customHeight="1">
      <c r="A281" s="365"/>
      <c r="B281" s="913" t="s">
        <v>948</v>
      </c>
      <c r="C281" s="914"/>
      <c r="D281" s="914"/>
      <c r="E281" s="914"/>
      <c r="F281" s="914"/>
      <c r="G281" s="914"/>
      <c r="H281" s="915"/>
      <c r="I281" s="366"/>
    </row>
    <row r="282" spans="1:9" ht="15" customHeight="1">
      <c r="B282" s="903" t="s">
        <v>405</v>
      </c>
      <c r="C282" s="904"/>
      <c r="D282" s="904"/>
      <c r="E282" s="904"/>
      <c r="F282" s="904"/>
      <c r="G282" s="904"/>
      <c r="H282" s="905"/>
      <c r="I282" s="366"/>
    </row>
    <row r="283" spans="1:9" ht="16.350000000000001" customHeight="1">
      <c r="B283" s="851" t="s">
        <v>406</v>
      </c>
      <c r="C283" s="847"/>
      <c r="D283" s="847"/>
      <c r="E283" s="847"/>
      <c r="F283" s="847"/>
      <c r="G283" s="847"/>
      <c r="H283" s="852"/>
    </row>
    <row r="284" spans="1:9" ht="16.350000000000001" customHeight="1">
      <c r="A284" s="614"/>
      <c r="B284" s="855" t="s">
        <v>949</v>
      </c>
      <c r="C284" s="856"/>
      <c r="D284" s="856"/>
      <c r="E284" s="856"/>
      <c r="F284" s="856"/>
      <c r="G284" s="856"/>
      <c r="H284" s="857"/>
    </row>
    <row r="285" spans="1:9" ht="10.5" customHeight="1">
      <c r="B285" s="338"/>
    </row>
    <row r="286" spans="1:9" ht="18" customHeight="1">
      <c r="B286" s="906" t="s">
        <v>950</v>
      </c>
      <c r="C286" s="907"/>
      <c r="D286" s="908"/>
    </row>
    <row r="287" spans="1:9" ht="18" customHeight="1">
      <c r="B287" s="909" t="s">
        <v>951</v>
      </c>
      <c r="C287" s="910"/>
      <c r="D287" s="910"/>
      <c r="E287" s="910"/>
      <c r="F287" s="910"/>
      <c r="G287" s="910"/>
      <c r="H287" s="911"/>
    </row>
    <row r="288" spans="1:9" ht="10.5" customHeight="1">
      <c r="B288" s="612"/>
    </row>
    <row r="289" spans="1:8" ht="104.25" customHeight="1">
      <c r="B289" s="853" t="s">
        <v>952</v>
      </c>
      <c r="C289" s="854"/>
      <c r="D289" s="854"/>
      <c r="E289" s="854"/>
      <c r="F289" s="854"/>
      <c r="G289" s="854"/>
      <c r="H289" s="854"/>
    </row>
    <row r="290" spans="1:8" ht="30" customHeight="1">
      <c r="A290" s="367" t="s">
        <v>953</v>
      </c>
      <c r="B290" s="853" t="s">
        <v>954</v>
      </c>
      <c r="C290" s="854"/>
      <c r="D290" s="854"/>
      <c r="E290" s="854"/>
      <c r="F290" s="854"/>
      <c r="G290" s="854"/>
      <c r="H290" s="854"/>
    </row>
    <row r="291" spans="1:8" ht="30" customHeight="1">
      <c r="A291" s="368"/>
      <c r="B291" s="839" t="s">
        <v>955</v>
      </c>
      <c r="C291" s="839"/>
      <c r="D291" s="839"/>
      <c r="E291" s="839"/>
      <c r="F291" s="839"/>
      <c r="G291" s="839"/>
      <c r="H291" s="839"/>
    </row>
    <row r="292" spans="1:8" ht="45" customHeight="1">
      <c r="A292" s="368"/>
      <c r="B292" s="839" t="s">
        <v>956</v>
      </c>
      <c r="C292" s="839"/>
      <c r="D292" s="839"/>
      <c r="E292" s="839"/>
      <c r="F292" s="839"/>
      <c r="G292" s="839"/>
      <c r="H292" s="839"/>
    </row>
    <row r="293" spans="1:8" ht="30" customHeight="1">
      <c r="A293" s="368"/>
      <c r="B293" s="839" t="s">
        <v>957</v>
      </c>
      <c r="C293" s="839"/>
      <c r="D293" s="839"/>
      <c r="E293" s="839"/>
      <c r="F293" s="839"/>
      <c r="G293" s="839"/>
      <c r="H293" s="839"/>
    </row>
    <row r="294" spans="1:8" ht="10.5" customHeight="1">
      <c r="A294" s="365"/>
      <c r="B294" s="338"/>
    </row>
    <row r="295" spans="1:8" ht="60" customHeight="1">
      <c r="A295" s="367" t="s">
        <v>958</v>
      </c>
      <c r="B295" s="853" t="s">
        <v>959</v>
      </c>
      <c r="C295" s="854"/>
      <c r="D295" s="854"/>
      <c r="E295" s="854"/>
      <c r="F295" s="854"/>
      <c r="G295" s="854"/>
      <c r="H295" s="854"/>
    </row>
    <row r="296" spans="1:8" ht="10.5" customHeight="1">
      <c r="A296" s="365"/>
      <c r="B296" s="338"/>
    </row>
    <row r="297" spans="1:8" ht="60" customHeight="1">
      <c r="A297" s="367" t="s">
        <v>960</v>
      </c>
      <c r="B297" s="853" t="s">
        <v>961</v>
      </c>
      <c r="C297" s="854"/>
      <c r="D297" s="854"/>
      <c r="E297" s="854"/>
      <c r="F297" s="854"/>
      <c r="G297" s="854"/>
      <c r="H297" s="854"/>
    </row>
    <row r="298" spans="1:8" ht="10.5" customHeight="1">
      <c r="A298" s="614"/>
      <c r="B298" s="338"/>
    </row>
    <row r="299" spans="1:8" ht="45" customHeight="1">
      <c r="A299" s="367" t="s">
        <v>962</v>
      </c>
      <c r="B299" s="893" t="s">
        <v>963</v>
      </c>
      <c r="C299" s="894"/>
      <c r="D299" s="894"/>
      <c r="E299" s="894"/>
      <c r="F299" s="894"/>
      <c r="G299" s="894"/>
      <c r="H299" s="894"/>
    </row>
    <row r="300" spans="1:8" ht="10.5" customHeight="1">
      <c r="A300" s="614"/>
      <c r="B300" s="338"/>
    </row>
    <row r="301" spans="1:8" ht="60" customHeight="1">
      <c r="A301" s="367" t="s">
        <v>964</v>
      </c>
      <c r="B301" s="842" t="s">
        <v>965</v>
      </c>
      <c r="C301" s="843"/>
      <c r="D301" s="843"/>
      <c r="E301" s="843"/>
      <c r="F301" s="843"/>
      <c r="G301" s="843"/>
      <c r="H301" s="843"/>
    </row>
    <row r="302" spans="1:8" ht="10.5" customHeight="1">
      <c r="A302" s="614"/>
      <c r="B302" s="338"/>
    </row>
    <row r="303" spans="1:8" ht="45" customHeight="1">
      <c r="A303" s="367" t="s">
        <v>966</v>
      </c>
      <c r="B303" s="853" t="s">
        <v>967</v>
      </c>
      <c r="C303" s="854"/>
      <c r="D303" s="854"/>
      <c r="E303" s="854"/>
      <c r="F303" s="854"/>
      <c r="G303" s="854"/>
      <c r="H303" s="854"/>
    </row>
    <row r="304" spans="1:8" ht="30" customHeight="1">
      <c r="A304" s="367" t="s">
        <v>968</v>
      </c>
      <c r="B304" s="853" t="s">
        <v>969</v>
      </c>
      <c r="C304" s="854"/>
      <c r="D304" s="854"/>
      <c r="E304" s="854"/>
      <c r="F304" s="854"/>
      <c r="G304" s="854"/>
      <c r="H304" s="854"/>
    </row>
    <row r="305" spans="1:8" ht="10.5" customHeight="1">
      <c r="A305" s="614"/>
      <c r="B305" s="338"/>
    </row>
    <row r="306" spans="1:8" ht="30" customHeight="1">
      <c r="A306" s="364" t="s">
        <v>970</v>
      </c>
      <c r="B306" s="842" t="s">
        <v>971</v>
      </c>
      <c r="C306" s="843"/>
      <c r="D306" s="843"/>
      <c r="E306" s="843"/>
      <c r="F306" s="843"/>
      <c r="G306" s="843"/>
      <c r="H306" s="843"/>
    </row>
    <row r="307" spans="1:8">
      <c r="A307" s="614"/>
    </row>
    <row r="309" spans="1:8">
      <c r="A309" s="614"/>
    </row>
    <row r="310" spans="1:8">
      <c r="A310" s="365"/>
    </row>
    <row r="311" spans="1:8">
      <c r="A311" s="614"/>
    </row>
  </sheetData>
  <mergeCells count="249">
    <mergeCell ref="B299:H299"/>
    <mergeCell ref="B301:H301"/>
    <mergeCell ref="B303:H303"/>
    <mergeCell ref="B304:H304"/>
    <mergeCell ref="B306:H306"/>
    <mergeCell ref="B290:H290"/>
    <mergeCell ref="B291:H291"/>
    <mergeCell ref="B292:H292"/>
    <mergeCell ref="B293:H293"/>
    <mergeCell ref="B295:H295"/>
    <mergeCell ref="B297:H297"/>
    <mergeCell ref="B282:H282"/>
    <mergeCell ref="B283:H283"/>
    <mergeCell ref="B284:H284"/>
    <mergeCell ref="B286:D286"/>
    <mergeCell ref="B287:H287"/>
    <mergeCell ref="B289:H289"/>
    <mergeCell ref="B274:H274"/>
    <mergeCell ref="B275:H275"/>
    <mergeCell ref="B276:H276"/>
    <mergeCell ref="B278:H278"/>
    <mergeCell ref="B279:H279"/>
    <mergeCell ref="B281:H281"/>
    <mergeCell ref="B268:H268"/>
    <mergeCell ref="B269:H269"/>
    <mergeCell ref="B270:H270"/>
    <mergeCell ref="J270:P271"/>
    <mergeCell ref="B271:H271"/>
    <mergeCell ref="B272:H272"/>
    <mergeCell ref="B262:H262"/>
    <mergeCell ref="J262:P263"/>
    <mergeCell ref="B263:H263"/>
    <mergeCell ref="B264:H264"/>
    <mergeCell ref="B266:H266"/>
    <mergeCell ref="B267:H267"/>
    <mergeCell ref="B253:H253"/>
    <mergeCell ref="B254:H254"/>
    <mergeCell ref="B256:H256"/>
    <mergeCell ref="B258:E258"/>
    <mergeCell ref="B259:H259"/>
    <mergeCell ref="B260:H260"/>
    <mergeCell ref="B247:H247"/>
    <mergeCell ref="B248:H248"/>
    <mergeCell ref="B249:H249"/>
    <mergeCell ref="B250:H250"/>
    <mergeCell ref="B251:H251"/>
    <mergeCell ref="B252:H252"/>
    <mergeCell ref="B239:H239"/>
    <mergeCell ref="B241:H241"/>
    <mergeCell ref="B242:H242"/>
    <mergeCell ref="B244:C244"/>
    <mergeCell ref="B245:H245"/>
    <mergeCell ref="B246:H246"/>
    <mergeCell ref="B233:H233"/>
    <mergeCell ref="B234:H234"/>
    <mergeCell ref="B235:H235"/>
    <mergeCell ref="B236:H236"/>
    <mergeCell ref="B237:H237"/>
    <mergeCell ref="B238:H238"/>
    <mergeCell ref="B224:H224"/>
    <mergeCell ref="B225:H225"/>
    <mergeCell ref="B226:H226"/>
    <mergeCell ref="B227:H227"/>
    <mergeCell ref="B229:H229"/>
    <mergeCell ref="B231:H231"/>
    <mergeCell ref="B217:H217"/>
    <mergeCell ref="B218:H218"/>
    <mergeCell ref="B220:G220"/>
    <mergeCell ref="B221:H221"/>
    <mergeCell ref="B222:H222"/>
    <mergeCell ref="B223:H223"/>
    <mergeCell ref="B211:H211"/>
    <mergeCell ref="B212:H212"/>
    <mergeCell ref="B213:H213"/>
    <mergeCell ref="B214:H214"/>
    <mergeCell ref="B215:H215"/>
    <mergeCell ref="B216:H216"/>
    <mergeCell ref="B203:H203"/>
    <mergeCell ref="B205:H205"/>
    <mergeCell ref="B206:H206"/>
    <mergeCell ref="B207:H207"/>
    <mergeCell ref="B208:H208"/>
    <mergeCell ref="B210:H210"/>
    <mergeCell ref="B195:H195"/>
    <mergeCell ref="B196:H196"/>
    <mergeCell ref="B198:H198"/>
    <mergeCell ref="B200:C200"/>
    <mergeCell ref="B201:H201"/>
    <mergeCell ref="B202:H202"/>
    <mergeCell ref="B186:H186"/>
    <mergeCell ref="B188:H188"/>
    <mergeCell ref="B190:H190"/>
    <mergeCell ref="B192:C192"/>
    <mergeCell ref="B193:H193"/>
    <mergeCell ref="B194:H194"/>
    <mergeCell ref="B180:G180"/>
    <mergeCell ref="B181:H181"/>
    <mergeCell ref="B182:H182"/>
    <mergeCell ref="B183:H183"/>
    <mergeCell ref="B184:H184"/>
    <mergeCell ref="B185:H185"/>
    <mergeCell ref="B171:H171"/>
    <mergeCell ref="B173:H173"/>
    <mergeCell ref="B174:H174"/>
    <mergeCell ref="B175:H175"/>
    <mergeCell ref="B176:H176"/>
    <mergeCell ref="B178:H178"/>
    <mergeCell ref="B165:H165"/>
    <mergeCell ref="B166:H166"/>
    <mergeCell ref="B167:H167"/>
    <mergeCell ref="B168:H168"/>
    <mergeCell ref="B169:H169"/>
    <mergeCell ref="B170:H170"/>
    <mergeCell ref="B158:H158"/>
    <mergeCell ref="B160:F160"/>
    <mergeCell ref="B161:H161"/>
    <mergeCell ref="B162:H162"/>
    <mergeCell ref="B163:H163"/>
    <mergeCell ref="B164:H164"/>
    <mergeCell ref="B150:H150"/>
    <mergeCell ref="B151:H151"/>
    <mergeCell ref="B153:H153"/>
    <mergeCell ref="B154:H154"/>
    <mergeCell ref="B155:H155"/>
    <mergeCell ref="B156:H156"/>
    <mergeCell ref="B143:H143"/>
    <mergeCell ref="B144:H144"/>
    <mergeCell ref="B145:H145"/>
    <mergeCell ref="B147:H147"/>
    <mergeCell ref="B148:H148"/>
    <mergeCell ref="B149:H149"/>
    <mergeCell ref="B136:H136"/>
    <mergeCell ref="B137:H137"/>
    <mergeCell ref="B138:H138"/>
    <mergeCell ref="B139:H139"/>
    <mergeCell ref="B140:H140"/>
    <mergeCell ref="B141:H141"/>
    <mergeCell ref="B129:H129"/>
    <mergeCell ref="B130:H130"/>
    <mergeCell ref="B131:H131"/>
    <mergeCell ref="B133:H133"/>
    <mergeCell ref="B134:H134"/>
    <mergeCell ref="B135:H135"/>
    <mergeCell ref="B123:H123"/>
    <mergeCell ref="B124:H124"/>
    <mergeCell ref="B125:H125"/>
    <mergeCell ref="B126:H126"/>
    <mergeCell ref="B127:H127"/>
    <mergeCell ref="B128:H128"/>
    <mergeCell ref="C116:G116"/>
    <mergeCell ref="C117:G117"/>
    <mergeCell ref="C118:G118"/>
    <mergeCell ref="C119:G119"/>
    <mergeCell ref="C120:G120"/>
    <mergeCell ref="B122:H122"/>
    <mergeCell ref="C110:G110"/>
    <mergeCell ref="C111:G111"/>
    <mergeCell ref="C112:G112"/>
    <mergeCell ref="C113:G113"/>
    <mergeCell ref="C114:G114"/>
    <mergeCell ref="C115:G115"/>
    <mergeCell ref="B102:G102"/>
    <mergeCell ref="B103:B105"/>
    <mergeCell ref="C103:G103"/>
    <mergeCell ref="C104:G104"/>
    <mergeCell ref="C105:G105"/>
    <mergeCell ref="B106:B120"/>
    <mergeCell ref="C106:G106"/>
    <mergeCell ref="C107:G107"/>
    <mergeCell ref="C108:G108"/>
    <mergeCell ref="C109:G109"/>
    <mergeCell ref="B94:H94"/>
    <mergeCell ref="B95:H95"/>
    <mergeCell ref="B96:H96"/>
    <mergeCell ref="B97:H97"/>
    <mergeCell ref="B99:H99"/>
    <mergeCell ref="B100:H100"/>
    <mergeCell ref="B84:H84"/>
    <mergeCell ref="B86:H86"/>
    <mergeCell ref="C88:F88"/>
    <mergeCell ref="B89:H89"/>
    <mergeCell ref="B91:H91"/>
    <mergeCell ref="B92:H92"/>
    <mergeCell ref="B78:H78"/>
    <mergeCell ref="B79:H79"/>
    <mergeCell ref="B80:H80"/>
    <mergeCell ref="B81:H81"/>
    <mergeCell ref="B82:H82"/>
    <mergeCell ref="B83:H83"/>
    <mergeCell ref="B72:H72"/>
    <mergeCell ref="B73:H73"/>
    <mergeCell ref="B74:H74"/>
    <mergeCell ref="B75:H75"/>
    <mergeCell ref="B76:H76"/>
    <mergeCell ref="B77:H77"/>
    <mergeCell ref="B66:H66"/>
    <mergeCell ref="B67:H67"/>
    <mergeCell ref="B68:H68"/>
    <mergeCell ref="B69:H69"/>
    <mergeCell ref="B70:H70"/>
    <mergeCell ref="B71:H71"/>
    <mergeCell ref="B60:H60"/>
    <mergeCell ref="B61:H61"/>
    <mergeCell ref="B62:H62"/>
    <mergeCell ref="B63:H63"/>
    <mergeCell ref="B64:H64"/>
    <mergeCell ref="B65:H65"/>
    <mergeCell ref="B52:H52"/>
    <mergeCell ref="B53:H53"/>
    <mergeCell ref="B54:H54"/>
    <mergeCell ref="B56:H56"/>
    <mergeCell ref="B57:H57"/>
    <mergeCell ref="B59:H59"/>
    <mergeCell ref="B46:H46"/>
    <mergeCell ref="B47:H47"/>
    <mergeCell ref="B48:H48"/>
    <mergeCell ref="B49:H49"/>
    <mergeCell ref="B50:H50"/>
    <mergeCell ref="B51:H51"/>
    <mergeCell ref="B37:H37"/>
    <mergeCell ref="B39:H39"/>
    <mergeCell ref="B40:H40"/>
    <mergeCell ref="B41:H41"/>
    <mergeCell ref="B42:H42"/>
    <mergeCell ref="B43:H43"/>
    <mergeCell ref="B30:H30"/>
    <mergeCell ref="B31:H31"/>
    <mergeCell ref="B32:H32"/>
    <mergeCell ref="B33:H33"/>
    <mergeCell ref="B34:H34"/>
    <mergeCell ref="B35:H35"/>
    <mergeCell ref="B26:H26"/>
    <mergeCell ref="B28:H28"/>
    <mergeCell ref="B29:H29"/>
    <mergeCell ref="B11:H11"/>
    <mergeCell ref="B13:H13"/>
    <mergeCell ref="B14:H14"/>
    <mergeCell ref="B16:H16"/>
    <mergeCell ref="B18:H18"/>
    <mergeCell ref="B20:H20"/>
    <mergeCell ref="A1:H1"/>
    <mergeCell ref="A2:H2"/>
    <mergeCell ref="B4:H4"/>
    <mergeCell ref="B6:H6"/>
    <mergeCell ref="B7:H7"/>
    <mergeCell ref="B9:H9"/>
    <mergeCell ref="B22:H22"/>
    <mergeCell ref="B23:H23"/>
    <mergeCell ref="B25:H25"/>
  </mergeCells>
  <phoneticPr fontId="1"/>
  <printOptions horizontalCentered="1"/>
  <pageMargins left="0.62992125984251968" right="0.62992125984251968" top="0.98425196850393704" bottom="0.98425196850393704" header="0.51181102362204722" footer="0.51181102362204722"/>
  <pageSetup paperSize="9" scale="93" fitToHeight="0" orientation="portrait" r:id="rId1"/>
  <rowBreaks count="9" manualBreakCount="9">
    <brk id="36" max="7" man="1"/>
    <brk id="69" max="7" man="1"/>
    <brk id="105" max="7" man="1"/>
    <brk id="131" max="7" man="1"/>
    <brk id="157" max="7" man="1"/>
    <brk id="203" max="7" man="1"/>
    <brk id="233" max="7" man="1"/>
    <brk id="266" max="7" man="1"/>
    <brk id="289" max="7"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5BC93-DEEF-44C9-9806-40C81BBAFEAE}">
  <sheetPr>
    <pageSetUpPr fitToPage="1"/>
  </sheetPr>
  <dimension ref="A1:N83"/>
  <sheetViews>
    <sheetView showGridLines="0" view="pageBreakPreview" zoomScaleNormal="100" zoomScaleSheetLayoutView="100" workbookViewId="0">
      <selection sqref="A1:K1"/>
    </sheetView>
  </sheetViews>
  <sheetFormatPr defaultColWidth="9" defaultRowHeight="18.75"/>
  <cols>
    <col min="1" max="1" width="22.125" style="370" customWidth="1"/>
    <col min="2" max="2" width="3.625" style="370" customWidth="1"/>
    <col min="3" max="3" width="8" style="370" customWidth="1"/>
    <col min="4" max="4" width="3.625" style="370" customWidth="1"/>
    <col min="5" max="5" width="16.625" style="370" customWidth="1"/>
    <col min="6" max="6" width="3.625" style="370" customWidth="1"/>
    <col min="7" max="7" width="18" style="370" customWidth="1"/>
    <col min="8" max="8" width="8.125" style="370" customWidth="1"/>
    <col min="9" max="9" width="3.625" style="370" customWidth="1"/>
    <col min="10" max="10" width="9.125" style="370" customWidth="1"/>
    <col min="11" max="11" width="5.625" style="370" customWidth="1"/>
    <col min="12" max="12" width="3.5" style="370" customWidth="1"/>
    <col min="13" max="13" width="9" style="370"/>
    <col min="14" max="14" width="9.125" style="370" bestFit="1" customWidth="1"/>
    <col min="15" max="16384" width="9" style="370"/>
  </cols>
  <sheetData>
    <row r="1" spans="1:14">
      <c r="A1" s="916" t="s">
        <v>407</v>
      </c>
      <c r="B1" s="916"/>
      <c r="C1" s="916"/>
      <c r="D1" s="916"/>
      <c r="E1" s="916"/>
      <c r="F1" s="916"/>
      <c r="G1" s="916"/>
      <c r="H1" s="916"/>
      <c r="I1" s="916"/>
      <c r="J1" s="916"/>
      <c r="K1" s="916"/>
      <c r="L1" s="369"/>
    </row>
    <row r="2" spans="1:14" ht="18.75" customHeight="1">
      <c r="A2" s="917" t="s">
        <v>408</v>
      </c>
      <c r="B2" s="917"/>
      <c r="C2" s="917"/>
      <c r="D2" s="917"/>
      <c r="E2" s="917"/>
      <c r="F2" s="917"/>
      <c r="G2" s="917"/>
      <c r="H2" s="917"/>
      <c r="I2" s="917"/>
      <c r="J2" s="917"/>
      <c r="K2" s="917"/>
      <c r="L2" s="371"/>
    </row>
    <row r="3" spans="1:14">
      <c r="A3" s="918" t="s">
        <v>972</v>
      </c>
      <c r="B3" s="918"/>
      <c r="C3" s="918"/>
      <c r="D3" s="918"/>
      <c r="E3" s="918"/>
      <c r="F3" s="918"/>
      <c r="G3" s="918"/>
      <c r="H3" s="918"/>
      <c r="I3" s="918"/>
      <c r="J3" s="918"/>
      <c r="K3" s="918"/>
      <c r="L3" s="372"/>
    </row>
    <row r="4" spans="1:14" ht="19.5" thickBot="1">
      <c r="A4" s="372"/>
      <c r="B4" s="372"/>
      <c r="C4" s="372"/>
      <c r="D4" s="372"/>
      <c r="E4" s="373" t="s">
        <v>410</v>
      </c>
      <c r="F4" s="374"/>
      <c r="G4" s="374" t="s">
        <v>420</v>
      </c>
      <c r="H4" s="374"/>
      <c r="I4" s="374"/>
      <c r="J4" s="374"/>
      <c r="K4" s="372"/>
      <c r="L4" s="372"/>
    </row>
    <row r="5" spans="1:14" ht="19.5" thickBot="1">
      <c r="A5" s="372"/>
      <c r="B5" s="372"/>
      <c r="C5" s="372"/>
      <c r="D5" s="372"/>
      <c r="E5" s="373" t="s">
        <v>409</v>
      </c>
      <c r="F5" s="919" t="s">
        <v>411</v>
      </c>
      <c r="G5" s="919"/>
      <c r="H5" s="919"/>
      <c r="I5" s="919"/>
      <c r="J5" s="919"/>
      <c r="K5" s="372"/>
      <c r="L5" s="372"/>
      <c r="M5" s="370" t="s">
        <v>411</v>
      </c>
    </row>
    <row r="6" spans="1:14" ht="18.75" customHeight="1">
      <c r="A6" s="372"/>
      <c r="B6" s="372"/>
      <c r="C6" s="372"/>
      <c r="D6" s="372"/>
      <c r="E6" s="920" t="s">
        <v>412</v>
      </c>
      <c r="F6" s="920"/>
      <c r="G6" s="920"/>
      <c r="H6" s="920"/>
      <c r="I6" s="920"/>
      <c r="J6" s="920"/>
      <c r="K6" s="372"/>
      <c r="L6" s="372"/>
    </row>
    <row r="7" spans="1:14" ht="25.35" customHeight="1" thickBot="1">
      <c r="E7" s="373" t="s">
        <v>413</v>
      </c>
      <c r="F7" s="374"/>
      <c r="G7" s="374"/>
      <c r="H7" s="374"/>
      <c r="I7" s="374"/>
      <c r="J7" s="374"/>
      <c r="M7" s="370" t="s">
        <v>414</v>
      </c>
    </row>
    <row r="8" spans="1:14">
      <c r="A8" s="375"/>
      <c r="B8" s="375"/>
      <c r="C8" s="375"/>
      <c r="D8" s="375"/>
    </row>
    <row r="9" spans="1:14">
      <c r="A9" s="375" t="s">
        <v>415</v>
      </c>
      <c r="B9" s="375"/>
      <c r="C9" s="375"/>
      <c r="D9" s="375"/>
    </row>
    <row r="10" spans="1:14">
      <c r="A10" s="375" t="s">
        <v>416</v>
      </c>
      <c r="B10" s="375"/>
      <c r="C10" s="375"/>
      <c r="D10" s="375"/>
    </row>
    <row r="11" spans="1:14" ht="65.099999999999994" customHeight="1">
      <c r="A11" s="921" t="s">
        <v>973</v>
      </c>
      <c r="B11" s="922"/>
      <c r="C11" s="922"/>
      <c r="D11" s="923"/>
      <c r="E11" s="924" t="s">
        <v>417</v>
      </c>
      <c r="F11" s="925"/>
      <c r="G11" s="926" t="s">
        <v>418</v>
      </c>
      <c r="H11" s="926"/>
      <c r="I11" s="926"/>
      <c r="J11" s="926"/>
      <c r="K11" s="926"/>
      <c r="L11" s="926"/>
    </row>
    <row r="12" spans="1:14" ht="29.25" customHeight="1">
      <c r="A12" s="930" t="s">
        <v>419</v>
      </c>
      <c r="B12" s="931"/>
      <c r="C12" s="931"/>
      <c r="D12" s="932"/>
      <c r="E12" s="376"/>
      <c r="F12" s="377" t="s">
        <v>421</v>
      </c>
      <c r="G12" s="933"/>
      <c r="H12" s="934"/>
      <c r="I12" s="934"/>
      <c r="J12" s="934"/>
      <c r="K12" s="935"/>
      <c r="L12" s="377" t="s">
        <v>421</v>
      </c>
      <c r="N12" s="378" t="e">
        <f>IF((E12+E13)=(G41+J41+G44+J44+G47+J47+G50+J50+G53+J53+G56+J56+G59+J59+G62+J62+G65+J65+G68+J68+G71+J71+G74+J74),"","①と②の診療件数の合計が２の「情報通信機器を用いた診療の算定件数」の「初診料」と「再診料等」の合計と一致していません。")</f>
        <v>#VALUE!</v>
      </c>
    </row>
    <row r="13" spans="1:14" ht="32.25" customHeight="1">
      <c r="A13" s="930" t="s">
        <v>974</v>
      </c>
      <c r="B13" s="931"/>
      <c r="C13" s="931"/>
      <c r="D13" s="932"/>
      <c r="E13" s="376"/>
      <c r="F13" s="377" t="s">
        <v>421</v>
      </c>
      <c r="G13" s="933"/>
      <c r="H13" s="934"/>
      <c r="I13" s="934"/>
      <c r="J13" s="934"/>
      <c r="K13" s="935"/>
      <c r="L13" s="377" t="s">
        <v>421</v>
      </c>
    </row>
    <row r="14" spans="1:14" ht="45" customHeight="1">
      <c r="A14" s="930" t="s">
        <v>975</v>
      </c>
      <c r="B14" s="931"/>
      <c r="C14" s="931"/>
      <c r="D14" s="932"/>
      <c r="E14" s="379" t="str">
        <f>IFERROR(E13/(E12+E13)*100,"")</f>
        <v/>
      </c>
      <c r="F14" s="377" t="s">
        <v>422</v>
      </c>
      <c r="G14" s="936"/>
      <c r="H14" s="937"/>
      <c r="I14" s="937"/>
      <c r="J14" s="937"/>
      <c r="K14" s="937"/>
      <c r="L14" s="938"/>
      <c r="M14" s="370" t="s">
        <v>414</v>
      </c>
    </row>
    <row r="15" spans="1:14" ht="14.25" customHeight="1">
      <c r="A15" s="380"/>
      <c r="B15" s="381"/>
      <c r="C15" s="380"/>
      <c r="D15" s="381"/>
      <c r="E15" s="382"/>
      <c r="F15" s="383"/>
      <c r="G15" s="384"/>
      <c r="H15" s="384"/>
      <c r="I15" s="384"/>
      <c r="J15" s="384"/>
      <c r="K15" s="384"/>
      <c r="L15" s="384"/>
    </row>
    <row r="16" spans="1:14" ht="34.5" customHeight="1">
      <c r="A16" s="927" t="s">
        <v>976</v>
      </c>
      <c r="B16" s="927"/>
      <c r="C16" s="927"/>
      <c r="D16" s="927"/>
      <c r="E16" s="927"/>
      <c r="F16" s="927"/>
      <c r="G16" s="927"/>
      <c r="H16" s="927"/>
      <c r="I16" s="927"/>
      <c r="J16" s="927"/>
      <c r="K16" s="927"/>
      <c r="L16" s="927"/>
    </row>
    <row r="17" spans="1:13">
      <c r="A17" s="928" t="s">
        <v>423</v>
      </c>
      <c r="B17" s="928"/>
      <c r="C17" s="928"/>
      <c r="D17" s="928" t="s">
        <v>424</v>
      </c>
      <c r="E17" s="928"/>
      <c r="F17" s="928"/>
      <c r="G17" s="928"/>
      <c r="H17" s="928"/>
      <c r="I17" s="928"/>
      <c r="J17" s="928"/>
      <c r="K17" s="928"/>
      <c r="L17" s="928"/>
    </row>
    <row r="18" spans="1:13">
      <c r="A18" s="929"/>
      <c r="B18" s="929"/>
      <c r="C18" s="929"/>
      <c r="D18" s="929"/>
      <c r="E18" s="929"/>
      <c r="F18" s="929"/>
      <c r="G18" s="929"/>
      <c r="H18" s="929"/>
      <c r="I18" s="929"/>
      <c r="J18" s="929"/>
      <c r="K18" s="929"/>
      <c r="L18" s="929"/>
    </row>
    <row r="19" spans="1:13">
      <c r="A19" s="929"/>
      <c r="B19" s="929"/>
      <c r="C19" s="929"/>
      <c r="D19" s="929"/>
      <c r="E19" s="929"/>
      <c r="F19" s="929"/>
      <c r="G19" s="929"/>
      <c r="H19" s="929"/>
      <c r="I19" s="929"/>
      <c r="J19" s="929"/>
      <c r="K19" s="929"/>
      <c r="L19" s="929"/>
    </row>
    <row r="20" spans="1:13">
      <c r="A20" s="929"/>
      <c r="B20" s="929"/>
      <c r="C20" s="929"/>
      <c r="D20" s="929"/>
      <c r="E20" s="929"/>
      <c r="F20" s="929"/>
      <c r="G20" s="929"/>
      <c r="H20" s="929"/>
      <c r="I20" s="929"/>
      <c r="J20" s="929"/>
      <c r="K20" s="929"/>
      <c r="L20" s="929"/>
    </row>
    <row r="21" spans="1:13" ht="18.75" customHeight="1">
      <c r="A21" s="929"/>
      <c r="B21" s="929"/>
      <c r="C21" s="929"/>
      <c r="D21" s="929"/>
      <c r="E21" s="929"/>
      <c r="F21" s="929"/>
      <c r="G21" s="929"/>
      <c r="H21" s="929"/>
      <c r="I21" s="929"/>
      <c r="J21" s="929"/>
      <c r="K21" s="929"/>
      <c r="L21" s="929"/>
    </row>
    <row r="22" spans="1:13">
      <c r="A22" s="929"/>
      <c r="B22" s="929"/>
      <c r="C22" s="929"/>
      <c r="D22" s="929"/>
      <c r="E22" s="929"/>
      <c r="F22" s="929"/>
      <c r="G22" s="929"/>
      <c r="H22" s="929"/>
      <c r="I22" s="929"/>
      <c r="J22" s="929"/>
      <c r="K22" s="929"/>
      <c r="L22" s="929"/>
    </row>
    <row r="23" spans="1:13" ht="18.75" customHeight="1">
      <c r="A23" s="929"/>
      <c r="B23" s="929"/>
      <c r="C23" s="929"/>
      <c r="D23" s="929"/>
      <c r="E23" s="929"/>
      <c r="F23" s="929"/>
      <c r="G23" s="929"/>
      <c r="H23" s="929"/>
      <c r="I23" s="929"/>
      <c r="J23" s="929"/>
      <c r="K23" s="929"/>
      <c r="L23" s="929"/>
    </row>
    <row r="24" spans="1:13">
      <c r="A24" s="929"/>
      <c r="B24" s="929"/>
      <c r="C24" s="929"/>
      <c r="D24" s="929"/>
      <c r="E24" s="929"/>
      <c r="F24" s="929"/>
      <c r="G24" s="929"/>
      <c r="H24" s="929"/>
      <c r="I24" s="929"/>
      <c r="J24" s="929"/>
      <c r="K24" s="929"/>
      <c r="L24" s="929"/>
    </row>
    <row r="25" spans="1:13">
      <c r="A25" s="929"/>
      <c r="B25" s="929"/>
      <c r="C25" s="929"/>
      <c r="D25" s="929"/>
      <c r="E25" s="929"/>
      <c r="F25" s="929"/>
      <c r="G25" s="929"/>
      <c r="H25" s="929"/>
      <c r="I25" s="929"/>
      <c r="J25" s="929"/>
      <c r="K25" s="929"/>
      <c r="L25" s="929"/>
    </row>
    <row r="26" spans="1:13" ht="18.75" customHeight="1">
      <c r="A26" s="929"/>
      <c r="B26" s="929"/>
      <c r="C26" s="929"/>
      <c r="D26" s="929"/>
      <c r="E26" s="929"/>
      <c r="F26" s="929"/>
      <c r="G26" s="929"/>
      <c r="H26" s="929"/>
      <c r="I26" s="929"/>
      <c r="J26" s="929"/>
      <c r="K26" s="929"/>
      <c r="L26" s="929"/>
    </row>
    <row r="27" spans="1:13" ht="18.75" customHeight="1">
      <c r="A27" s="929"/>
      <c r="B27" s="929"/>
      <c r="C27" s="929"/>
      <c r="D27" s="929"/>
      <c r="E27" s="929"/>
      <c r="F27" s="929"/>
      <c r="G27" s="929"/>
      <c r="H27" s="929"/>
      <c r="I27" s="929"/>
      <c r="J27" s="929"/>
      <c r="K27" s="929"/>
      <c r="L27" s="929"/>
    </row>
    <row r="28" spans="1:13" ht="18.75" customHeight="1">
      <c r="A28" s="385"/>
      <c r="B28" s="385"/>
      <c r="C28" s="385"/>
      <c r="D28" s="385"/>
      <c r="E28" s="385"/>
      <c r="F28" s="385"/>
      <c r="G28" s="385"/>
      <c r="H28" s="385"/>
      <c r="I28" s="385"/>
      <c r="J28" s="385"/>
      <c r="K28" s="385"/>
      <c r="L28" s="385"/>
    </row>
    <row r="29" spans="1:13" ht="18.75" customHeight="1">
      <c r="A29" s="375" t="s">
        <v>425</v>
      </c>
      <c r="B29" s="385"/>
      <c r="C29" s="385"/>
      <c r="D29" s="385"/>
      <c r="E29" s="385"/>
      <c r="F29" s="385"/>
      <c r="G29" s="385"/>
      <c r="H29" s="385"/>
      <c r="I29" s="385"/>
      <c r="J29" s="385"/>
      <c r="K29" s="385"/>
      <c r="L29" s="385"/>
    </row>
    <row r="30" spans="1:13" ht="30" customHeight="1">
      <c r="A30" s="386" t="s">
        <v>426</v>
      </c>
      <c r="B30" s="942" t="s">
        <v>427</v>
      </c>
      <c r="C30" s="943"/>
      <c r="D30" s="942" t="s">
        <v>428</v>
      </c>
      <c r="E30" s="944"/>
      <c r="F30" s="944"/>
      <c r="G30" s="386" t="s">
        <v>429</v>
      </c>
      <c r="H30" s="942" t="s">
        <v>977</v>
      </c>
      <c r="I30" s="944"/>
      <c r="J30" s="944"/>
      <c r="K30" s="944"/>
      <c r="L30" s="943"/>
    </row>
    <row r="31" spans="1:13" ht="56.25" customHeight="1">
      <c r="A31" s="387"/>
      <c r="B31" s="939" t="s">
        <v>430</v>
      </c>
      <c r="C31" s="940"/>
      <c r="D31" s="939" t="s">
        <v>978</v>
      </c>
      <c r="E31" s="941"/>
      <c r="F31" s="941"/>
      <c r="G31" s="387"/>
      <c r="H31" s="939" t="s">
        <v>431</v>
      </c>
      <c r="I31" s="941"/>
      <c r="J31" s="941"/>
      <c r="K31" s="941"/>
      <c r="L31" s="940"/>
      <c r="M31" s="388"/>
    </row>
    <row r="32" spans="1:13" ht="56.25" customHeight="1">
      <c r="A32" s="387"/>
      <c r="B32" s="939" t="s">
        <v>430</v>
      </c>
      <c r="C32" s="940"/>
      <c r="D32" s="939" t="s">
        <v>979</v>
      </c>
      <c r="E32" s="941"/>
      <c r="F32" s="941"/>
      <c r="G32" s="387"/>
      <c r="H32" s="939" t="s">
        <v>431</v>
      </c>
      <c r="I32" s="941"/>
      <c r="J32" s="941"/>
      <c r="K32" s="941"/>
      <c r="L32" s="940"/>
      <c r="M32" s="388"/>
    </row>
    <row r="33" spans="1:14" ht="56.25" customHeight="1">
      <c r="A33" s="387"/>
      <c r="B33" s="939" t="s">
        <v>430</v>
      </c>
      <c r="C33" s="940"/>
      <c r="D33" s="939" t="s">
        <v>979</v>
      </c>
      <c r="E33" s="941"/>
      <c r="F33" s="941"/>
      <c r="G33" s="387"/>
      <c r="H33" s="939" t="s">
        <v>431</v>
      </c>
      <c r="I33" s="941"/>
      <c r="J33" s="941"/>
      <c r="K33" s="941"/>
      <c r="L33" s="940"/>
      <c r="M33" s="388"/>
    </row>
    <row r="34" spans="1:14" ht="56.25" customHeight="1">
      <c r="A34" s="387"/>
      <c r="B34" s="939" t="s">
        <v>430</v>
      </c>
      <c r="C34" s="940"/>
      <c r="D34" s="939" t="s">
        <v>979</v>
      </c>
      <c r="E34" s="941"/>
      <c r="F34" s="941"/>
      <c r="G34" s="387"/>
      <c r="H34" s="939" t="s">
        <v>431</v>
      </c>
      <c r="I34" s="941"/>
      <c r="J34" s="941"/>
      <c r="K34" s="941"/>
      <c r="L34" s="940"/>
      <c r="M34" s="388"/>
    </row>
    <row r="35" spans="1:14" ht="56.25" customHeight="1">
      <c r="A35" s="387"/>
      <c r="B35" s="939" t="s">
        <v>430</v>
      </c>
      <c r="C35" s="940"/>
      <c r="D35" s="939" t="s">
        <v>979</v>
      </c>
      <c r="E35" s="941"/>
      <c r="F35" s="941"/>
      <c r="G35" s="387"/>
      <c r="H35" s="939" t="s">
        <v>431</v>
      </c>
      <c r="I35" s="941"/>
      <c r="J35" s="941"/>
      <c r="K35" s="941"/>
      <c r="L35" s="940"/>
      <c r="M35" s="388"/>
    </row>
    <row r="36" spans="1:14" ht="10.5" customHeight="1">
      <c r="A36" s="375"/>
      <c r="B36" s="375"/>
      <c r="C36" s="375"/>
      <c r="D36" s="375"/>
      <c r="H36" s="389"/>
      <c r="J36" s="389"/>
    </row>
    <row r="37" spans="1:14" ht="19.5" thickBot="1">
      <c r="A37" s="375"/>
      <c r="B37" s="375"/>
      <c r="C37" s="375"/>
      <c r="D37" s="375"/>
      <c r="G37" s="390" t="s">
        <v>410</v>
      </c>
      <c r="H37" s="945" t="s">
        <v>411</v>
      </c>
      <c r="I37" s="946"/>
      <c r="J37" s="946"/>
      <c r="K37" s="946"/>
      <c r="L37" s="946"/>
    </row>
    <row r="38" spans="1:14">
      <c r="A38" s="375" t="s">
        <v>980</v>
      </c>
      <c r="B38" s="375"/>
      <c r="C38" s="375"/>
      <c r="D38" s="375"/>
    </row>
    <row r="39" spans="1:14" ht="77.25" customHeight="1">
      <c r="A39" s="942"/>
      <c r="B39" s="943"/>
      <c r="C39" s="942" t="s">
        <v>432</v>
      </c>
      <c r="D39" s="944"/>
      <c r="E39" s="944"/>
      <c r="F39" s="943"/>
      <c r="G39" s="942" t="s">
        <v>981</v>
      </c>
      <c r="H39" s="944"/>
      <c r="I39" s="944"/>
      <c r="J39" s="944"/>
      <c r="K39" s="944"/>
      <c r="L39" s="943"/>
      <c r="M39" s="370" t="s">
        <v>420</v>
      </c>
      <c r="N39" s="391" t="e">
        <f>N12</f>
        <v>#VALUE!</v>
      </c>
    </row>
    <row r="40" spans="1:14" ht="57.75" customHeight="1">
      <c r="A40" s="942"/>
      <c r="B40" s="943"/>
      <c r="C40" s="942" t="s">
        <v>433</v>
      </c>
      <c r="D40" s="943"/>
      <c r="E40" s="942" t="s">
        <v>434</v>
      </c>
      <c r="F40" s="943"/>
      <c r="G40" s="947" t="s">
        <v>435</v>
      </c>
      <c r="H40" s="948"/>
      <c r="I40" s="949"/>
      <c r="J40" s="942" t="s">
        <v>434</v>
      </c>
      <c r="K40" s="944"/>
      <c r="L40" s="943"/>
    </row>
    <row r="41" spans="1:14">
      <c r="A41" s="950" t="s">
        <v>436</v>
      </c>
      <c r="B41" s="951"/>
      <c r="C41" s="956"/>
      <c r="D41" s="956" t="s">
        <v>421</v>
      </c>
      <c r="E41" s="956"/>
      <c r="F41" s="956" t="s">
        <v>421</v>
      </c>
      <c r="G41" s="947" t="s">
        <v>420</v>
      </c>
      <c r="H41" s="949"/>
      <c r="I41" s="392" t="s">
        <v>421</v>
      </c>
      <c r="J41" s="950" t="s">
        <v>420</v>
      </c>
      <c r="K41" s="951"/>
      <c r="L41" s="956" t="s">
        <v>421</v>
      </c>
    </row>
    <row r="42" spans="1:14" ht="21" customHeight="1">
      <c r="A42" s="952"/>
      <c r="B42" s="953"/>
      <c r="C42" s="957"/>
      <c r="D42" s="957"/>
      <c r="E42" s="957"/>
      <c r="F42" s="957"/>
      <c r="G42" s="392" t="s">
        <v>437</v>
      </c>
      <c r="H42" s="392"/>
      <c r="I42" s="392" t="s">
        <v>421</v>
      </c>
      <c r="J42" s="952"/>
      <c r="K42" s="953"/>
      <c r="L42" s="957"/>
      <c r="M42" s="370" t="s">
        <v>411</v>
      </c>
    </row>
    <row r="43" spans="1:14" ht="21" customHeight="1">
      <c r="A43" s="954"/>
      <c r="B43" s="955"/>
      <c r="C43" s="958"/>
      <c r="D43" s="958"/>
      <c r="E43" s="958"/>
      <c r="F43" s="958"/>
      <c r="G43" s="392" t="s">
        <v>438</v>
      </c>
      <c r="H43" s="392"/>
      <c r="I43" s="392" t="s">
        <v>421</v>
      </c>
      <c r="J43" s="954"/>
      <c r="K43" s="955"/>
      <c r="L43" s="958"/>
    </row>
    <row r="44" spans="1:14">
      <c r="A44" s="950" t="s">
        <v>439</v>
      </c>
      <c r="B44" s="951"/>
      <c r="C44" s="956"/>
      <c r="D44" s="956" t="s">
        <v>421</v>
      </c>
      <c r="E44" s="956"/>
      <c r="F44" s="956" t="s">
        <v>421</v>
      </c>
      <c r="G44" s="947"/>
      <c r="H44" s="949"/>
      <c r="I44" s="392" t="s">
        <v>421</v>
      </c>
      <c r="J44" s="950"/>
      <c r="K44" s="951"/>
      <c r="L44" s="956" t="s">
        <v>421</v>
      </c>
    </row>
    <row r="45" spans="1:14" ht="21" customHeight="1">
      <c r="A45" s="952"/>
      <c r="B45" s="953"/>
      <c r="C45" s="957"/>
      <c r="D45" s="957"/>
      <c r="E45" s="957"/>
      <c r="F45" s="957"/>
      <c r="G45" s="392" t="s">
        <v>437</v>
      </c>
      <c r="H45" s="392"/>
      <c r="I45" s="392" t="s">
        <v>421</v>
      </c>
      <c r="J45" s="952"/>
      <c r="K45" s="953"/>
      <c r="L45" s="957"/>
    </row>
    <row r="46" spans="1:14" ht="21" customHeight="1">
      <c r="A46" s="954"/>
      <c r="B46" s="955"/>
      <c r="C46" s="958"/>
      <c r="D46" s="958"/>
      <c r="E46" s="958"/>
      <c r="F46" s="958"/>
      <c r="G46" s="392" t="s">
        <v>438</v>
      </c>
      <c r="H46" s="392"/>
      <c r="I46" s="392" t="s">
        <v>421</v>
      </c>
      <c r="J46" s="954"/>
      <c r="K46" s="955"/>
      <c r="L46" s="958"/>
    </row>
    <row r="47" spans="1:14">
      <c r="A47" s="950" t="s">
        <v>440</v>
      </c>
      <c r="B47" s="951"/>
      <c r="C47" s="956"/>
      <c r="D47" s="956" t="s">
        <v>421</v>
      </c>
      <c r="E47" s="956"/>
      <c r="F47" s="956" t="s">
        <v>421</v>
      </c>
      <c r="G47" s="947"/>
      <c r="H47" s="949"/>
      <c r="I47" s="392" t="s">
        <v>421</v>
      </c>
      <c r="J47" s="950"/>
      <c r="K47" s="951"/>
      <c r="L47" s="956" t="s">
        <v>421</v>
      </c>
    </row>
    <row r="48" spans="1:14" ht="21" customHeight="1">
      <c r="A48" s="952"/>
      <c r="B48" s="953"/>
      <c r="C48" s="957"/>
      <c r="D48" s="957"/>
      <c r="E48" s="957"/>
      <c r="F48" s="957"/>
      <c r="G48" s="392" t="s">
        <v>437</v>
      </c>
      <c r="H48" s="392"/>
      <c r="I48" s="392" t="s">
        <v>421</v>
      </c>
      <c r="J48" s="952"/>
      <c r="K48" s="953"/>
      <c r="L48" s="957"/>
    </row>
    <row r="49" spans="1:12" ht="21" customHeight="1">
      <c r="A49" s="954"/>
      <c r="B49" s="955"/>
      <c r="C49" s="958"/>
      <c r="D49" s="958"/>
      <c r="E49" s="958"/>
      <c r="F49" s="958"/>
      <c r="G49" s="392" t="s">
        <v>438</v>
      </c>
      <c r="H49" s="392"/>
      <c r="I49" s="392" t="s">
        <v>421</v>
      </c>
      <c r="J49" s="954"/>
      <c r="K49" s="955"/>
      <c r="L49" s="958"/>
    </row>
    <row r="50" spans="1:12">
      <c r="A50" s="950" t="s">
        <v>441</v>
      </c>
      <c r="B50" s="951"/>
      <c r="C50" s="956"/>
      <c r="D50" s="956" t="s">
        <v>421</v>
      </c>
      <c r="E50" s="956"/>
      <c r="F50" s="956" t="s">
        <v>421</v>
      </c>
      <c r="G50" s="947"/>
      <c r="H50" s="949"/>
      <c r="I50" s="392" t="s">
        <v>421</v>
      </c>
      <c r="J50" s="950"/>
      <c r="K50" s="951"/>
      <c r="L50" s="956" t="s">
        <v>421</v>
      </c>
    </row>
    <row r="51" spans="1:12" ht="21" customHeight="1">
      <c r="A51" s="952"/>
      <c r="B51" s="953"/>
      <c r="C51" s="957"/>
      <c r="D51" s="957"/>
      <c r="E51" s="957"/>
      <c r="F51" s="957"/>
      <c r="G51" s="392" t="s">
        <v>437</v>
      </c>
      <c r="H51" s="392"/>
      <c r="I51" s="392" t="s">
        <v>421</v>
      </c>
      <c r="J51" s="952"/>
      <c r="K51" s="953"/>
      <c r="L51" s="957"/>
    </row>
    <row r="52" spans="1:12" ht="21" customHeight="1">
      <c r="A52" s="954"/>
      <c r="B52" s="955"/>
      <c r="C52" s="958"/>
      <c r="D52" s="958"/>
      <c r="E52" s="958"/>
      <c r="F52" s="958"/>
      <c r="G52" s="392" t="s">
        <v>438</v>
      </c>
      <c r="H52" s="392"/>
      <c r="I52" s="392" t="s">
        <v>421</v>
      </c>
      <c r="J52" s="954"/>
      <c r="K52" s="955"/>
      <c r="L52" s="958"/>
    </row>
    <row r="53" spans="1:12">
      <c r="A53" s="950" t="s">
        <v>442</v>
      </c>
      <c r="B53" s="951"/>
      <c r="C53" s="956"/>
      <c r="D53" s="956" t="s">
        <v>421</v>
      </c>
      <c r="E53" s="956"/>
      <c r="F53" s="956" t="s">
        <v>421</v>
      </c>
      <c r="G53" s="947"/>
      <c r="H53" s="949"/>
      <c r="I53" s="392" t="s">
        <v>421</v>
      </c>
      <c r="J53" s="950"/>
      <c r="K53" s="951"/>
      <c r="L53" s="956" t="s">
        <v>421</v>
      </c>
    </row>
    <row r="54" spans="1:12" ht="21" customHeight="1">
      <c r="A54" s="952"/>
      <c r="B54" s="953"/>
      <c r="C54" s="957"/>
      <c r="D54" s="957"/>
      <c r="E54" s="957"/>
      <c r="F54" s="957"/>
      <c r="G54" s="392" t="s">
        <v>437</v>
      </c>
      <c r="H54" s="392"/>
      <c r="I54" s="392" t="s">
        <v>421</v>
      </c>
      <c r="J54" s="952"/>
      <c r="K54" s="953"/>
      <c r="L54" s="957"/>
    </row>
    <row r="55" spans="1:12" ht="21" customHeight="1">
      <c r="A55" s="954"/>
      <c r="B55" s="955"/>
      <c r="C55" s="958"/>
      <c r="D55" s="958"/>
      <c r="E55" s="958"/>
      <c r="F55" s="958"/>
      <c r="G55" s="392" t="s">
        <v>438</v>
      </c>
      <c r="H55" s="392"/>
      <c r="I55" s="392" t="s">
        <v>421</v>
      </c>
      <c r="J55" s="954"/>
      <c r="K55" s="955"/>
      <c r="L55" s="958"/>
    </row>
    <row r="56" spans="1:12">
      <c r="A56" s="950" t="s">
        <v>443</v>
      </c>
      <c r="B56" s="951"/>
      <c r="C56" s="956"/>
      <c r="D56" s="956" t="s">
        <v>421</v>
      </c>
      <c r="E56" s="956"/>
      <c r="F56" s="956" t="s">
        <v>421</v>
      </c>
      <c r="G56" s="947"/>
      <c r="H56" s="949"/>
      <c r="I56" s="392" t="s">
        <v>421</v>
      </c>
      <c r="J56" s="950"/>
      <c r="K56" s="951"/>
      <c r="L56" s="956" t="s">
        <v>421</v>
      </c>
    </row>
    <row r="57" spans="1:12" ht="21" customHeight="1">
      <c r="A57" s="952"/>
      <c r="B57" s="953"/>
      <c r="C57" s="957"/>
      <c r="D57" s="957"/>
      <c r="E57" s="957"/>
      <c r="F57" s="957"/>
      <c r="G57" s="392" t="s">
        <v>437</v>
      </c>
      <c r="H57" s="392"/>
      <c r="I57" s="392" t="s">
        <v>421</v>
      </c>
      <c r="J57" s="952"/>
      <c r="K57" s="953"/>
      <c r="L57" s="957"/>
    </row>
    <row r="58" spans="1:12" ht="21" customHeight="1">
      <c r="A58" s="954"/>
      <c r="B58" s="955"/>
      <c r="C58" s="958"/>
      <c r="D58" s="958"/>
      <c r="E58" s="958"/>
      <c r="F58" s="958"/>
      <c r="G58" s="392" t="s">
        <v>438</v>
      </c>
      <c r="H58" s="392"/>
      <c r="I58" s="392" t="s">
        <v>421</v>
      </c>
      <c r="J58" s="954"/>
      <c r="K58" s="955"/>
      <c r="L58" s="958"/>
    </row>
    <row r="59" spans="1:12">
      <c r="A59" s="950" t="s">
        <v>444</v>
      </c>
      <c r="B59" s="951"/>
      <c r="C59" s="956"/>
      <c r="D59" s="956" t="s">
        <v>421</v>
      </c>
      <c r="E59" s="956"/>
      <c r="F59" s="956" t="s">
        <v>421</v>
      </c>
      <c r="G59" s="947"/>
      <c r="H59" s="949"/>
      <c r="I59" s="392" t="s">
        <v>421</v>
      </c>
      <c r="J59" s="950"/>
      <c r="K59" s="951"/>
      <c r="L59" s="956" t="s">
        <v>421</v>
      </c>
    </row>
    <row r="60" spans="1:12" ht="21" customHeight="1">
      <c r="A60" s="952"/>
      <c r="B60" s="953"/>
      <c r="C60" s="957"/>
      <c r="D60" s="957"/>
      <c r="E60" s="957"/>
      <c r="F60" s="957"/>
      <c r="G60" s="392" t="s">
        <v>437</v>
      </c>
      <c r="H60" s="392"/>
      <c r="I60" s="392" t="s">
        <v>421</v>
      </c>
      <c r="J60" s="952"/>
      <c r="K60" s="953"/>
      <c r="L60" s="957"/>
    </row>
    <row r="61" spans="1:12" ht="21" customHeight="1">
      <c r="A61" s="954"/>
      <c r="B61" s="955"/>
      <c r="C61" s="958"/>
      <c r="D61" s="958"/>
      <c r="E61" s="958"/>
      <c r="F61" s="958"/>
      <c r="G61" s="392" t="s">
        <v>438</v>
      </c>
      <c r="H61" s="392"/>
      <c r="I61" s="392" t="s">
        <v>421</v>
      </c>
      <c r="J61" s="954"/>
      <c r="K61" s="955"/>
      <c r="L61" s="958"/>
    </row>
    <row r="62" spans="1:12">
      <c r="A62" s="950" t="s">
        <v>445</v>
      </c>
      <c r="B62" s="951"/>
      <c r="C62" s="956"/>
      <c r="D62" s="956" t="s">
        <v>421</v>
      </c>
      <c r="E62" s="956"/>
      <c r="F62" s="956" t="s">
        <v>421</v>
      </c>
      <c r="G62" s="947"/>
      <c r="H62" s="949"/>
      <c r="I62" s="392" t="s">
        <v>421</v>
      </c>
      <c r="J62" s="950"/>
      <c r="K62" s="951"/>
      <c r="L62" s="956" t="s">
        <v>421</v>
      </c>
    </row>
    <row r="63" spans="1:12" ht="21" customHeight="1">
      <c r="A63" s="952"/>
      <c r="B63" s="953"/>
      <c r="C63" s="957"/>
      <c r="D63" s="957"/>
      <c r="E63" s="957"/>
      <c r="F63" s="957"/>
      <c r="G63" s="392" t="s">
        <v>437</v>
      </c>
      <c r="H63" s="392"/>
      <c r="I63" s="392" t="s">
        <v>421</v>
      </c>
      <c r="J63" s="952"/>
      <c r="K63" s="953"/>
      <c r="L63" s="957"/>
    </row>
    <row r="64" spans="1:12" ht="21" customHeight="1">
      <c r="A64" s="954"/>
      <c r="B64" s="955"/>
      <c r="C64" s="958"/>
      <c r="D64" s="958"/>
      <c r="E64" s="958"/>
      <c r="F64" s="958"/>
      <c r="G64" s="392" t="s">
        <v>438</v>
      </c>
      <c r="H64" s="392"/>
      <c r="I64" s="392" t="s">
        <v>421</v>
      </c>
      <c r="J64" s="954"/>
      <c r="K64" s="955"/>
      <c r="L64" s="958"/>
    </row>
    <row r="65" spans="1:13">
      <c r="A65" s="950" t="s">
        <v>446</v>
      </c>
      <c r="B65" s="951"/>
      <c r="C65" s="956"/>
      <c r="D65" s="956" t="s">
        <v>421</v>
      </c>
      <c r="E65" s="956"/>
      <c r="F65" s="956" t="s">
        <v>421</v>
      </c>
      <c r="G65" s="947"/>
      <c r="H65" s="949"/>
      <c r="I65" s="392" t="s">
        <v>421</v>
      </c>
      <c r="J65" s="950"/>
      <c r="K65" s="951"/>
      <c r="L65" s="956" t="s">
        <v>421</v>
      </c>
    </row>
    <row r="66" spans="1:13" ht="21" customHeight="1">
      <c r="A66" s="952"/>
      <c r="B66" s="953"/>
      <c r="C66" s="957"/>
      <c r="D66" s="957"/>
      <c r="E66" s="957"/>
      <c r="F66" s="957"/>
      <c r="G66" s="392" t="s">
        <v>437</v>
      </c>
      <c r="H66" s="392"/>
      <c r="I66" s="392" t="s">
        <v>421</v>
      </c>
      <c r="J66" s="952"/>
      <c r="K66" s="953"/>
      <c r="L66" s="957"/>
    </row>
    <row r="67" spans="1:13" ht="21" customHeight="1">
      <c r="A67" s="954"/>
      <c r="B67" s="955"/>
      <c r="C67" s="958"/>
      <c r="D67" s="958"/>
      <c r="E67" s="958"/>
      <c r="F67" s="958"/>
      <c r="G67" s="392" t="s">
        <v>438</v>
      </c>
      <c r="H67" s="392"/>
      <c r="I67" s="392" t="s">
        <v>421</v>
      </c>
      <c r="J67" s="954"/>
      <c r="K67" s="955"/>
      <c r="L67" s="958"/>
    </row>
    <row r="68" spans="1:13">
      <c r="A68" s="950" t="s">
        <v>447</v>
      </c>
      <c r="B68" s="951"/>
      <c r="C68" s="956"/>
      <c r="D68" s="956" t="s">
        <v>421</v>
      </c>
      <c r="E68" s="956"/>
      <c r="F68" s="956" t="s">
        <v>421</v>
      </c>
      <c r="G68" s="947"/>
      <c r="H68" s="949"/>
      <c r="I68" s="392" t="s">
        <v>421</v>
      </c>
      <c r="J68" s="950"/>
      <c r="K68" s="951"/>
      <c r="L68" s="956" t="s">
        <v>421</v>
      </c>
    </row>
    <row r="69" spans="1:13" ht="21" customHeight="1">
      <c r="A69" s="952"/>
      <c r="B69" s="953"/>
      <c r="C69" s="957"/>
      <c r="D69" s="957"/>
      <c r="E69" s="957"/>
      <c r="F69" s="957"/>
      <c r="G69" s="392" t="s">
        <v>437</v>
      </c>
      <c r="H69" s="392"/>
      <c r="I69" s="392" t="s">
        <v>421</v>
      </c>
      <c r="J69" s="952"/>
      <c r="K69" s="953"/>
      <c r="L69" s="957"/>
    </row>
    <row r="70" spans="1:13" ht="21" customHeight="1">
      <c r="A70" s="954"/>
      <c r="B70" s="955"/>
      <c r="C70" s="958"/>
      <c r="D70" s="958"/>
      <c r="E70" s="958"/>
      <c r="F70" s="958"/>
      <c r="G70" s="392" t="s">
        <v>438</v>
      </c>
      <c r="H70" s="392"/>
      <c r="I70" s="392" t="s">
        <v>421</v>
      </c>
      <c r="J70" s="954"/>
      <c r="K70" s="955"/>
      <c r="L70" s="958"/>
    </row>
    <row r="71" spans="1:13">
      <c r="A71" s="950" t="s">
        <v>448</v>
      </c>
      <c r="B71" s="951"/>
      <c r="C71" s="956"/>
      <c r="D71" s="956" t="s">
        <v>421</v>
      </c>
      <c r="E71" s="956"/>
      <c r="F71" s="956" t="s">
        <v>421</v>
      </c>
      <c r="G71" s="947"/>
      <c r="H71" s="949"/>
      <c r="I71" s="392" t="s">
        <v>421</v>
      </c>
      <c r="J71" s="950"/>
      <c r="K71" s="951"/>
      <c r="L71" s="956" t="s">
        <v>421</v>
      </c>
    </row>
    <row r="72" spans="1:13" ht="21" customHeight="1">
      <c r="A72" s="952"/>
      <c r="B72" s="953"/>
      <c r="C72" s="957"/>
      <c r="D72" s="957"/>
      <c r="E72" s="957"/>
      <c r="F72" s="957"/>
      <c r="G72" s="392" t="s">
        <v>437</v>
      </c>
      <c r="H72" s="392"/>
      <c r="I72" s="392" t="s">
        <v>421</v>
      </c>
      <c r="J72" s="952"/>
      <c r="K72" s="953"/>
      <c r="L72" s="957"/>
    </row>
    <row r="73" spans="1:13" ht="21" customHeight="1">
      <c r="A73" s="954"/>
      <c r="B73" s="955"/>
      <c r="C73" s="958"/>
      <c r="D73" s="958"/>
      <c r="E73" s="958"/>
      <c r="F73" s="958"/>
      <c r="G73" s="392" t="s">
        <v>438</v>
      </c>
      <c r="H73" s="392"/>
      <c r="I73" s="392" t="s">
        <v>421</v>
      </c>
      <c r="J73" s="954"/>
      <c r="K73" s="955"/>
      <c r="L73" s="958"/>
    </row>
    <row r="74" spans="1:13" ht="18.75" customHeight="1">
      <c r="A74" s="950" t="s">
        <v>449</v>
      </c>
      <c r="B74" s="951"/>
      <c r="C74" s="956"/>
      <c r="D74" s="956" t="s">
        <v>421</v>
      </c>
      <c r="E74" s="956"/>
      <c r="F74" s="956" t="s">
        <v>421</v>
      </c>
      <c r="G74" s="947"/>
      <c r="H74" s="949"/>
      <c r="I74" s="392" t="s">
        <v>421</v>
      </c>
      <c r="J74" s="950"/>
      <c r="K74" s="951"/>
      <c r="L74" s="956" t="s">
        <v>421</v>
      </c>
    </row>
    <row r="75" spans="1:13" ht="21" customHeight="1">
      <c r="A75" s="952"/>
      <c r="B75" s="953"/>
      <c r="C75" s="957"/>
      <c r="D75" s="957"/>
      <c r="E75" s="957"/>
      <c r="F75" s="957"/>
      <c r="G75" s="392" t="s">
        <v>437</v>
      </c>
      <c r="H75" s="392"/>
      <c r="I75" s="392" t="s">
        <v>421</v>
      </c>
      <c r="J75" s="952"/>
      <c r="K75" s="953"/>
      <c r="L75" s="957"/>
    </row>
    <row r="76" spans="1:13" ht="21" customHeight="1">
      <c r="A76" s="954"/>
      <c r="B76" s="955"/>
      <c r="C76" s="958"/>
      <c r="D76" s="958"/>
      <c r="E76" s="958"/>
      <c r="F76" s="958"/>
      <c r="G76" s="392" t="s">
        <v>438</v>
      </c>
      <c r="H76" s="392"/>
      <c r="I76" s="392" t="s">
        <v>421</v>
      </c>
      <c r="J76" s="954"/>
      <c r="K76" s="955"/>
      <c r="L76" s="958"/>
    </row>
    <row r="77" spans="1:13" ht="6.75" customHeight="1">
      <c r="A77" s="393"/>
      <c r="B77" s="393"/>
      <c r="C77" s="393"/>
      <c r="D77" s="393"/>
    </row>
    <row r="78" spans="1:13">
      <c r="A78" s="959" t="s">
        <v>450</v>
      </c>
      <c r="B78" s="959"/>
      <c r="C78" s="959"/>
      <c r="D78" s="959"/>
      <c r="E78" s="959"/>
      <c r="F78" s="959"/>
      <c r="G78" s="959"/>
      <c r="H78" s="959"/>
      <c r="I78" s="959"/>
      <c r="J78" s="959"/>
      <c r="K78" s="959"/>
      <c r="L78" s="959"/>
    </row>
    <row r="79" spans="1:13">
      <c r="A79" s="394" t="s">
        <v>451</v>
      </c>
      <c r="B79" s="395"/>
      <c r="C79" s="396"/>
      <c r="D79" s="396"/>
      <c r="E79" s="389"/>
      <c r="F79" s="389"/>
      <c r="G79" s="389"/>
      <c r="H79" s="389"/>
      <c r="I79" s="389"/>
      <c r="J79" s="389"/>
      <c r="K79" s="389"/>
      <c r="L79" s="397"/>
      <c r="M79" s="388"/>
    </row>
    <row r="80" spans="1:13">
      <c r="A80" s="398" t="s">
        <v>452</v>
      </c>
      <c r="B80" s="399"/>
      <c r="C80" s="400"/>
      <c r="D80" s="400"/>
      <c r="L80" s="401"/>
    </row>
    <row r="81" spans="1:12">
      <c r="A81" s="402" t="s">
        <v>453</v>
      </c>
      <c r="B81" s="403"/>
      <c r="C81" s="404"/>
      <c r="D81" s="404"/>
      <c r="E81" s="405"/>
      <c r="F81" s="405"/>
      <c r="G81" s="405"/>
      <c r="H81" s="405"/>
      <c r="I81" s="405"/>
      <c r="J81" s="405"/>
      <c r="K81" s="405" t="s">
        <v>454</v>
      </c>
      <c r="L81" s="406"/>
    </row>
    <row r="82" spans="1:12">
      <c r="A82" s="960" t="s">
        <v>455</v>
      </c>
      <c r="B82" s="960"/>
      <c r="C82" s="960"/>
      <c r="D82" s="960"/>
      <c r="E82" s="960"/>
      <c r="F82" s="960"/>
      <c r="G82" s="960"/>
      <c r="H82" s="960"/>
      <c r="I82" s="960"/>
      <c r="J82" s="960"/>
      <c r="K82" s="960"/>
      <c r="L82" s="407"/>
    </row>
    <row r="83" spans="1:12" ht="155.25" customHeight="1">
      <c r="A83" s="961" t="s">
        <v>982</v>
      </c>
      <c r="B83" s="961"/>
      <c r="C83" s="961"/>
      <c r="D83" s="961"/>
      <c r="E83" s="961"/>
      <c r="F83" s="961"/>
      <c r="G83" s="961"/>
      <c r="H83" s="961"/>
      <c r="I83" s="961"/>
      <c r="J83" s="961"/>
      <c r="K83" s="961"/>
      <c r="L83" s="407"/>
    </row>
  </sheetData>
  <sheetProtection selectLockedCells="1"/>
  <mergeCells count="163">
    <mergeCell ref="J74:K76"/>
    <mergeCell ref="L74:L76"/>
    <mergeCell ref="A78:L78"/>
    <mergeCell ref="A82:K82"/>
    <mergeCell ref="A83:K83"/>
    <mergeCell ref="A74:B76"/>
    <mergeCell ref="C74:C76"/>
    <mergeCell ref="D74:D76"/>
    <mergeCell ref="E74:E76"/>
    <mergeCell ref="F74:F76"/>
    <mergeCell ref="G74:H74"/>
    <mergeCell ref="J68:K70"/>
    <mergeCell ref="L68:L70"/>
    <mergeCell ref="A71:B73"/>
    <mergeCell ref="C71:C73"/>
    <mergeCell ref="D71:D73"/>
    <mergeCell ref="E71:E73"/>
    <mergeCell ref="F71:F73"/>
    <mergeCell ref="G71:H71"/>
    <mergeCell ref="J71:K73"/>
    <mergeCell ref="L71:L73"/>
    <mergeCell ref="A68:B70"/>
    <mergeCell ref="C68:C70"/>
    <mergeCell ref="D68:D70"/>
    <mergeCell ref="E68:E70"/>
    <mergeCell ref="F68:F70"/>
    <mergeCell ref="G68:H68"/>
    <mergeCell ref="J62:K64"/>
    <mergeCell ref="L62:L64"/>
    <mergeCell ref="A65:B67"/>
    <mergeCell ref="C65:C67"/>
    <mergeCell ref="D65:D67"/>
    <mergeCell ref="E65:E67"/>
    <mergeCell ref="F65:F67"/>
    <mergeCell ref="G65:H65"/>
    <mergeCell ref="J65:K67"/>
    <mergeCell ref="L65:L67"/>
    <mergeCell ref="A62:B64"/>
    <mergeCell ref="C62:C64"/>
    <mergeCell ref="D62:D64"/>
    <mergeCell ref="E62:E64"/>
    <mergeCell ref="F62:F64"/>
    <mergeCell ref="G62:H62"/>
    <mergeCell ref="J56:K58"/>
    <mergeCell ref="L56:L58"/>
    <mergeCell ref="A59:B61"/>
    <mergeCell ref="C59:C61"/>
    <mergeCell ref="D59:D61"/>
    <mergeCell ref="E59:E61"/>
    <mergeCell ref="F59:F61"/>
    <mergeCell ref="G59:H59"/>
    <mergeCell ref="J59:K61"/>
    <mergeCell ref="L59:L61"/>
    <mergeCell ref="A56:B58"/>
    <mergeCell ref="C56:C58"/>
    <mergeCell ref="D56:D58"/>
    <mergeCell ref="E56:E58"/>
    <mergeCell ref="F56:F58"/>
    <mergeCell ref="G56:H56"/>
    <mergeCell ref="J50:K52"/>
    <mergeCell ref="L50:L52"/>
    <mergeCell ref="A53:B55"/>
    <mergeCell ref="C53:C55"/>
    <mergeCell ref="D53:D55"/>
    <mergeCell ref="E53:E55"/>
    <mergeCell ref="F53:F55"/>
    <mergeCell ref="G53:H53"/>
    <mergeCell ref="J53:K55"/>
    <mergeCell ref="L53:L55"/>
    <mergeCell ref="A50:B52"/>
    <mergeCell ref="C50:C52"/>
    <mergeCell ref="D50:D52"/>
    <mergeCell ref="E50:E52"/>
    <mergeCell ref="F50:F52"/>
    <mergeCell ref="G50:H50"/>
    <mergeCell ref="A44:B46"/>
    <mergeCell ref="C44:C46"/>
    <mergeCell ref="D44:D46"/>
    <mergeCell ref="E44:E46"/>
    <mergeCell ref="F44:F46"/>
    <mergeCell ref="G44:H44"/>
    <mergeCell ref="J44:K46"/>
    <mergeCell ref="L44:L46"/>
    <mergeCell ref="A47:B49"/>
    <mergeCell ref="C47:C49"/>
    <mergeCell ref="D47:D49"/>
    <mergeCell ref="E47:E49"/>
    <mergeCell ref="F47:F49"/>
    <mergeCell ref="G47:H47"/>
    <mergeCell ref="J47:K49"/>
    <mergeCell ref="L47:L49"/>
    <mergeCell ref="A40:B40"/>
    <mergeCell ref="C40:D40"/>
    <mergeCell ref="E40:F40"/>
    <mergeCell ref="G40:I40"/>
    <mergeCell ref="J40:L40"/>
    <mergeCell ref="A41:B43"/>
    <mergeCell ref="C41:C43"/>
    <mergeCell ref="D41:D43"/>
    <mergeCell ref="E41:E43"/>
    <mergeCell ref="F41:F43"/>
    <mergeCell ref="G41:H41"/>
    <mergeCell ref="J41:K43"/>
    <mergeCell ref="L41:L43"/>
    <mergeCell ref="B35:C35"/>
    <mergeCell ref="D35:F35"/>
    <mergeCell ref="H35:L35"/>
    <mergeCell ref="H37:L37"/>
    <mergeCell ref="A39:B39"/>
    <mergeCell ref="C39:F39"/>
    <mergeCell ref="G39:L39"/>
    <mergeCell ref="B33:C33"/>
    <mergeCell ref="D33:F33"/>
    <mergeCell ref="H33:L33"/>
    <mergeCell ref="B34:C34"/>
    <mergeCell ref="D34:F34"/>
    <mergeCell ref="H34:L34"/>
    <mergeCell ref="B31:C31"/>
    <mergeCell ref="D31:F31"/>
    <mergeCell ref="H31:L31"/>
    <mergeCell ref="B32:C32"/>
    <mergeCell ref="D32:F32"/>
    <mergeCell ref="H32:L32"/>
    <mergeCell ref="A26:C26"/>
    <mergeCell ref="D26:L26"/>
    <mergeCell ref="A27:C27"/>
    <mergeCell ref="D27:L27"/>
    <mergeCell ref="B30:C30"/>
    <mergeCell ref="D30:F30"/>
    <mergeCell ref="H30:L30"/>
    <mergeCell ref="A23:C23"/>
    <mergeCell ref="D23:L23"/>
    <mergeCell ref="A24:C24"/>
    <mergeCell ref="D24:L24"/>
    <mergeCell ref="A25:C25"/>
    <mergeCell ref="D25:L25"/>
    <mergeCell ref="A20:C20"/>
    <mergeCell ref="D20:L20"/>
    <mergeCell ref="A21:C21"/>
    <mergeCell ref="D21:L21"/>
    <mergeCell ref="A22:C22"/>
    <mergeCell ref="D22:L22"/>
    <mergeCell ref="A17:C17"/>
    <mergeCell ref="D17:L17"/>
    <mergeCell ref="A18:C18"/>
    <mergeCell ref="D18:L18"/>
    <mergeCell ref="A19:C19"/>
    <mergeCell ref="D19:L19"/>
    <mergeCell ref="A12:D12"/>
    <mergeCell ref="G12:K12"/>
    <mergeCell ref="A13:D13"/>
    <mergeCell ref="G13:K13"/>
    <mergeCell ref="A14:D14"/>
    <mergeCell ref="G14:L14"/>
    <mergeCell ref="A1:K1"/>
    <mergeCell ref="A2:K2"/>
    <mergeCell ref="A3:K3"/>
    <mergeCell ref="F5:J5"/>
    <mergeCell ref="E6:J6"/>
    <mergeCell ref="A11:D11"/>
    <mergeCell ref="E11:F11"/>
    <mergeCell ref="G11:L11"/>
    <mergeCell ref="A16:L16"/>
  </mergeCells>
  <phoneticPr fontId="1"/>
  <pageMargins left="0.74803149606299213" right="0.74803149606299213" top="0.78740157480314965" bottom="0.59055118110236227" header="0.51181102362204722" footer="0.51181102362204722"/>
  <pageSetup paperSize="9" scale="75" fitToHeight="0" orientation="portrait" r:id="rId1"/>
  <rowBreaks count="2" manualBreakCount="2">
    <brk id="35" max="11" man="1"/>
    <brk id="81"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1012737" r:id="rId4" name="Check Box 1">
              <controlPr defaultSize="0" autoFill="0" autoLine="0" autoPict="0" altText="算定_x000a_（２４時間開局）_x000a_している">
                <anchor moveWithCells="1">
                  <from>
                    <xdr:col>0</xdr:col>
                    <xdr:colOff>295275</xdr:colOff>
                    <xdr:row>77</xdr:row>
                    <xdr:rowOff>180975</xdr:rowOff>
                  </from>
                  <to>
                    <xdr:col>0</xdr:col>
                    <xdr:colOff>714375</xdr:colOff>
                    <xdr:row>79</xdr:row>
                    <xdr:rowOff>104775</xdr:rowOff>
                  </to>
                </anchor>
              </controlPr>
            </control>
          </mc:Choice>
        </mc:AlternateContent>
        <mc:AlternateContent xmlns:mc="http://schemas.openxmlformats.org/markup-compatibility/2006">
          <mc:Choice Requires="x14">
            <control shapeId="1012738" r:id="rId5" name="Check Box 2">
              <controlPr defaultSize="0" autoFill="0" autoLine="0" autoPict="0" altText="算定_x000a_（２４時間開局）_x000a_している">
                <anchor moveWithCells="1">
                  <from>
                    <xdr:col>0</xdr:col>
                    <xdr:colOff>295275</xdr:colOff>
                    <xdr:row>78</xdr:row>
                    <xdr:rowOff>180975</xdr:rowOff>
                  </from>
                  <to>
                    <xdr:col>0</xdr:col>
                    <xdr:colOff>714375</xdr:colOff>
                    <xdr:row>80</xdr:row>
                    <xdr:rowOff>104775</xdr:rowOff>
                  </to>
                </anchor>
              </controlPr>
            </control>
          </mc:Choice>
        </mc:AlternateContent>
        <mc:AlternateContent xmlns:mc="http://schemas.openxmlformats.org/markup-compatibility/2006">
          <mc:Choice Requires="x14">
            <control shapeId="1012739" r:id="rId6" name="Check Box 3">
              <controlPr defaultSize="0" autoFill="0" autoLine="0" autoPict="0" altText="算定_x000a_（２４時間開局）_x000a_している">
                <anchor moveWithCells="1">
                  <from>
                    <xdr:col>0</xdr:col>
                    <xdr:colOff>295275</xdr:colOff>
                    <xdr:row>79</xdr:row>
                    <xdr:rowOff>180975</xdr:rowOff>
                  </from>
                  <to>
                    <xdr:col>0</xdr:col>
                    <xdr:colOff>714375</xdr:colOff>
                    <xdr:row>81</xdr:row>
                    <xdr:rowOff>104775</xdr:rowOff>
                  </to>
                </anchor>
              </controlPr>
            </control>
          </mc:Choice>
        </mc:AlternateContent>
        <mc:AlternateContent xmlns:mc="http://schemas.openxmlformats.org/markup-compatibility/2006">
          <mc:Choice Requires="x14">
            <control shapeId="1012740" r:id="rId7" name="Check Box 4">
              <controlPr defaultSize="0" autoFill="0" autoLine="0" autoPict="0" altText="算定_x000a_（２４時間開局）_x000a_している">
                <anchor moveWithCells="1">
                  <from>
                    <xdr:col>1</xdr:col>
                    <xdr:colOff>38100</xdr:colOff>
                    <xdr:row>30</xdr:row>
                    <xdr:rowOff>66675</xdr:rowOff>
                  </from>
                  <to>
                    <xdr:col>2</xdr:col>
                    <xdr:colOff>142875</xdr:colOff>
                    <xdr:row>30</xdr:row>
                    <xdr:rowOff>457200</xdr:rowOff>
                  </to>
                </anchor>
              </controlPr>
            </control>
          </mc:Choice>
        </mc:AlternateContent>
        <mc:AlternateContent xmlns:mc="http://schemas.openxmlformats.org/markup-compatibility/2006">
          <mc:Choice Requires="x14">
            <control shapeId="1012741" r:id="rId8" name="Check Box 5">
              <controlPr defaultSize="0" autoFill="0" autoLine="0" autoPict="0" altText="算定_x000a_（２４時間開局）_x000a_している">
                <anchor moveWithCells="1">
                  <from>
                    <xdr:col>7</xdr:col>
                    <xdr:colOff>104775</xdr:colOff>
                    <xdr:row>30</xdr:row>
                    <xdr:rowOff>76200</xdr:rowOff>
                  </from>
                  <to>
                    <xdr:col>7</xdr:col>
                    <xdr:colOff>485775</xdr:colOff>
                    <xdr:row>30</xdr:row>
                    <xdr:rowOff>485775</xdr:rowOff>
                  </to>
                </anchor>
              </controlPr>
            </control>
          </mc:Choice>
        </mc:AlternateContent>
        <mc:AlternateContent xmlns:mc="http://schemas.openxmlformats.org/markup-compatibility/2006">
          <mc:Choice Requires="x14">
            <control shapeId="1012742" r:id="rId9" name="Check Box 6">
              <controlPr defaultSize="0" autoFill="0" autoLine="0" autoPict="0" altText="算定_x000a_（２４時間開局）_x000a_している">
                <anchor moveWithCells="1">
                  <from>
                    <xdr:col>1</xdr:col>
                    <xdr:colOff>38100</xdr:colOff>
                    <xdr:row>30</xdr:row>
                    <xdr:rowOff>257175</xdr:rowOff>
                  </from>
                  <to>
                    <xdr:col>2</xdr:col>
                    <xdr:colOff>142875</xdr:colOff>
                    <xdr:row>30</xdr:row>
                    <xdr:rowOff>638175</xdr:rowOff>
                  </to>
                </anchor>
              </controlPr>
            </control>
          </mc:Choice>
        </mc:AlternateContent>
        <mc:AlternateContent xmlns:mc="http://schemas.openxmlformats.org/markup-compatibility/2006">
          <mc:Choice Requires="x14">
            <control shapeId="1012743" r:id="rId10" name="Check Box 7">
              <controlPr defaultSize="0" autoFill="0" autoLine="0" autoPict="0" altText="算定_x000a_（２４時間開局）_x000a_している">
                <anchor moveWithCells="1">
                  <from>
                    <xdr:col>7</xdr:col>
                    <xdr:colOff>104775</xdr:colOff>
                    <xdr:row>30</xdr:row>
                    <xdr:rowOff>257175</xdr:rowOff>
                  </from>
                  <to>
                    <xdr:col>7</xdr:col>
                    <xdr:colOff>485775</xdr:colOff>
                    <xdr:row>30</xdr:row>
                    <xdr:rowOff>638175</xdr:rowOff>
                  </to>
                </anchor>
              </controlPr>
            </control>
          </mc:Choice>
        </mc:AlternateContent>
        <mc:AlternateContent xmlns:mc="http://schemas.openxmlformats.org/markup-compatibility/2006">
          <mc:Choice Requires="x14">
            <control shapeId="1012744" r:id="rId11" name="Check Box 8">
              <controlPr defaultSize="0" autoFill="0" autoLine="0" autoPict="0" altText="算定_x000a_（２４時間開局）_x000a_している">
                <anchor moveWithCells="1">
                  <from>
                    <xdr:col>1</xdr:col>
                    <xdr:colOff>38100</xdr:colOff>
                    <xdr:row>31</xdr:row>
                    <xdr:rowOff>66675</xdr:rowOff>
                  </from>
                  <to>
                    <xdr:col>2</xdr:col>
                    <xdr:colOff>142875</xdr:colOff>
                    <xdr:row>31</xdr:row>
                    <xdr:rowOff>457200</xdr:rowOff>
                  </to>
                </anchor>
              </controlPr>
            </control>
          </mc:Choice>
        </mc:AlternateContent>
        <mc:AlternateContent xmlns:mc="http://schemas.openxmlformats.org/markup-compatibility/2006">
          <mc:Choice Requires="x14">
            <control shapeId="1012745" r:id="rId12" name="Check Box 9">
              <controlPr defaultSize="0" autoFill="0" autoLine="0" autoPict="0" altText="算定_x000a_（２４時間開局）_x000a_している">
                <anchor moveWithCells="1">
                  <from>
                    <xdr:col>7</xdr:col>
                    <xdr:colOff>104775</xdr:colOff>
                    <xdr:row>31</xdr:row>
                    <xdr:rowOff>76200</xdr:rowOff>
                  </from>
                  <to>
                    <xdr:col>7</xdr:col>
                    <xdr:colOff>485775</xdr:colOff>
                    <xdr:row>31</xdr:row>
                    <xdr:rowOff>485775</xdr:rowOff>
                  </to>
                </anchor>
              </controlPr>
            </control>
          </mc:Choice>
        </mc:AlternateContent>
        <mc:AlternateContent xmlns:mc="http://schemas.openxmlformats.org/markup-compatibility/2006">
          <mc:Choice Requires="x14">
            <control shapeId="1012746" r:id="rId13" name="Check Box 10">
              <controlPr defaultSize="0" autoFill="0" autoLine="0" autoPict="0" altText="算定_x000a_（２４時間開局）_x000a_している">
                <anchor moveWithCells="1">
                  <from>
                    <xdr:col>1</xdr:col>
                    <xdr:colOff>38100</xdr:colOff>
                    <xdr:row>31</xdr:row>
                    <xdr:rowOff>257175</xdr:rowOff>
                  </from>
                  <to>
                    <xdr:col>2</xdr:col>
                    <xdr:colOff>142875</xdr:colOff>
                    <xdr:row>31</xdr:row>
                    <xdr:rowOff>638175</xdr:rowOff>
                  </to>
                </anchor>
              </controlPr>
            </control>
          </mc:Choice>
        </mc:AlternateContent>
        <mc:AlternateContent xmlns:mc="http://schemas.openxmlformats.org/markup-compatibility/2006">
          <mc:Choice Requires="x14">
            <control shapeId="1012747" r:id="rId14" name="Check Box 11">
              <controlPr defaultSize="0" autoFill="0" autoLine="0" autoPict="0" altText="算定_x000a_（２４時間開局）_x000a_している">
                <anchor moveWithCells="1">
                  <from>
                    <xdr:col>2</xdr:col>
                    <xdr:colOff>600075</xdr:colOff>
                    <xdr:row>30</xdr:row>
                    <xdr:rowOff>647700</xdr:rowOff>
                  </from>
                  <to>
                    <xdr:col>4</xdr:col>
                    <xdr:colOff>66675</xdr:colOff>
                    <xdr:row>31</xdr:row>
                    <xdr:rowOff>333375</xdr:rowOff>
                  </to>
                </anchor>
              </controlPr>
            </control>
          </mc:Choice>
        </mc:AlternateContent>
        <mc:AlternateContent xmlns:mc="http://schemas.openxmlformats.org/markup-compatibility/2006">
          <mc:Choice Requires="x14">
            <control shapeId="1012748" r:id="rId15" name="Check Box 12">
              <controlPr defaultSize="0" autoFill="0" autoLine="0" autoPict="0" altText="算定_x000a_（２４時間開局）_x000a_している">
                <anchor moveWithCells="1">
                  <from>
                    <xdr:col>7</xdr:col>
                    <xdr:colOff>104775</xdr:colOff>
                    <xdr:row>31</xdr:row>
                    <xdr:rowOff>257175</xdr:rowOff>
                  </from>
                  <to>
                    <xdr:col>7</xdr:col>
                    <xdr:colOff>485775</xdr:colOff>
                    <xdr:row>31</xdr:row>
                    <xdr:rowOff>638175</xdr:rowOff>
                  </to>
                </anchor>
              </controlPr>
            </control>
          </mc:Choice>
        </mc:AlternateContent>
        <mc:AlternateContent xmlns:mc="http://schemas.openxmlformats.org/markup-compatibility/2006">
          <mc:Choice Requires="x14">
            <control shapeId="1012749" r:id="rId16" name="Check Box 13">
              <controlPr defaultSize="0" autoFill="0" autoLine="0" autoPict="0" altText="算定_x000a_（２４時間開局）_x000a_している">
                <anchor moveWithCells="1">
                  <from>
                    <xdr:col>2</xdr:col>
                    <xdr:colOff>600075</xdr:colOff>
                    <xdr:row>31</xdr:row>
                    <xdr:rowOff>142875</xdr:rowOff>
                  </from>
                  <to>
                    <xdr:col>4</xdr:col>
                    <xdr:colOff>66675</xdr:colOff>
                    <xdr:row>31</xdr:row>
                    <xdr:rowOff>533400</xdr:rowOff>
                  </to>
                </anchor>
              </controlPr>
            </control>
          </mc:Choice>
        </mc:AlternateContent>
        <mc:AlternateContent xmlns:mc="http://schemas.openxmlformats.org/markup-compatibility/2006">
          <mc:Choice Requires="x14">
            <control shapeId="1012750" r:id="rId17" name="Check Box 14">
              <controlPr defaultSize="0" autoFill="0" autoLine="0" autoPict="0" altText="算定_x000a_（２４時間開局）_x000a_している">
                <anchor moveWithCells="1">
                  <from>
                    <xdr:col>2</xdr:col>
                    <xdr:colOff>600075</xdr:colOff>
                    <xdr:row>31</xdr:row>
                    <xdr:rowOff>638175</xdr:rowOff>
                  </from>
                  <to>
                    <xdr:col>4</xdr:col>
                    <xdr:colOff>66675</xdr:colOff>
                    <xdr:row>32</xdr:row>
                    <xdr:rowOff>333375</xdr:rowOff>
                  </to>
                </anchor>
              </controlPr>
            </control>
          </mc:Choice>
        </mc:AlternateContent>
        <mc:AlternateContent xmlns:mc="http://schemas.openxmlformats.org/markup-compatibility/2006">
          <mc:Choice Requires="x14">
            <control shapeId="1012751" r:id="rId18" name="Check Box 15">
              <controlPr defaultSize="0" autoFill="0" autoLine="0" autoPict="0" altText="算定_x000a_（２４時間開局）_x000a_している">
                <anchor moveWithCells="1">
                  <from>
                    <xdr:col>2</xdr:col>
                    <xdr:colOff>600075</xdr:colOff>
                    <xdr:row>31</xdr:row>
                    <xdr:rowOff>409575</xdr:rowOff>
                  </from>
                  <to>
                    <xdr:col>4</xdr:col>
                    <xdr:colOff>104775</xdr:colOff>
                    <xdr:row>32</xdr:row>
                    <xdr:rowOff>66675</xdr:rowOff>
                  </to>
                </anchor>
              </controlPr>
            </control>
          </mc:Choice>
        </mc:AlternateContent>
        <mc:AlternateContent xmlns:mc="http://schemas.openxmlformats.org/markup-compatibility/2006">
          <mc:Choice Requires="x14">
            <control shapeId="1012752" r:id="rId19" name="Check Box 16">
              <controlPr defaultSize="0" autoFill="0" autoLine="0" autoPict="0" altText="算定_x000a_（２４時間開局）_x000a_している">
                <anchor moveWithCells="1">
                  <from>
                    <xdr:col>1</xdr:col>
                    <xdr:colOff>38100</xdr:colOff>
                    <xdr:row>32</xdr:row>
                    <xdr:rowOff>66675</xdr:rowOff>
                  </from>
                  <to>
                    <xdr:col>2</xdr:col>
                    <xdr:colOff>142875</xdr:colOff>
                    <xdr:row>32</xdr:row>
                    <xdr:rowOff>457200</xdr:rowOff>
                  </to>
                </anchor>
              </controlPr>
            </control>
          </mc:Choice>
        </mc:AlternateContent>
        <mc:AlternateContent xmlns:mc="http://schemas.openxmlformats.org/markup-compatibility/2006">
          <mc:Choice Requires="x14">
            <control shapeId="1012753" r:id="rId20" name="Check Box 17">
              <controlPr defaultSize="0" autoFill="0" autoLine="0" autoPict="0" altText="算定_x000a_（２４時間開局）_x000a_している">
                <anchor moveWithCells="1">
                  <from>
                    <xdr:col>7</xdr:col>
                    <xdr:colOff>104775</xdr:colOff>
                    <xdr:row>32</xdr:row>
                    <xdr:rowOff>76200</xdr:rowOff>
                  </from>
                  <to>
                    <xdr:col>7</xdr:col>
                    <xdr:colOff>485775</xdr:colOff>
                    <xdr:row>32</xdr:row>
                    <xdr:rowOff>485775</xdr:rowOff>
                  </to>
                </anchor>
              </controlPr>
            </control>
          </mc:Choice>
        </mc:AlternateContent>
        <mc:AlternateContent xmlns:mc="http://schemas.openxmlformats.org/markup-compatibility/2006">
          <mc:Choice Requires="x14">
            <control shapeId="1012754" r:id="rId21" name="Check Box 18">
              <controlPr defaultSize="0" autoFill="0" autoLine="0" autoPict="0" altText="算定_x000a_（２４時間開局）_x000a_している">
                <anchor moveWithCells="1">
                  <from>
                    <xdr:col>1</xdr:col>
                    <xdr:colOff>38100</xdr:colOff>
                    <xdr:row>32</xdr:row>
                    <xdr:rowOff>257175</xdr:rowOff>
                  </from>
                  <to>
                    <xdr:col>2</xdr:col>
                    <xdr:colOff>142875</xdr:colOff>
                    <xdr:row>32</xdr:row>
                    <xdr:rowOff>638175</xdr:rowOff>
                  </to>
                </anchor>
              </controlPr>
            </control>
          </mc:Choice>
        </mc:AlternateContent>
        <mc:AlternateContent xmlns:mc="http://schemas.openxmlformats.org/markup-compatibility/2006">
          <mc:Choice Requires="x14">
            <control shapeId="1012755" r:id="rId22" name="Check Box 19">
              <controlPr defaultSize="0" autoFill="0" autoLine="0" autoPict="0" altText="算定_x000a_（２４時間開局）_x000a_している">
                <anchor moveWithCells="1">
                  <from>
                    <xdr:col>7</xdr:col>
                    <xdr:colOff>104775</xdr:colOff>
                    <xdr:row>32</xdr:row>
                    <xdr:rowOff>257175</xdr:rowOff>
                  </from>
                  <to>
                    <xdr:col>7</xdr:col>
                    <xdr:colOff>485775</xdr:colOff>
                    <xdr:row>32</xdr:row>
                    <xdr:rowOff>638175</xdr:rowOff>
                  </to>
                </anchor>
              </controlPr>
            </control>
          </mc:Choice>
        </mc:AlternateContent>
        <mc:AlternateContent xmlns:mc="http://schemas.openxmlformats.org/markup-compatibility/2006">
          <mc:Choice Requires="x14">
            <control shapeId="1012756" r:id="rId23" name="Check Box 20">
              <controlPr defaultSize="0" autoFill="0" autoLine="0" autoPict="0" altText="算定_x000a_（２４時間開局）_x000a_している">
                <anchor moveWithCells="1">
                  <from>
                    <xdr:col>2</xdr:col>
                    <xdr:colOff>600075</xdr:colOff>
                    <xdr:row>32</xdr:row>
                    <xdr:rowOff>142875</xdr:rowOff>
                  </from>
                  <to>
                    <xdr:col>4</xdr:col>
                    <xdr:colOff>104775</xdr:colOff>
                    <xdr:row>32</xdr:row>
                    <xdr:rowOff>533400</xdr:rowOff>
                  </to>
                </anchor>
              </controlPr>
            </control>
          </mc:Choice>
        </mc:AlternateContent>
        <mc:AlternateContent xmlns:mc="http://schemas.openxmlformats.org/markup-compatibility/2006">
          <mc:Choice Requires="x14">
            <control shapeId="1012757" r:id="rId24" name="Check Box 21">
              <controlPr defaultSize="0" autoFill="0" autoLine="0" autoPict="0" altText="算定_x000a_（２４時間開局）_x000a_している">
                <anchor moveWithCells="1">
                  <from>
                    <xdr:col>2</xdr:col>
                    <xdr:colOff>600075</xdr:colOff>
                    <xdr:row>32</xdr:row>
                    <xdr:rowOff>638175</xdr:rowOff>
                  </from>
                  <to>
                    <xdr:col>4</xdr:col>
                    <xdr:colOff>66675</xdr:colOff>
                    <xdr:row>33</xdr:row>
                    <xdr:rowOff>304800</xdr:rowOff>
                  </to>
                </anchor>
              </controlPr>
            </control>
          </mc:Choice>
        </mc:AlternateContent>
        <mc:AlternateContent xmlns:mc="http://schemas.openxmlformats.org/markup-compatibility/2006">
          <mc:Choice Requires="x14">
            <control shapeId="1012758" r:id="rId25" name="Check Box 22">
              <controlPr defaultSize="0" autoFill="0" autoLine="0" autoPict="0" altText="算定_x000a_（２４時間開局）_x000a_している">
                <anchor moveWithCells="1">
                  <from>
                    <xdr:col>2</xdr:col>
                    <xdr:colOff>600075</xdr:colOff>
                    <xdr:row>32</xdr:row>
                    <xdr:rowOff>409575</xdr:rowOff>
                  </from>
                  <to>
                    <xdr:col>4</xdr:col>
                    <xdr:colOff>104775</xdr:colOff>
                    <xdr:row>33</xdr:row>
                    <xdr:rowOff>66675</xdr:rowOff>
                  </to>
                </anchor>
              </controlPr>
            </control>
          </mc:Choice>
        </mc:AlternateContent>
        <mc:AlternateContent xmlns:mc="http://schemas.openxmlformats.org/markup-compatibility/2006">
          <mc:Choice Requires="x14">
            <control shapeId="1012759" r:id="rId26" name="Check Box 23">
              <controlPr defaultSize="0" autoFill="0" autoLine="0" autoPict="0" altText="算定_x000a_（２４時間開局）_x000a_している">
                <anchor moveWithCells="1">
                  <from>
                    <xdr:col>1</xdr:col>
                    <xdr:colOff>38100</xdr:colOff>
                    <xdr:row>34</xdr:row>
                    <xdr:rowOff>66675</xdr:rowOff>
                  </from>
                  <to>
                    <xdr:col>2</xdr:col>
                    <xdr:colOff>142875</xdr:colOff>
                    <xdr:row>34</xdr:row>
                    <xdr:rowOff>457200</xdr:rowOff>
                  </to>
                </anchor>
              </controlPr>
            </control>
          </mc:Choice>
        </mc:AlternateContent>
        <mc:AlternateContent xmlns:mc="http://schemas.openxmlformats.org/markup-compatibility/2006">
          <mc:Choice Requires="x14">
            <control shapeId="1012760" r:id="rId27" name="Check Box 24">
              <controlPr defaultSize="0" autoFill="0" autoLine="0" autoPict="0" altText="算定_x000a_（２４時間開局）_x000a_している">
                <anchor moveWithCells="1">
                  <from>
                    <xdr:col>7</xdr:col>
                    <xdr:colOff>104775</xdr:colOff>
                    <xdr:row>34</xdr:row>
                    <xdr:rowOff>76200</xdr:rowOff>
                  </from>
                  <to>
                    <xdr:col>7</xdr:col>
                    <xdr:colOff>485775</xdr:colOff>
                    <xdr:row>34</xdr:row>
                    <xdr:rowOff>485775</xdr:rowOff>
                  </to>
                </anchor>
              </controlPr>
            </control>
          </mc:Choice>
        </mc:AlternateContent>
        <mc:AlternateContent xmlns:mc="http://schemas.openxmlformats.org/markup-compatibility/2006">
          <mc:Choice Requires="x14">
            <control shapeId="1012761" r:id="rId28" name="Check Box 25">
              <controlPr defaultSize="0" autoFill="0" autoLine="0" autoPict="0" altText="算定_x000a_（２４時間開局）_x000a_している">
                <anchor moveWithCells="1">
                  <from>
                    <xdr:col>1</xdr:col>
                    <xdr:colOff>38100</xdr:colOff>
                    <xdr:row>34</xdr:row>
                    <xdr:rowOff>257175</xdr:rowOff>
                  </from>
                  <to>
                    <xdr:col>2</xdr:col>
                    <xdr:colOff>142875</xdr:colOff>
                    <xdr:row>34</xdr:row>
                    <xdr:rowOff>638175</xdr:rowOff>
                  </to>
                </anchor>
              </controlPr>
            </control>
          </mc:Choice>
        </mc:AlternateContent>
        <mc:AlternateContent xmlns:mc="http://schemas.openxmlformats.org/markup-compatibility/2006">
          <mc:Choice Requires="x14">
            <control shapeId="1012762" r:id="rId29" name="Check Box 26">
              <controlPr defaultSize="0" autoFill="0" autoLine="0" autoPict="0" altText="算定_x000a_（２４時間開局）_x000a_している">
                <anchor moveWithCells="1">
                  <from>
                    <xdr:col>7</xdr:col>
                    <xdr:colOff>104775</xdr:colOff>
                    <xdr:row>34</xdr:row>
                    <xdr:rowOff>257175</xdr:rowOff>
                  </from>
                  <to>
                    <xdr:col>7</xdr:col>
                    <xdr:colOff>485775</xdr:colOff>
                    <xdr:row>34</xdr:row>
                    <xdr:rowOff>638175</xdr:rowOff>
                  </to>
                </anchor>
              </controlPr>
            </control>
          </mc:Choice>
        </mc:AlternateContent>
        <mc:AlternateContent xmlns:mc="http://schemas.openxmlformats.org/markup-compatibility/2006">
          <mc:Choice Requires="x14">
            <control shapeId="1012763" r:id="rId30" name="Check Box 27">
              <controlPr defaultSize="0" autoFill="0" autoLine="0" autoPict="0" altText="算定_x000a_（２４時間開局）_x000a_している">
                <anchor moveWithCells="1">
                  <from>
                    <xdr:col>2</xdr:col>
                    <xdr:colOff>600075</xdr:colOff>
                    <xdr:row>34</xdr:row>
                    <xdr:rowOff>142875</xdr:rowOff>
                  </from>
                  <to>
                    <xdr:col>4</xdr:col>
                    <xdr:colOff>104775</xdr:colOff>
                    <xdr:row>34</xdr:row>
                    <xdr:rowOff>533400</xdr:rowOff>
                  </to>
                </anchor>
              </controlPr>
            </control>
          </mc:Choice>
        </mc:AlternateContent>
        <mc:AlternateContent xmlns:mc="http://schemas.openxmlformats.org/markup-compatibility/2006">
          <mc:Choice Requires="x14">
            <control shapeId="1012764" r:id="rId31" name="Check Box 28">
              <controlPr defaultSize="0" autoFill="0" autoLine="0" autoPict="0" altText="算定_x000a_（２４時間開局）_x000a_している">
                <anchor moveWithCells="1">
                  <from>
                    <xdr:col>2</xdr:col>
                    <xdr:colOff>600075</xdr:colOff>
                    <xdr:row>34</xdr:row>
                    <xdr:rowOff>409575</xdr:rowOff>
                  </from>
                  <to>
                    <xdr:col>4</xdr:col>
                    <xdr:colOff>104775</xdr:colOff>
                    <xdr:row>35</xdr:row>
                    <xdr:rowOff>66675</xdr:rowOff>
                  </to>
                </anchor>
              </controlPr>
            </control>
          </mc:Choice>
        </mc:AlternateContent>
        <mc:AlternateContent xmlns:mc="http://schemas.openxmlformats.org/markup-compatibility/2006">
          <mc:Choice Requires="x14">
            <control shapeId="1012765" r:id="rId32" name="Check Box 29">
              <controlPr defaultSize="0" autoFill="0" autoLine="0" autoPict="0" altText="算定_x000a_（２４時間開局）_x000a_している">
                <anchor moveWithCells="1">
                  <from>
                    <xdr:col>1</xdr:col>
                    <xdr:colOff>38100</xdr:colOff>
                    <xdr:row>33</xdr:row>
                    <xdr:rowOff>66675</xdr:rowOff>
                  </from>
                  <to>
                    <xdr:col>2</xdr:col>
                    <xdr:colOff>142875</xdr:colOff>
                    <xdr:row>33</xdr:row>
                    <xdr:rowOff>457200</xdr:rowOff>
                  </to>
                </anchor>
              </controlPr>
            </control>
          </mc:Choice>
        </mc:AlternateContent>
        <mc:AlternateContent xmlns:mc="http://schemas.openxmlformats.org/markup-compatibility/2006">
          <mc:Choice Requires="x14">
            <control shapeId="1012766" r:id="rId33" name="Check Box 30">
              <controlPr defaultSize="0" autoFill="0" autoLine="0" autoPict="0" altText="算定_x000a_（２４時間開局）_x000a_している">
                <anchor moveWithCells="1">
                  <from>
                    <xdr:col>7</xdr:col>
                    <xdr:colOff>104775</xdr:colOff>
                    <xdr:row>33</xdr:row>
                    <xdr:rowOff>76200</xdr:rowOff>
                  </from>
                  <to>
                    <xdr:col>7</xdr:col>
                    <xdr:colOff>485775</xdr:colOff>
                    <xdr:row>33</xdr:row>
                    <xdr:rowOff>485775</xdr:rowOff>
                  </to>
                </anchor>
              </controlPr>
            </control>
          </mc:Choice>
        </mc:AlternateContent>
        <mc:AlternateContent xmlns:mc="http://schemas.openxmlformats.org/markup-compatibility/2006">
          <mc:Choice Requires="x14">
            <control shapeId="1012767" r:id="rId34" name="Check Box 31">
              <controlPr defaultSize="0" autoFill="0" autoLine="0" autoPict="0" altText="算定_x000a_（２４時間開局）_x000a_している">
                <anchor moveWithCells="1">
                  <from>
                    <xdr:col>1</xdr:col>
                    <xdr:colOff>38100</xdr:colOff>
                    <xdr:row>33</xdr:row>
                    <xdr:rowOff>257175</xdr:rowOff>
                  </from>
                  <to>
                    <xdr:col>2</xdr:col>
                    <xdr:colOff>142875</xdr:colOff>
                    <xdr:row>33</xdr:row>
                    <xdr:rowOff>638175</xdr:rowOff>
                  </to>
                </anchor>
              </controlPr>
            </control>
          </mc:Choice>
        </mc:AlternateContent>
        <mc:AlternateContent xmlns:mc="http://schemas.openxmlformats.org/markup-compatibility/2006">
          <mc:Choice Requires="x14">
            <control shapeId="1012768" r:id="rId35" name="Check Box 32">
              <controlPr defaultSize="0" autoFill="0" autoLine="0" autoPict="0" altText="算定_x000a_（２４時間開局）_x000a_している">
                <anchor moveWithCells="1">
                  <from>
                    <xdr:col>7</xdr:col>
                    <xdr:colOff>104775</xdr:colOff>
                    <xdr:row>33</xdr:row>
                    <xdr:rowOff>257175</xdr:rowOff>
                  </from>
                  <to>
                    <xdr:col>7</xdr:col>
                    <xdr:colOff>485775</xdr:colOff>
                    <xdr:row>33</xdr:row>
                    <xdr:rowOff>638175</xdr:rowOff>
                  </to>
                </anchor>
              </controlPr>
            </control>
          </mc:Choice>
        </mc:AlternateContent>
        <mc:AlternateContent xmlns:mc="http://schemas.openxmlformats.org/markup-compatibility/2006">
          <mc:Choice Requires="x14">
            <control shapeId="1012769" r:id="rId36" name="Check Box 33">
              <controlPr defaultSize="0" autoFill="0" autoLine="0" autoPict="0" altText="算定_x000a_（２４時間開局）_x000a_している">
                <anchor moveWithCells="1">
                  <from>
                    <xdr:col>2</xdr:col>
                    <xdr:colOff>600075</xdr:colOff>
                    <xdr:row>33</xdr:row>
                    <xdr:rowOff>142875</xdr:rowOff>
                  </from>
                  <to>
                    <xdr:col>4</xdr:col>
                    <xdr:colOff>104775</xdr:colOff>
                    <xdr:row>33</xdr:row>
                    <xdr:rowOff>533400</xdr:rowOff>
                  </to>
                </anchor>
              </controlPr>
            </control>
          </mc:Choice>
        </mc:AlternateContent>
        <mc:AlternateContent xmlns:mc="http://schemas.openxmlformats.org/markup-compatibility/2006">
          <mc:Choice Requires="x14">
            <control shapeId="1012770" r:id="rId37" name="Check Box 34">
              <controlPr defaultSize="0" autoFill="0" autoLine="0" autoPict="0" altText="算定_x000a_（２４時間開局）_x000a_している">
                <anchor moveWithCells="1">
                  <from>
                    <xdr:col>2</xdr:col>
                    <xdr:colOff>600075</xdr:colOff>
                    <xdr:row>33</xdr:row>
                    <xdr:rowOff>638175</xdr:rowOff>
                  </from>
                  <to>
                    <xdr:col>4</xdr:col>
                    <xdr:colOff>66675</xdr:colOff>
                    <xdr:row>34</xdr:row>
                    <xdr:rowOff>304800</xdr:rowOff>
                  </to>
                </anchor>
              </controlPr>
            </control>
          </mc:Choice>
        </mc:AlternateContent>
        <mc:AlternateContent xmlns:mc="http://schemas.openxmlformats.org/markup-compatibility/2006">
          <mc:Choice Requires="x14">
            <control shapeId="1012771" r:id="rId38" name="Check Box 35">
              <controlPr defaultSize="0" autoFill="0" autoLine="0" autoPict="0" altText="算定_x000a_（２４時間開局）_x000a_している">
                <anchor moveWithCells="1">
                  <from>
                    <xdr:col>2</xdr:col>
                    <xdr:colOff>600075</xdr:colOff>
                    <xdr:row>33</xdr:row>
                    <xdr:rowOff>409575</xdr:rowOff>
                  </from>
                  <to>
                    <xdr:col>4</xdr:col>
                    <xdr:colOff>104775</xdr:colOff>
                    <xdr:row>34</xdr:row>
                    <xdr:rowOff>66675</xdr:rowOff>
                  </to>
                </anchor>
              </controlPr>
            </control>
          </mc:Choice>
        </mc:AlternateContent>
        <mc:AlternateContent xmlns:mc="http://schemas.openxmlformats.org/markup-compatibility/2006">
          <mc:Choice Requires="x14">
            <control shapeId="1012772" r:id="rId39" name="Check Box 36">
              <controlPr defaultSize="0" autoFill="0" autoLine="0" autoPict="0" altText="算定_x000a_（２４時間開局）_x000a_している">
                <anchor moveWithCells="1">
                  <from>
                    <xdr:col>2</xdr:col>
                    <xdr:colOff>600075</xdr:colOff>
                    <xdr:row>29</xdr:row>
                    <xdr:rowOff>333375</xdr:rowOff>
                  </from>
                  <to>
                    <xdr:col>4</xdr:col>
                    <xdr:colOff>104775</xdr:colOff>
                    <xdr:row>30</xdr:row>
                    <xdr:rowOff>333375</xdr:rowOff>
                  </to>
                </anchor>
              </controlPr>
            </control>
          </mc:Choice>
        </mc:AlternateContent>
        <mc:AlternateContent xmlns:mc="http://schemas.openxmlformats.org/markup-compatibility/2006">
          <mc:Choice Requires="x14">
            <control shapeId="1012773" r:id="rId40" name="Check Box 37">
              <controlPr defaultSize="0" autoFill="0" autoLine="0" autoPict="0" altText="算定_x000a_（２４時間開局）_x000a_している">
                <anchor moveWithCells="1">
                  <from>
                    <xdr:col>2</xdr:col>
                    <xdr:colOff>600075</xdr:colOff>
                    <xdr:row>30</xdr:row>
                    <xdr:rowOff>104775</xdr:rowOff>
                  </from>
                  <to>
                    <xdr:col>4</xdr:col>
                    <xdr:colOff>104775</xdr:colOff>
                    <xdr:row>30</xdr:row>
                    <xdr:rowOff>495300</xdr:rowOff>
                  </to>
                </anchor>
              </controlPr>
            </control>
          </mc:Choice>
        </mc:AlternateContent>
        <mc:AlternateContent xmlns:mc="http://schemas.openxmlformats.org/markup-compatibility/2006">
          <mc:Choice Requires="x14">
            <control shapeId="1012774" r:id="rId41" name="Check Box 38">
              <controlPr defaultSize="0" autoFill="0" autoLine="0" autoPict="0" altText="算定_x000a_（２４時間開局）_x000a_している">
                <anchor moveWithCells="1">
                  <from>
                    <xdr:col>3</xdr:col>
                    <xdr:colOff>0</xdr:colOff>
                    <xdr:row>30</xdr:row>
                    <xdr:rowOff>381000</xdr:rowOff>
                  </from>
                  <to>
                    <xdr:col>4</xdr:col>
                    <xdr:colOff>104775</xdr:colOff>
                    <xdr:row>31</xdr:row>
                    <xdr:rowOff>66675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BE189-A535-4F9A-A28E-EF0E8E4EB017}">
  <sheetPr>
    <pageSetUpPr fitToPage="1"/>
  </sheetPr>
  <dimension ref="A1:T71"/>
  <sheetViews>
    <sheetView showGridLines="0" view="pageBreakPreview" zoomScaleNormal="100" zoomScaleSheetLayoutView="100" workbookViewId="0">
      <selection activeCell="L2" sqref="L2:N2"/>
    </sheetView>
  </sheetViews>
  <sheetFormatPr defaultColWidth="9" defaultRowHeight="13.5"/>
  <cols>
    <col min="1" max="4" width="5" style="408" customWidth="1"/>
    <col min="5" max="5" width="10.125" style="408" customWidth="1"/>
    <col min="6" max="9" width="5" style="408" customWidth="1"/>
    <col min="10" max="10" width="10.125" style="408" customWidth="1"/>
    <col min="11" max="18" width="5" style="408" customWidth="1"/>
    <col min="19" max="21" width="10.125" style="408" customWidth="1"/>
    <col min="22" max="16384" width="9" style="408"/>
  </cols>
  <sheetData>
    <row r="1" spans="1:20" ht="14.25">
      <c r="A1" s="981" t="s">
        <v>464</v>
      </c>
      <c r="B1" s="981"/>
      <c r="C1" s="981"/>
      <c r="D1" s="981"/>
      <c r="E1" s="981"/>
      <c r="F1" s="981"/>
      <c r="G1" s="981"/>
      <c r="H1" s="981"/>
      <c r="I1" s="981"/>
      <c r="J1" s="981"/>
      <c r="K1" s="981"/>
      <c r="L1" s="981"/>
      <c r="M1" s="981"/>
      <c r="N1" s="981"/>
      <c r="O1" s="981"/>
      <c r="P1" s="981"/>
      <c r="Q1" s="981"/>
      <c r="R1" s="981"/>
    </row>
    <row r="2" spans="1:20" ht="14.25">
      <c r="A2" s="409"/>
      <c r="B2" s="409"/>
      <c r="C2" s="409"/>
      <c r="D2" s="409"/>
      <c r="E2" s="409"/>
      <c r="F2" s="409"/>
      <c r="G2" s="409"/>
      <c r="H2" s="409"/>
      <c r="I2" s="409"/>
      <c r="J2" s="410" t="s">
        <v>465</v>
      </c>
      <c r="L2" s="982"/>
      <c r="M2" s="982"/>
      <c r="N2" s="982"/>
      <c r="O2" s="983"/>
      <c r="P2" s="983"/>
      <c r="Q2" s="983"/>
      <c r="R2" s="983"/>
    </row>
    <row r="3" spans="1:20" ht="14.25">
      <c r="A3" s="409"/>
      <c r="B3" s="409"/>
      <c r="C3" s="409"/>
      <c r="D3" s="409"/>
      <c r="E3" s="409"/>
      <c r="F3" s="409"/>
      <c r="G3" s="409"/>
      <c r="H3" s="409"/>
      <c r="I3" s="409"/>
      <c r="J3" s="410" t="s">
        <v>466</v>
      </c>
      <c r="L3" s="984" t="s">
        <v>420</v>
      </c>
      <c r="M3" s="984"/>
      <c r="N3" s="984"/>
      <c r="O3" s="984"/>
      <c r="P3" s="984"/>
      <c r="Q3" s="984"/>
      <c r="R3" s="984"/>
    </row>
    <row r="4" spans="1:20" ht="14.25">
      <c r="A4" s="409"/>
      <c r="B4" s="409"/>
      <c r="C4" s="409"/>
      <c r="D4" s="409"/>
      <c r="E4" s="409"/>
      <c r="F4" s="409"/>
      <c r="G4" s="409"/>
      <c r="H4" s="409"/>
      <c r="I4" s="409"/>
      <c r="K4" s="409"/>
      <c r="L4" s="410" t="s">
        <v>467</v>
      </c>
      <c r="M4" s="409"/>
      <c r="N4" s="409"/>
      <c r="O4" s="409"/>
      <c r="P4" s="409"/>
      <c r="Q4" s="409"/>
    </row>
    <row r="5" spans="1:20" ht="14.25">
      <c r="A5" s="409"/>
      <c r="B5" s="409"/>
      <c r="C5" s="409"/>
      <c r="D5" s="409"/>
      <c r="E5" s="409"/>
      <c r="F5" s="409"/>
      <c r="G5" s="409"/>
      <c r="H5" s="409"/>
      <c r="I5" s="409"/>
      <c r="J5" s="410" t="s">
        <v>468</v>
      </c>
      <c r="L5" s="982"/>
      <c r="M5" s="982"/>
      <c r="N5" s="982"/>
      <c r="O5" s="982"/>
      <c r="P5" s="982"/>
      <c r="Q5" s="982"/>
      <c r="R5" s="982"/>
    </row>
    <row r="6" spans="1:20" ht="14.25">
      <c r="A6" s="409"/>
      <c r="B6" s="409"/>
      <c r="C6" s="409"/>
      <c r="D6" s="409"/>
      <c r="E6" s="409"/>
      <c r="F6" s="409"/>
      <c r="G6" s="409"/>
      <c r="H6" s="409"/>
      <c r="I6" s="409"/>
      <c r="J6" s="409"/>
      <c r="K6" s="409"/>
      <c r="L6" s="409"/>
      <c r="M6" s="409"/>
      <c r="N6" s="409"/>
      <c r="O6" s="409"/>
      <c r="P6" s="409"/>
      <c r="Q6" s="409"/>
      <c r="R6" s="411"/>
    </row>
    <row r="7" spans="1:20" s="383" customFormat="1" ht="18.75" customHeight="1">
      <c r="A7" s="985" t="s">
        <v>983</v>
      </c>
      <c r="B7" s="985"/>
      <c r="C7" s="985"/>
      <c r="D7" s="985"/>
      <c r="E7" s="985"/>
      <c r="F7" s="985"/>
      <c r="G7" s="985"/>
      <c r="H7" s="985"/>
      <c r="I7" s="985"/>
      <c r="J7" s="985"/>
      <c r="K7" s="985"/>
      <c r="L7" s="985"/>
      <c r="M7" s="985"/>
      <c r="N7" s="985"/>
      <c r="O7" s="985"/>
      <c r="P7" s="985"/>
      <c r="Q7" s="985"/>
      <c r="R7" s="985"/>
    </row>
    <row r="8" spans="1:20">
      <c r="A8" s="962"/>
      <c r="B8" s="962"/>
      <c r="C8" s="962"/>
      <c r="D8" s="962"/>
      <c r="E8" s="962"/>
      <c r="F8" s="962"/>
      <c r="G8" s="962"/>
      <c r="H8" s="962"/>
      <c r="I8" s="962"/>
      <c r="J8" s="962"/>
      <c r="K8" s="962"/>
      <c r="L8" s="962"/>
      <c r="M8" s="962"/>
      <c r="N8" s="962"/>
      <c r="O8" s="962"/>
      <c r="P8" s="962"/>
      <c r="Q8" s="962"/>
      <c r="R8" s="962"/>
    </row>
    <row r="9" spans="1:20" s="413" customFormat="1" ht="17.25">
      <c r="A9" s="412" t="s">
        <v>469</v>
      </c>
      <c r="B9" s="412"/>
      <c r="C9" s="412"/>
      <c r="D9" s="412"/>
      <c r="E9" s="412"/>
      <c r="F9" s="412"/>
      <c r="G9" s="412"/>
      <c r="H9" s="412"/>
    </row>
    <row r="10" spans="1:20" s="414" customFormat="1" ht="45" customHeight="1">
      <c r="A10" s="963" t="s">
        <v>470</v>
      </c>
      <c r="B10" s="964"/>
      <c r="C10" s="964"/>
      <c r="D10" s="964"/>
      <c r="E10" s="964"/>
      <c r="F10" s="964"/>
      <c r="G10" s="964"/>
      <c r="H10" s="964"/>
      <c r="I10" s="964"/>
      <c r="J10" s="964"/>
      <c r="K10" s="964"/>
      <c r="L10" s="964"/>
      <c r="M10" s="965"/>
      <c r="N10" s="965"/>
      <c r="O10" s="965"/>
      <c r="P10" s="966"/>
      <c r="Q10" s="967" t="s">
        <v>471</v>
      </c>
      <c r="R10" s="968"/>
    </row>
    <row r="11" spans="1:20" s="414" customFormat="1" ht="21" customHeight="1">
      <c r="A11" s="969" t="s">
        <v>472</v>
      </c>
      <c r="B11" s="970"/>
      <c r="C11" s="970"/>
      <c r="D11" s="970"/>
      <c r="E11" s="415"/>
      <c r="F11" s="975" t="s">
        <v>473</v>
      </c>
      <c r="G11" s="976"/>
      <c r="H11" s="976"/>
      <c r="I11" s="976"/>
      <c r="J11" s="976"/>
      <c r="K11" s="976"/>
      <c r="L11" s="976"/>
      <c r="M11" s="976"/>
      <c r="N11" s="976"/>
      <c r="O11" s="976"/>
      <c r="P11" s="976"/>
      <c r="Q11" s="976"/>
      <c r="R11" s="977"/>
      <c r="T11" s="416"/>
    </row>
    <row r="12" spans="1:20" s="414" customFormat="1" ht="21" customHeight="1">
      <c r="A12" s="971"/>
      <c r="B12" s="972"/>
      <c r="C12" s="972"/>
      <c r="D12" s="972"/>
      <c r="E12" s="415"/>
      <c r="F12" s="975" t="s">
        <v>474</v>
      </c>
      <c r="G12" s="976"/>
      <c r="H12" s="976"/>
      <c r="I12" s="976"/>
      <c r="J12" s="976"/>
      <c r="K12" s="976"/>
      <c r="L12" s="976"/>
      <c r="M12" s="976"/>
      <c r="N12" s="976"/>
      <c r="O12" s="976"/>
      <c r="P12" s="976"/>
      <c r="Q12" s="976"/>
      <c r="R12" s="977"/>
    </row>
    <row r="13" spans="1:20" s="414" customFormat="1" ht="21" customHeight="1">
      <c r="A13" s="973"/>
      <c r="B13" s="974"/>
      <c r="C13" s="974"/>
      <c r="D13" s="974"/>
      <c r="E13" s="417"/>
      <c r="F13" s="978" t="s">
        <v>475</v>
      </c>
      <c r="G13" s="979"/>
      <c r="H13" s="979"/>
      <c r="I13" s="979"/>
      <c r="J13" s="979"/>
      <c r="K13" s="979"/>
      <c r="L13" s="979"/>
      <c r="M13" s="979"/>
      <c r="N13" s="979"/>
      <c r="O13" s="979"/>
      <c r="P13" s="979"/>
      <c r="Q13" s="979"/>
      <c r="R13" s="980"/>
    </row>
    <row r="14" spans="1:20" s="414" customFormat="1" ht="14.25">
      <c r="A14" s="418"/>
      <c r="B14" s="418"/>
      <c r="C14" s="418"/>
      <c r="D14" s="418"/>
      <c r="E14" s="418"/>
      <c r="F14" s="418"/>
      <c r="G14" s="418"/>
      <c r="H14" s="418"/>
    </row>
    <row r="15" spans="1:20" s="413" customFormat="1" ht="17.25">
      <c r="A15" s="412" t="s">
        <v>476</v>
      </c>
      <c r="B15" s="412"/>
      <c r="C15" s="412"/>
      <c r="D15" s="412"/>
      <c r="E15" s="412"/>
      <c r="F15" s="412"/>
      <c r="G15" s="412"/>
      <c r="H15" s="412"/>
      <c r="T15" s="419"/>
    </row>
    <row r="16" spans="1:20" s="414" customFormat="1" ht="16.5" customHeight="1">
      <c r="A16" s="996" t="s">
        <v>477</v>
      </c>
      <c r="B16" s="996"/>
      <c r="C16" s="996"/>
      <c r="D16" s="996"/>
      <c r="E16" s="996"/>
      <c r="F16" s="996"/>
      <c r="G16" s="996"/>
      <c r="H16" s="996"/>
      <c r="I16" s="996"/>
      <c r="J16" s="996"/>
      <c r="K16" s="996"/>
      <c r="L16" s="996"/>
      <c r="M16" s="996"/>
      <c r="N16" s="996"/>
      <c r="O16" s="996"/>
      <c r="P16" s="996"/>
      <c r="Q16" s="996"/>
      <c r="R16" s="996"/>
    </row>
    <row r="17" spans="1:20" s="414" customFormat="1" ht="16.5" customHeight="1">
      <c r="A17" s="1002" t="s">
        <v>478</v>
      </c>
      <c r="B17" s="1002"/>
      <c r="C17" s="1002"/>
      <c r="D17" s="1002"/>
      <c r="E17" s="1002"/>
      <c r="F17" s="1002"/>
      <c r="G17" s="1002"/>
      <c r="H17" s="1002"/>
      <c r="I17" s="1002"/>
      <c r="J17" s="1002"/>
      <c r="K17" s="1002"/>
      <c r="L17" s="1002"/>
      <c r="M17" s="1002"/>
      <c r="N17" s="1002"/>
      <c r="O17" s="1002"/>
      <c r="P17" s="1002"/>
      <c r="Q17" s="1002"/>
      <c r="R17" s="1002"/>
    </row>
    <row r="18" spans="1:20" s="414" customFormat="1" ht="45" customHeight="1">
      <c r="A18" s="1003" t="s">
        <v>479</v>
      </c>
      <c r="B18" s="1004"/>
      <c r="C18" s="1004"/>
      <c r="D18" s="1004"/>
      <c r="E18" s="1004"/>
      <c r="F18" s="1004"/>
      <c r="G18" s="1004"/>
      <c r="H18" s="1004"/>
      <c r="I18" s="1004"/>
      <c r="J18" s="1004"/>
      <c r="K18" s="1004"/>
      <c r="L18" s="1004"/>
      <c r="M18" s="1004"/>
      <c r="N18" s="1004"/>
      <c r="O18" s="1005"/>
      <c r="P18" s="992"/>
      <c r="Q18" s="993"/>
      <c r="R18" s="420" t="s">
        <v>480</v>
      </c>
    </row>
    <row r="19" spans="1:20" s="414" customFormat="1" ht="45" customHeight="1">
      <c r="A19" s="1006" t="s">
        <v>481</v>
      </c>
      <c r="B19" s="1007"/>
      <c r="C19" s="1007"/>
      <c r="D19" s="1007"/>
      <c r="E19" s="1007"/>
      <c r="F19" s="1007"/>
      <c r="G19" s="1007"/>
      <c r="H19" s="1007"/>
      <c r="I19" s="1007"/>
      <c r="J19" s="1007"/>
      <c r="K19" s="1007"/>
      <c r="L19" s="1007"/>
      <c r="M19" s="1007"/>
      <c r="N19" s="1007"/>
      <c r="O19" s="1008"/>
      <c r="P19" s="992"/>
      <c r="Q19" s="993"/>
      <c r="R19" s="420" t="s">
        <v>482</v>
      </c>
    </row>
    <row r="20" spans="1:20" s="414" customFormat="1" ht="22.5" customHeight="1">
      <c r="A20" s="986" t="s">
        <v>483</v>
      </c>
      <c r="B20" s="987"/>
      <c r="C20" s="987"/>
      <c r="D20" s="987"/>
      <c r="E20" s="987"/>
      <c r="F20" s="987"/>
      <c r="G20" s="987"/>
      <c r="H20" s="987"/>
      <c r="I20" s="987"/>
      <c r="J20" s="987"/>
      <c r="K20" s="987"/>
      <c r="L20" s="987"/>
      <c r="M20" s="987"/>
      <c r="N20" s="987"/>
      <c r="O20" s="988"/>
      <c r="P20" s="992"/>
      <c r="Q20" s="993"/>
      <c r="R20" s="420" t="s">
        <v>482</v>
      </c>
    </row>
    <row r="21" spans="1:20" s="414" customFormat="1" ht="22.5" customHeight="1">
      <c r="A21" s="989"/>
      <c r="B21" s="990"/>
      <c r="C21" s="990"/>
      <c r="D21" s="990"/>
      <c r="E21" s="990"/>
      <c r="F21" s="990"/>
      <c r="G21" s="990"/>
      <c r="H21" s="990"/>
      <c r="I21" s="990"/>
      <c r="J21" s="990"/>
      <c r="K21" s="990"/>
      <c r="L21" s="990"/>
      <c r="M21" s="990"/>
      <c r="N21" s="990"/>
      <c r="O21" s="991"/>
      <c r="P21" s="421" t="str">
        <f>IF(AND(P20&lt;=300,P20&gt;0),"☑","□")</f>
        <v>□</v>
      </c>
      <c r="Q21" s="994" t="s">
        <v>484</v>
      </c>
      <c r="R21" s="995"/>
    </row>
    <row r="22" spans="1:20" s="414" customFormat="1" ht="17.25" customHeight="1">
      <c r="A22" s="422"/>
      <c r="B22" s="422"/>
      <c r="C22" s="422"/>
      <c r="D22" s="422"/>
      <c r="E22" s="422"/>
      <c r="F22" s="422"/>
      <c r="G22" s="422"/>
      <c r="H22" s="422"/>
      <c r="I22" s="422"/>
      <c r="J22" s="422"/>
      <c r="K22" s="422"/>
      <c r="L22" s="422"/>
      <c r="M22" s="422"/>
      <c r="N22" s="422"/>
      <c r="O22" s="422"/>
      <c r="P22" s="423"/>
      <c r="Q22" s="423"/>
      <c r="R22" s="424"/>
    </row>
    <row r="23" spans="1:20" s="414" customFormat="1" ht="17.25" customHeight="1">
      <c r="A23" s="996" t="s">
        <v>485</v>
      </c>
      <c r="B23" s="996"/>
      <c r="C23" s="996"/>
      <c r="D23" s="996"/>
      <c r="E23" s="996"/>
      <c r="F23" s="996"/>
      <c r="G23" s="996"/>
      <c r="H23" s="996"/>
      <c r="I23" s="996"/>
      <c r="J23" s="996"/>
      <c r="K23" s="996"/>
      <c r="L23" s="996"/>
      <c r="M23" s="996"/>
      <c r="N23" s="996"/>
      <c r="O23" s="996"/>
      <c r="P23" s="996"/>
      <c r="Q23" s="996"/>
      <c r="R23" s="996"/>
    </row>
    <row r="24" spans="1:20" s="425" customFormat="1" ht="17.25" customHeight="1">
      <c r="A24" s="997" t="s">
        <v>486</v>
      </c>
      <c r="B24" s="997"/>
      <c r="C24" s="997"/>
      <c r="D24" s="997"/>
      <c r="E24" s="997"/>
      <c r="F24" s="997"/>
      <c r="G24" s="997"/>
      <c r="H24" s="997"/>
      <c r="I24" s="997"/>
      <c r="J24" s="997"/>
      <c r="K24" s="997"/>
      <c r="L24" s="997"/>
      <c r="M24" s="997"/>
      <c r="N24" s="997"/>
      <c r="O24" s="997"/>
      <c r="P24" s="997"/>
      <c r="Q24" s="997"/>
      <c r="R24" s="997"/>
    </row>
    <row r="25" spans="1:20" s="414" customFormat="1" ht="17.25" customHeight="1">
      <c r="A25" s="998"/>
      <c r="B25" s="999"/>
      <c r="C25" s="999"/>
      <c r="D25" s="999"/>
      <c r="E25" s="999"/>
      <c r="F25" s="999"/>
      <c r="G25" s="999"/>
      <c r="H25" s="999"/>
      <c r="I25" s="999"/>
      <c r="J25" s="999"/>
      <c r="K25" s="999"/>
      <c r="L25" s="999"/>
      <c r="M25" s="1000" t="s">
        <v>487</v>
      </c>
      <c r="N25" s="1000"/>
      <c r="O25" s="1000"/>
      <c r="P25" s="1000"/>
      <c r="Q25" s="998" t="s">
        <v>488</v>
      </c>
      <c r="R25" s="1001"/>
    </row>
    <row r="26" spans="1:20" s="414" customFormat="1" ht="17.25" customHeight="1">
      <c r="A26" s="1025" t="s">
        <v>489</v>
      </c>
      <c r="B26" s="1026"/>
      <c r="C26" s="1026"/>
      <c r="D26" s="1026"/>
      <c r="E26" s="1026"/>
      <c r="F26" s="1026"/>
      <c r="G26" s="1026"/>
      <c r="H26" s="1026"/>
      <c r="I26" s="1026"/>
      <c r="J26" s="1026"/>
      <c r="K26" s="1026"/>
      <c r="L26" s="1027"/>
      <c r="M26" s="1031" t="s">
        <v>490</v>
      </c>
      <c r="N26" s="426"/>
      <c r="O26" s="1034" t="s">
        <v>491</v>
      </c>
      <c r="P26" s="1035"/>
      <c r="Q26" s="1036" t="s">
        <v>492</v>
      </c>
      <c r="R26" s="1037"/>
    </row>
    <row r="27" spans="1:20" s="414" customFormat="1" ht="17.25" customHeight="1">
      <c r="A27" s="1028"/>
      <c r="B27" s="1029"/>
      <c r="C27" s="1029"/>
      <c r="D27" s="1029"/>
      <c r="E27" s="1029"/>
      <c r="F27" s="1029"/>
      <c r="G27" s="1029"/>
      <c r="H27" s="1029"/>
      <c r="I27" s="1029"/>
      <c r="J27" s="1029"/>
      <c r="K27" s="1029"/>
      <c r="L27" s="1030"/>
      <c r="M27" s="1032"/>
      <c r="N27" s="1038" t="s">
        <v>493</v>
      </c>
      <c r="O27" s="1039"/>
      <c r="P27" s="1040"/>
      <c r="Q27" s="1041" t="s">
        <v>493</v>
      </c>
      <c r="R27" s="1042"/>
    </row>
    <row r="28" spans="1:20" s="414" customFormat="1" ht="17.25" customHeight="1">
      <c r="A28" s="1028"/>
      <c r="B28" s="1029"/>
      <c r="C28" s="1029"/>
      <c r="D28" s="1029"/>
      <c r="E28" s="1029"/>
      <c r="F28" s="1029"/>
      <c r="G28" s="1029"/>
      <c r="H28" s="1029"/>
      <c r="I28" s="1029"/>
      <c r="J28" s="1029"/>
      <c r="K28" s="1029"/>
      <c r="L28" s="1030"/>
      <c r="M28" s="1033"/>
      <c r="N28" s="427"/>
      <c r="O28" s="1043" t="s">
        <v>494</v>
      </c>
      <c r="P28" s="1044"/>
      <c r="Q28" s="1045" t="s">
        <v>495</v>
      </c>
      <c r="R28" s="1046"/>
    </row>
    <row r="29" spans="1:20" s="414" customFormat="1" ht="17.25" customHeight="1">
      <c r="A29" s="1051"/>
      <c r="B29" s="1052" t="s">
        <v>496</v>
      </c>
      <c r="C29" s="1053"/>
      <c r="D29" s="1053"/>
      <c r="E29" s="1053"/>
      <c r="F29" s="1053"/>
      <c r="G29" s="1053"/>
      <c r="H29" s="1053"/>
      <c r="I29" s="1053"/>
      <c r="J29" s="1053"/>
      <c r="K29" s="1053"/>
      <c r="L29" s="1054"/>
      <c r="M29" s="1061" t="s">
        <v>497</v>
      </c>
      <c r="N29" s="428"/>
      <c r="O29" s="1064" t="s">
        <v>491</v>
      </c>
      <c r="P29" s="1065"/>
      <c r="Q29" s="1009" t="s">
        <v>498</v>
      </c>
      <c r="R29" s="1010"/>
    </row>
    <row r="30" spans="1:20" s="414" customFormat="1" ht="17.25" customHeight="1">
      <c r="A30" s="1051"/>
      <c r="B30" s="1055"/>
      <c r="C30" s="1056"/>
      <c r="D30" s="1056"/>
      <c r="E30" s="1056"/>
      <c r="F30" s="1056"/>
      <c r="G30" s="1056"/>
      <c r="H30" s="1056"/>
      <c r="I30" s="1056"/>
      <c r="J30" s="1056"/>
      <c r="K30" s="1056"/>
      <c r="L30" s="1057"/>
      <c r="M30" s="1062"/>
      <c r="N30" s="1011" t="s">
        <v>493</v>
      </c>
      <c r="O30" s="1012"/>
      <c r="P30" s="1013"/>
      <c r="Q30" s="1014" t="s">
        <v>493</v>
      </c>
      <c r="R30" s="1015"/>
      <c r="T30" s="416"/>
    </row>
    <row r="31" spans="1:20" s="414" customFormat="1" ht="17.25" customHeight="1">
      <c r="A31" s="1051"/>
      <c r="B31" s="1058"/>
      <c r="C31" s="1059"/>
      <c r="D31" s="1059"/>
      <c r="E31" s="1059"/>
      <c r="F31" s="1059"/>
      <c r="G31" s="1059"/>
      <c r="H31" s="1059"/>
      <c r="I31" s="1059"/>
      <c r="J31" s="1059"/>
      <c r="K31" s="1059"/>
      <c r="L31" s="1060"/>
      <c r="M31" s="1063"/>
      <c r="N31" s="429"/>
      <c r="O31" s="1016" t="s">
        <v>499</v>
      </c>
      <c r="P31" s="1017"/>
      <c r="Q31" s="1018" t="s">
        <v>500</v>
      </c>
      <c r="R31" s="1019"/>
    </row>
    <row r="32" spans="1:20" s="414" customFormat="1" ht="17.25" customHeight="1">
      <c r="A32" s="1051"/>
      <c r="B32" s="1020" t="s">
        <v>501</v>
      </c>
      <c r="C32" s="1021"/>
      <c r="D32" s="1047" t="s">
        <v>502</v>
      </c>
      <c r="E32" s="1047"/>
      <c r="F32" s="1047"/>
      <c r="G32" s="1047"/>
      <c r="H32" s="1047"/>
      <c r="I32" s="1047"/>
      <c r="J32" s="1047"/>
      <c r="K32" s="430"/>
      <c r="L32" s="431" t="s">
        <v>491</v>
      </c>
      <c r="M32" s="1048" t="s">
        <v>503</v>
      </c>
      <c r="N32" s="1049"/>
      <c r="O32" s="1049"/>
      <c r="P32" s="1050"/>
      <c r="Q32" s="432"/>
      <c r="R32" s="431" t="s">
        <v>491</v>
      </c>
      <c r="T32" s="416"/>
    </row>
    <row r="33" spans="1:18" s="414" customFormat="1" ht="17.25" customHeight="1">
      <c r="A33" s="1051"/>
      <c r="B33" s="1014"/>
      <c r="C33" s="1022"/>
      <c r="D33" s="1047" t="s">
        <v>504</v>
      </c>
      <c r="E33" s="1047"/>
      <c r="F33" s="1047"/>
      <c r="G33" s="1047"/>
      <c r="H33" s="1047"/>
      <c r="I33" s="1047"/>
      <c r="J33" s="1047"/>
      <c r="K33" s="430"/>
      <c r="L33" s="431" t="s">
        <v>491</v>
      </c>
      <c r="M33" s="1048" t="s">
        <v>505</v>
      </c>
      <c r="N33" s="1049"/>
      <c r="O33" s="1049"/>
      <c r="P33" s="1050"/>
      <c r="Q33" s="432"/>
      <c r="R33" s="431" t="s">
        <v>491</v>
      </c>
    </row>
    <row r="34" spans="1:18" s="414" customFormat="1" ht="17.25" customHeight="1">
      <c r="A34" s="1051"/>
      <c r="B34" s="1014"/>
      <c r="C34" s="1022"/>
      <c r="D34" s="1047" t="s">
        <v>506</v>
      </c>
      <c r="E34" s="1047"/>
      <c r="F34" s="1047"/>
      <c r="G34" s="1047"/>
      <c r="H34" s="1047"/>
      <c r="I34" s="1047"/>
      <c r="J34" s="1047"/>
      <c r="K34" s="430"/>
      <c r="L34" s="431" t="s">
        <v>491</v>
      </c>
      <c r="M34" s="1048" t="s">
        <v>507</v>
      </c>
      <c r="N34" s="1049"/>
      <c r="O34" s="1049"/>
      <c r="P34" s="1050"/>
      <c r="Q34" s="432"/>
      <c r="R34" s="431" t="s">
        <v>491</v>
      </c>
    </row>
    <row r="35" spans="1:18" s="414" customFormat="1" ht="17.25" customHeight="1">
      <c r="A35" s="1051"/>
      <c r="B35" s="1023"/>
      <c r="C35" s="1024"/>
      <c r="D35" s="1047" t="s">
        <v>508</v>
      </c>
      <c r="E35" s="1047"/>
      <c r="F35" s="1047"/>
      <c r="G35" s="1047"/>
      <c r="H35" s="1047"/>
      <c r="I35" s="1047"/>
      <c r="J35" s="1047"/>
      <c r="K35" s="430"/>
      <c r="L35" s="431" t="s">
        <v>491</v>
      </c>
      <c r="M35" s="1071" t="s">
        <v>509</v>
      </c>
      <c r="N35" s="1072"/>
      <c r="O35" s="1072"/>
      <c r="P35" s="1073"/>
      <c r="Q35" s="432"/>
      <c r="R35" s="431" t="s">
        <v>491</v>
      </c>
    </row>
    <row r="36" spans="1:18" s="414" customFormat="1" ht="17.25" customHeight="1">
      <c r="A36" s="433"/>
      <c r="B36" s="433"/>
      <c r="C36" s="433"/>
      <c r="D36" s="433"/>
      <c r="E36" s="433"/>
      <c r="F36" s="433"/>
      <c r="G36" s="433"/>
      <c r="H36" s="433"/>
      <c r="I36" s="433"/>
      <c r="J36" s="433"/>
      <c r="K36" s="433"/>
      <c r="L36" s="433"/>
      <c r="M36" s="433"/>
      <c r="N36" s="433"/>
      <c r="O36" s="433"/>
      <c r="P36" s="433"/>
      <c r="Q36" s="433"/>
      <c r="R36" s="433"/>
    </row>
    <row r="37" spans="1:18" s="414" customFormat="1" ht="16.5" customHeight="1">
      <c r="A37" s="997" t="s">
        <v>510</v>
      </c>
      <c r="B37" s="997"/>
      <c r="C37" s="997"/>
      <c r="D37" s="997"/>
      <c r="E37" s="997"/>
      <c r="F37" s="997"/>
      <c r="G37" s="997"/>
      <c r="H37" s="997"/>
      <c r="I37" s="997"/>
      <c r="J37" s="997"/>
      <c r="K37" s="997"/>
      <c r="L37" s="997"/>
      <c r="M37" s="997"/>
      <c r="N37" s="997"/>
      <c r="O37" s="997"/>
      <c r="P37" s="997"/>
      <c r="Q37" s="997"/>
      <c r="R37" s="997"/>
    </row>
    <row r="38" spans="1:18" s="414" customFormat="1" ht="16.5" customHeight="1">
      <c r="A38" s="1074" t="s">
        <v>511</v>
      </c>
      <c r="B38" s="1074"/>
      <c r="C38" s="1074"/>
      <c r="D38" s="1074"/>
      <c r="E38" s="1074"/>
      <c r="F38" s="1074"/>
      <c r="G38" s="1074"/>
      <c r="H38" s="1074"/>
      <c r="I38" s="1074"/>
      <c r="J38" s="1074"/>
      <c r="K38" s="1074"/>
      <c r="L38" s="1074"/>
      <c r="M38" s="1074"/>
      <c r="N38" s="1074"/>
      <c r="O38" s="1074"/>
      <c r="P38" s="1074"/>
      <c r="Q38" s="1074"/>
      <c r="R38" s="1074"/>
    </row>
    <row r="39" spans="1:18" s="414" customFormat="1" ht="45" customHeight="1">
      <c r="A39" s="1066" t="s">
        <v>512</v>
      </c>
      <c r="B39" s="976"/>
      <c r="C39" s="976"/>
      <c r="D39" s="976"/>
      <c r="E39" s="976"/>
      <c r="F39" s="976"/>
      <c r="G39" s="976"/>
      <c r="H39" s="976"/>
      <c r="I39" s="977"/>
      <c r="J39" s="1067"/>
      <c r="K39" s="1068"/>
      <c r="L39" s="1068"/>
      <c r="M39" s="1068"/>
      <c r="N39" s="1068"/>
      <c r="O39" s="1068"/>
      <c r="P39" s="1068"/>
      <c r="Q39" s="1069" t="s">
        <v>513</v>
      </c>
      <c r="R39" s="1070"/>
    </row>
    <row r="40" spans="1:18" s="414" customFormat="1" ht="45" customHeight="1">
      <c r="A40" s="1066" t="s">
        <v>514</v>
      </c>
      <c r="B40" s="976"/>
      <c r="C40" s="976"/>
      <c r="D40" s="976"/>
      <c r="E40" s="977"/>
      <c r="F40" s="1067"/>
      <c r="G40" s="1068"/>
      <c r="H40" s="1069" t="s">
        <v>513</v>
      </c>
      <c r="I40" s="1070"/>
      <c r="J40" s="1066" t="s">
        <v>515</v>
      </c>
      <c r="K40" s="976"/>
      <c r="L40" s="976"/>
      <c r="M40" s="976"/>
      <c r="N40" s="977"/>
      <c r="O40" s="1067"/>
      <c r="P40" s="1068"/>
      <c r="Q40" s="1069" t="s">
        <v>513</v>
      </c>
      <c r="R40" s="1070"/>
    </row>
    <row r="41" spans="1:18" s="414" customFormat="1" ht="22.5" customHeight="1">
      <c r="A41" s="1075" t="s">
        <v>516</v>
      </c>
      <c r="B41" s="1076"/>
      <c r="C41" s="1076"/>
      <c r="D41" s="1076"/>
      <c r="E41" s="1077"/>
      <c r="F41" s="1079"/>
      <c r="G41" s="1080"/>
      <c r="H41" s="1083" t="s">
        <v>513</v>
      </c>
      <c r="I41" s="1084"/>
      <c r="J41" s="434" t="s">
        <v>517</v>
      </c>
      <c r="K41" s="435"/>
      <c r="L41" s="435"/>
      <c r="M41" s="435"/>
      <c r="N41" s="436"/>
      <c r="O41" s="1079"/>
      <c r="P41" s="1080"/>
      <c r="Q41" s="1083" t="s">
        <v>513</v>
      </c>
      <c r="R41" s="1084"/>
    </row>
    <row r="42" spans="1:18" s="414" customFormat="1" ht="22.5" customHeight="1">
      <c r="A42" s="1078"/>
      <c r="B42" s="979"/>
      <c r="C42" s="979"/>
      <c r="D42" s="979"/>
      <c r="E42" s="980"/>
      <c r="F42" s="1081"/>
      <c r="G42" s="1082"/>
      <c r="H42" s="1085"/>
      <c r="I42" s="1086"/>
      <c r="J42" s="1087" t="s">
        <v>518</v>
      </c>
      <c r="K42" s="1088"/>
      <c r="L42" s="1088"/>
      <c r="M42" s="1088"/>
      <c r="N42" s="1089"/>
      <c r="O42" s="1090"/>
      <c r="P42" s="1091"/>
      <c r="Q42" s="1092" t="s">
        <v>513</v>
      </c>
      <c r="R42" s="1093"/>
    </row>
    <row r="43" spans="1:18" s="414" customFormat="1" ht="45" customHeight="1">
      <c r="A43" s="1066" t="s">
        <v>519</v>
      </c>
      <c r="B43" s="976"/>
      <c r="C43" s="976"/>
      <c r="D43" s="976"/>
      <c r="E43" s="977"/>
      <c r="F43" s="1067"/>
      <c r="G43" s="1068"/>
      <c r="H43" s="1069" t="s">
        <v>513</v>
      </c>
      <c r="I43" s="1070"/>
      <c r="J43" s="1066" t="s">
        <v>520</v>
      </c>
      <c r="K43" s="976"/>
      <c r="L43" s="976"/>
      <c r="M43" s="976"/>
      <c r="N43" s="977"/>
      <c r="O43" s="1067"/>
      <c r="P43" s="1068"/>
      <c r="Q43" s="1069" t="s">
        <v>513</v>
      </c>
      <c r="R43" s="1070"/>
    </row>
    <row r="44" spans="1:18" s="414" customFormat="1" ht="45" customHeight="1">
      <c r="A44" s="1094" t="s">
        <v>521</v>
      </c>
      <c r="B44" s="1095"/>
      <c r="C44" s="1095"/>
      <c r="D44" s="1095"/>
      <c r="E44" s="1095"/>
      <c r="F44" s="1095"/>
      <c r="G44" s="1095"/>
      <c r="H44" s="1095"/>
      <c r="I44" s="1095"/>
      <c r="J44" s="1067"/>
      <c r="K44" s="1068"/>
      <c r="L44" s="1068"/>
      <c r="M44" s="1068"/>
      <c r="N44" s="1068"/>
      <c r="O44" s="1068"/>
      <c r="P44" s="1068"/>
      <c r="Q44" s="1069" t="s">
        <v>513</v>
      </c>
      <c r="R44" s="1070"/>
    </row>
    <row r="45" spans="1:18" s="414" customFormat="1" ht="17.25" customHeight="1">
      <c r="A45" s="433"/>
      <c r="B45" s="433"/>
      <c r="C45" s="433"/>
      <c r="D45" s="433"/>
      <c r="E45" s="433"/>
      <c r="F45" s="433"/>
      <c r="G45" s="433"/>
      <c r="H45" s="433"/>
      <c r="I45" s="433"/>
      <c r="J45" s="433"/>
      <c r="K45" s="433"/>
      <c r="L45" s="433"/>
      <c r="M45" s="433"/>
      <c r="N45" s="433"/>
      <c r="O45" s="433"/>
      <c r="P45" s="433"/>
      <c r="Q45" s="433"/>
      <c r="R45" s="433"/>
    </row>
    <row r="46" spans="1:18" s="414" customFormat="1" ht="16.5" customHeight="1">
      <c r="A46" s="1096" t="s">
        <v>522</v>
      </c>
      <c r="B46" s="1096"/>
      <c r="C46" s="1096"/>
      <c r="D46" s="1096"/>
      <c r="E46" s="1096"/>
      <c r="F46" s="1096"/>
      <c r="G46" s="1096"/>
      <c r="H46" s="1096"/>
      <c r="I46" s="1096"/>
      <c r="J46" s="1096"/>
      <c r="K46" s="1096"/>
      <c r="L46" s="1096"/>
      <c r="M46" s="1096"/>
      <c r="N46" s="1096"/>
      <c r="O46" s="1096"/>
      <c r="P46" s="1096"/>
      <c r="Q46" s="1096"/>
      <c r="R46" s="1096"/>
    </row>
    <row r="47" spans="1:18" s="414" customFormat="1" ht="15" customHeight="1">
      <c r="J47" s="437"/>
      <c r="K47" s="1097" t="s">
        <v>523</v>
      </c>
      <c r="L47" s="1098"/>
      <c r="M47" s="1098"/>
      <c r="N47" s="1084"/>
      <c r="O47" s="438" t="s">
        <v>524</v>
      </c>
      <c r="P47" s="1104" t="str">
        <f>IFERROR((F40+O40+O41)/J44,"")</f>
        <v/>
      </c>
      <c r="Q47" s="1105"/>
      <c r="R47" s="1106"/>
    </row>
    <row r="48" spans="1:18" s="414" customFormat="1" ht="15" customHeight="1">
      <c r="I48" s="439"/>
      <c r="J48" s="437"/>
      <c r="K48" s="1099"/>
      <c r="L48" s="1100"/>
      <c r="M48" s="1100"/>
      <c r="N48" s="1101"/>
      <c r="O48" s="440"/>
      <c r="P48" s="1107"/>
      <c r="Q48" s="1108"/>
      <c r="R48" s="1109"/>
    </row>
    <row r="49" spans="1:20" s="414" customFormat="1" ht="15" customHeight="1">
      <c r="A49" s="1110" t="s">
        <v>525</v>
      </c>
      <c r="B49" s="1110"/>
      <c r="C49" s="1110"/>
      <c r="D49" s="1110"/>
      <c r="E49" s="1111"/>
      <c r="F49" s="438" t="s">
        <v>526</v>
      </c>
      <c r="G49" s="1104" t="str">
        <f>IFERROR((F40+O40+F41+O41+F43+O43)/J39,"")</f>
        <v/>
      </c>
      <c r="H49" s="1105"/>
      <c r="I49" s="1106"/>
      <c r="J49" s="440"/>
      <c r="K49" s="1102"/>
      <c r="L49" s="1103"/>
      <c r="M49" s="1103"/>
      <c r="N49" s="1086"/>
      <c r="O49" s="441"/>
      <c r="P49" s="442" t="str">
        <f>IF(AND(P47&lt;&gt;"",P47&gt;=0.25),"☑","□")</f>
        <v>□</v>
      </c>
      <c r="Q49" s="1112" t="s">
        <v>527</v>
      </c>
      <c r="R49" s="1113"/>
    </row>
    <row r="50" spans="1:20" s="414" customFormat="1" ht="15" customHeight="1">
      <c r="A50" s="1110"/>
      <c r="B50" s="1110"/>
      <c r="C50" s="1110"/>
      <c r="D50" s="1110"/>
      <c r="E50" s="1110"/>
      <c r="F50" s="443"/>
      <c r="G50" s="1107"/>
      <c r="H50" s="1108"/>
      <c r="I50" s="1109"/>
      <c r="J50" s="444" t="s">
        <v>528</v>
      </c>
      <c r="K50" s="967" t="s">
        <v>493</v>
      </c>
      <c r="L50" s="967"/>
      <c r="M50" s="967"/>
      <c r="N50" s="967"/>
      <c r="O50" s="445"/>
      <c r="P50" s="445"/>
      <c r="Q50" s="445"/>
      <c r="R50" s="445"/>
    </row>
    <row r="51" spans="1:20" s="414" customFormat="1" ht="15" customHeight="1">
      <c r="A51" s="1110"/>
      <c r="B51" s="1110"/>
      <c r="C51" s="1110"/>
      <c r="D51" s="1110"/>
      <c r="E51" s="1110"/>
      <c r="F51" s="446"/>
      <c r="G51" s="447" t="str">
        <f>IF(AND(G49&gt;=0.6,G49&lt;&gt;""),"☑","□")</f>
        <v>□</v>
      </c>
      <c r="H51" s="1119" t="s">
        <v>529</v>
      </c>
      <c r="I51" s="1120"/>
      <c r="K51" s="1097" t="s">
        <v>530</v>
      </c>
      <c r="L51" s="1098"/>
      <c r="M51" s="1098"/>
      <c r="N51" s="1084"/>
      <c r="O51" s="448" t="s">
        <v>531</v>
      </c>
      <c r="P51" s="1121" t="str">
        <f>IF(F40+O40+O41&gt;0,F40+O40+O41,"")</f>
        <v/>
      </c>
      <c r="Q51" s="1122"/>
      <c r="R51" s="1125" t="s">
        <v>513</v>
      </c>
    </row>
    <row r="52" spans="1:20" s="414" customFormat="1" ht="15" customHeight="1">
      <c r="A52" s="444"/>
      <c r="B52" s="444"/>
      <c r="C52" s="444"/>
      <c r="D52" s="444"/>
      <c r="E52" s="444"/>
      <c r="F52" s="444"/>
      <c r="G52" s="444"/>
      <c r="H52" s="444"/>
      <c r="I52" s="444"/>
      <c r="K52" s="1099"/>
      <c r="L52" s="1100"/>
      <c r="M52" s="1100"/>
      <c r="N52" s="1101"/>
      <c r="O52" s="449"/>
      <c r="P52" s="1123"/>
      <c r="Q52" s="1124"/>
      <c r="R52" s="1126"/>
    </row>
    <row r="53" spans="1:20" s="414" customFormat="1" ht="15" customHeight="1">
      <c r="A53" s="444"/>
      <c r="B53" s="444"/>
      <c r="C53" s="444"/>
      <c r="D53" s="444"/>
      <c r="E53" s="444"/>
      <c r="F53" s="444"/>
      <c r="G53" s="444"/>
      <c r="H53" s="444"/>
      <c r="I53" s="444"/>
      <c r="K53" s="1102"/>
      <c r="L53" s="1103"/>
      <c r="M53" s="1103"/>
      <c r="N53" s="1086"/>
      <c r="O53" s="441"/>
      <c r="P53" s="442" t="str">
        <f>IF(AND(P51&lt;&gt;"",P51&gt;=20),"☑","□")</f>
        <v>□</v>
      </c>
      <c r="Q53" s="1112" t="s">
        <v>532</v>
      </c>
      <c r="R53" s="1113"/>
    </row>
    <row r="54" spans="1:20" s="414" customFormat="1" ht="15" customHeight="1">
      <c r="A54" s="1127" t="s">
        <v>461</v>
      </c>
      <c r="B54" s="1127"/>
      <c r="C54" s="1127"/>
      <c r="D54" s="1127"/>
      <c r="E54" s="1127"/>
      <c r="F54" s="1127"/>
      <c r="G54" s="1127"/>
      <c r="H54" s="1127"/>
      <c r="I54" s="1127"/>
      <c r="J54" s="1127"/>
      <c r="K54" s="1127"/>
      <c r="L54" s="1127"/>
      <c r="M54" s="1127"/>
      <c r="N54" s="1127"/>
      <c r="O54" s="1127"/>
      <c r="P54" s="1127"/>
      <c r="Q54" s="1127"/>
      <c r="R54" s="1127"/>
    </row>
    <row r="55" spans="1:20" s="414" customFormat="1" ht="15" customHeight="1">
      <c r="A55" s="1117" t="s">
        <v>533</v>
      </c>
      <c r="B55" s="1117"/>
      <c r="C55" s="1117"/>
      <c r="D55" s="1117"/>
      <c r="E55" s="1117"/>
      <c r="F55" s="1117"/>
      <c r="G55" s="1117"/>
      <c r="H55" s="1117"/>
      <c r="I55" s="1117"/>
      <c r="J55" s="1117"/>
      <c r="K55" s="1117"/>
      <c r="L55" s="1117"/>
      <c r="M55" s="1117"/>
      <c r="N55" s="1117"/>
      <c r="O55" s="1117"/>
      <c r="P55" s="1117"/>
      <c r="Q55" s="1117"/>
      <c r="R55" s="1117"/>
    </row>
    <row r="56" spans="1:20" s="414" customFormat="1" ht="15" customHeight="1">
      <c r="A56" s="450" t="s">
        <v>534</v>
      </c>
      <c r="B56" s="450"/>
      <c r="C56" s="450"/>
      <c r="D56" s="450"/>
      <c r="E56" s="450"/>
      <c r="F56" s="450"/>
      <c r="G56" s="450"/>
      <c r="H56" s="450"/>
      <c r="I56" s="450"/>
      <c r="J56" s="450"/>
      <c r="K56" s="450"/>
      <c r="L56" s="450"/>
      <c r="M56" s="450"/>
      <c r="N56" s="450"/>
      <c r="O56" s="450"/>
      <c r="P56" s="450"/>
      <c r="Q56" s="450"/>
      <c r="R56" s="450"/>
    </row>
    <row r="57" spans="1:20" ht="15.75" customHeight="1">
      <c r="A57" s="1117" t="s">
        <v>535</v>
      </c>
      <c r="B57" s="1117"/>
      <c r="C57" s="1117"/>
      <c r="D57" s="1117"/>
      <c r="E57" s="1117"/>
      <c r="F57" s="1117"/>
      <c r="G57" s="1117"/>
      <c r="H57" s="1117"/>
      <c r="I57" s="1117"/>
      <c r="J57" s="1117"/>
      <c r="K57" s="1117"/>
      <c r="L57" s="1117"/>
      <c r="M57" s="1117"/>
      <c r="N57" s="1117"/>
      <c r="O57" s="1117"/>
      <c r="P57" s="1117"/>
      <c r="Q57" s="1117"/>
      <c r="R57" s="1117"/>
    </row>
    <row r="58" spans="1:20" s="414" customFormat="1" ht="15" customHeight="1">
      <c r="A58" s="1117" t="s">
        <v>536</v>
      </c>
      <c r="B58" s="1117"/>
      <c r="C58" s="1117"/>
      <c r="D58" s="1117"/>
      <c r="E58" s="1117"/>
      <c r="F58" s="1117"/>
      <c r="G58" s="1117"/>
      <c r="H58" s="1117"/>
      <c r="I58" s="1117"/>
      <c r="J58" s="1117"/>
      <c r="K58" s="1117"/>
      <c r="L58" s="1117"/>
      <c r="M58" s="1117"/>
      <c r="N58" s="1117"/>
      <c r="O58" s="1117"/>
      <c r="P58" s="1117"/>
      <c r="Q58" s="1117"/>
      <c r="R58" s="1117"/>
      <c r="T58" s="416" t="s">
        <v>420</v>
      </c>
    </row>
    <row r="59" spans="1:20" ht="15.75" customHeight="1">
      <c r="A59" s="1117" t="s">
        <v>537</v>
      </c>
      <c r="B59" s="1117"/>
      <c r="C59" s="1117"/>
      <c r="D59" s="1117"/>
      <c r="E59" s="1117"/>
      <c r="F59" s="1117"/>
      <c r="G59" s="1117"/>
      <c r="H59" s="1117"/>
      <c r="I59" s="1117"/>
      <c r="J59" s="1117"/>
      <c r="K59" s="1117"/>
      <c r="L59" s="1117"/>
      <c r="M59" s="1117"/>
      <c r="N59" s="1117"/>
      <c r="O59" s="1117"/>
      <c r="P59" s="1117"/>
      <c r="Q59" s="1117"/>
      <c r="R59" s="1117"/>
    </row>
    <row r="60" spans="1:20" ht="15.75" customHeight="1">
      <c r="A60" s="450"/>
      <c r="B60" s="450" t="s">
        <v>538</v>
      </c>
      <c r="C60" s="450"/>
      <c r="D60" s="450"/>
      <c r="E60" s="450"/>
      <c r="F60" s="450"/>
      <c r="G60" s="450"/>
      <c r="H60" s="450"/>
      <c r="I60" s="450"/>
      <c r="J60" s="450"/>
      <c r="K60" s="450"/>
      <c r="L60" s="450"/>
      <c r="M60" s="450"/>
      <c r="N60" s="450"/>
      <c r="O60" s="450"/>
      <c r="P60" s="450"/>
      <c r="Q60" s="450"/>
      <c r="R60" s="450"/>
    </row>
    <row r="61" spans="1:20" ht="15.75" customHeight="1">
      <c r="A61" s="450"/>
      <c r="B61" s="450" t="s">
        <v>539</v>
      </c>
      <c r="C61" s="450"/>
      <c r="D61" s="450"/>
      <c r="E61" s="450"/>
      <c r="F61" s="450"/>
      <c r="G61" s="450"/>
      <c r="H61" s="450"/>
      <c r="I61" s="450"/>
      <c r="J61" s="450"/>
      <c r="K61" s="450"/>
      <c r="L61" s="450"/>
      <c r="M61" s="450"/>
      <c r="N61" s="450"/>
      <c r="O61" s="450"/>
      <c r="P61" s="450"/>
      <c r="Q61" s="450"/>
      <c r="R61" s="450"/>
    </row>
    <row r="62" spans="1:20" ht="15.75" customHeight="1">
      <c r="A62" s="1117" t="s">
        <v>540</v>
      </c>
      <c r="B62" s="1117"/>
      <c r="C62" s="1117"/>
      <c r="D62" s="1117"/>
      <c r="E62" s="1117"/>
      <c r="F62" s="1117"/>
      <c r="G62" s="1117"/>
      <c r="H62" s="1117"/>
      <c r="I62" s="1117"/>
      <c r="J62" s="1117"/>
      <c r="K62" s="1117"/>
      <c r="L62" s="1117"/>
      <c r="M62" s="1117"/>
      <c r="N62" s="1117"/>
      <c r="O62" s="1117"/>
      <c r="P62" s="1117"/>
      <c r="Q62" s="1117"/>
      <c r="R62" s="1117"/>
    </row>
    <row r="63" spans="1:20" ht="15.75" customHeight="1">
      <c r="A63" s="450"/>
      <c r="B63" s="450" t="s">
        <v>541</v>
      </c>
      <c r="C63" s="450"/>
      <c r="D63" s="450"/>
      <c r="E63" s="450"/>
      <c r="F63" s="450"/>
      <c r="G63" s="450"/>
      <c r="H63" s="450"/>
      <c r="I63" s="450"/>
      <c r="J63" s="450"/>
      <c r="K63" s="450"/>
      <c r="L63" s="450"/>
      <c r="M63" s="450"/>
      <c r="N63" s="450"/>
      <c r="O63" s="450"/>
      <c r="P63" s="450"/>
      <c r="Q63" s="450"/>
      <c r="R63" s="450"/>
    </row>
    <row r="64" spans="1:20" ht="15.75" customHeight="1">
      <c r="A64" s="450"/>
      <c r="B64" s="450" t="s">
        <v>542</v>
      </c>
      <c r="C64" s="450"/>
      <c r="D64" s="450"/>
      <c r="E64" s="450"/>
      <c r="F64" s="450"/>
      <c r="G64" s="450"/>
      <c r="H64" s="450"/>
      <c r="I64" s="450"/>
      <c r="J64" s="450"/>
      <c r="K64" s="450"/>
      <c r="L64" s="450"/>
      <c r="M64" s="450"/>
      <c r="N64" s="450"/>
      <c r="O64" s="450"/>
      <c r="P64" s="450"/>
      <c r="Q64" s="450"/>
      <c r="R64" s="450"/>
    </row>
    <row r="65" spans="1:18" ht="15.75" customHeight="1">
      <c r="A65" s="450" t="s">
        <v>543</v>
      </c>
      <c r="B65" s="450"/>
      <c r="C65" s="450"/>
      <c r="D65" s="450"/>
      <c r="E65" s="450"/>
      <c r="F65" s="450"/>
      <c r="G65" s="450"/>
      <c r="H65" s="450"/>
      <c r="I65" s="450"/>
      <c r="J65" s="450"/>
      <c r="K65" s="450"/>
      <c r="L65" s="450"/>
      <c r="M65" s="450"/>
      <c r="N65" s="450"/>
      <c r="O65" s="450"/>
      <c r="P65" s="450"/>
      <c r="Q65" s="450"/>
      <c r="R65" s="450"/>
    </row>
    <row r="66" spans="1:18" ht="15.75" customHeight="1">
      <c r="A66" s="1118" t="s">
        <v>544</v>
      </c>
      <c r="B66" s="1118"/>
      <c r="C66" s="1118"/>
      <c r="D66" s="1118"/>
      <c r="E66" s="1118"/>
      <c r="F66" s="1118"/>
      <c r="G66" s="1118"/>
      <c r="H66" s="1118"/>
      <c r="I66" s="1118"/>
      <c r="J66" s="1118"/>
      <c r="K66" s="1118"/>
      <c r="L66" s="1118"/>
      <c r="M66" s="1118"/>
      <c r="N66" s="1118"/>
      <c r="O66" s="1118"/>
      <c r="P66" s="1118"/>
      <c r="Q66" s="1118"/>
      <c r="R66" s="1118"/>
    </row>
    <row r="67" spans="1:18" ht="15.75" customHeight="1">
      <c r="A67" s="1114"/>
      <c r="B67" s="1114"/>
      <c r="C67" s="1114"/>
      <c r="D67" s="1114"/>
      <c r="E67" s="1114"/>
      <c r="F67" s="1114"/>
      <c r="G67" s="1114"/>
      <c r="H67" s="1114"/>
      <c r="I67" s="1114"/>
      <c r="J67" s="1114"/>
      <c r="K67" s="1114"/>
      <c r="L67" s="1114"/>
      <c r="M67" s="1114"/>
      <c r="N67" s="1114"/>
      <c r="O67" s="1114"/>
      <c r="P67" s="1114"/>
      <c r="Q67" s="1114"/>
      <c r="R67" s="1114"/>
    </row>
    <row r="68" spans="1:18" ht="15.75" customHeight="1">
      <c r="A68" s="451"/>
      <c r="B68" s="451"/>
      <c r="C68" s="451"/>
      <c r="D68" s="451"/>
      <c r="E68" s="451"/>
      <c r="F68" s="451"/>
      <c r="G68" s="451"/>
      <c r="H68" s="451"/>
      <c r="I68" s="451"/>
      <c r="J68" s="410" t="s">
        <v>466</v>
      </c>
      <c r="L68" s="1115" t="str">
        <f>L3</f>
        <v>　</v>
      </c>
      <c r="M68" s="1116"/>
      <c r="N68" s="1116"/>
      <c r="O68" s="1116"/>
      <c r="P68" s="1116"/>
      <c r="Q68" s="1116"/>
      <c r="R68" s="1116"/>
    </row>
    <row r="69" spans="1:18">
      <c r="A69" s="452"/>
      <c r="B69" s="451"/>
      <c r="C69" s="451"/>
      <c r="D69" s="451"/>
      <c r="E69" s="451"/>
      <c r="F69" s="451"/>
      <c r="G69" s="451"/>
      <c r="H69" s="451"/>
      <c r="I69" s="451"/>
      <c r="J69" s="451"/>
    </row>
    <row r="70" spans="1:18" ht="15.75" customHeight="1"/>
    <row r="71" spans="1:18" ht="15.75" customHeight="1"/>
  </sheetData>
  <sheetProtection sheet="1" objects="1" scenarios="1" selectLockedCells="1"/>
  <mergeCells count="103">
    <mergeCell ref="A67:R67"/>
    <mergeCell ref="L68:R68"/>
    <mergeCell ref="A55:R55"/>
    <mergeCell ref="A57:R57"/>
    <mergeCell ref="A58:R58"/>
    <mergeCell ref="A59:R59"/>
    <mergeCell ref="A62:R62"/>
    <mergeCell ref="A66:R66"/>
    <mergeCell ref="H51:I51"/>
    <mergeCell ref="K51:N53"/>
    <mergeCell ref="P51:Q52"/>
    <mergeCell ref="R51:R52"/>
    <mergeCell ref="Q53:R53"/>
    <mergeCell ref="A54:R54"/>
    <mergeCell ref="A44:I44"/>
    <mergeCell ref="J44:P44"/>
    <mergeCell ref="Q44:R44"/>
    <mergeCell ref="A46:R46"/>
    <mergeCell ref="K47:N49"/>
    <mergeCell ref="P47:R48"/>
    <mergeCell ref="A49:E51"/>
    <mergeCell ref="G49:I50"/>
    <mergeCell ref="Q49:R49"/>
    <mergeCell ref="K50:N50"/>
    <mergeCell ref="A43:E43"/>
    <mergeCell ref="F43:G43"/>
    <mergeCell ref="H43:I43"/>
    <mergeCell ref="J43:N43"/>
    <mergeCell ref="O43:P43"/>
    <mergeCell ref="Q43:R43"/>
    <mergeCell ref="A41:E42"/>
    <mergeCell ref="F41:G42"/>
    <mergeCell ref="H41:I42"/>
    <mergeCell ref="O41:P41"/>
    <mergeCell ref="Q41:R41"/>
    <mergeCell ref="J42:N42"/>
    <mergeCell ref="O42:P42"/>
    <mergeCell ref="Q42:R42"/>
    <mergeCell ref="A40:E40"/>
    <mergeCell ref="F40:G40"/>
    <mergeCell ref="H40:I40"/>
    <mergeCell ref="J40:N40"/>
    <mergeCell ref="O40:P40"/>
    <mergeCell ref="Q40:R40"/>
    <mergeCell ref="D35:J35"/>
    <mergeCell ref="M35:P35"/>
    <mergeCell ref="A37:R37"/>
    <mergeCell ref="A38:R38"/>
    <mergeCell ref="A39:I39"/>
    <mergeCell ref="J39:P39"/>
    <mergeCell ref="Q39:R39"/>
    <mergeCell ref="Q29:R29"/>
    <mergeCell ref="N30:P30"/>
    <mergeCell ref="Q30:R30"/>
    <mergeCell ref="O31:P31"/>
    <mergeCell ref="Q31:R31"/>
    <mergeCell ref="B32:C35"/>
    <mergeCell ref="A26:L28"/>
    <mergeCell ref="M26:M28"/>
    <mergeCell ref="O26:P26"/>
    <mergeCell ref="Q26:R26"/>
    <mergeCell ref="N27:P27"/>
    <mergeCell ref="Q27:R27"/>
    <mergeCell ref="O28:P28"/>
    <mergeCell ref="Q28:R28"/>
    <mergeCell ref="D32:J32"/>
    <mergeCell ref="M32:P32"/>
    <mergeCell ref="D33:J33"/>
    <mergeCell ref="M33:P33"/>
    <mergeCell ref="D34:J34"/>
    <mergeCell ref="M34:P34"/>
    <mergeCell ref="A29:A35"/>
    <mergeCell ref="B29:L31"/>
    <mergeCell ref="M29:M31"/>
    <mergeCell ref="O29:P29"/>
    <mergeCell ref="A20:O21"/>
    <mergeCell ref="P20:Q20"/>
    <mergeCell ref="Q21:R21"/>
    <mergeCell ref="A23:R23"/>
    <mergeCell ref="A24:R24"/>
    <mergeCell ref="A25:L25"/>
    <mergeCell ref="M25:P25"/>
    <mergeCell ref="Q25:R25"/>
    <mergeCell ref="A16:R16"/>
    <mergeCell ref="A17:R17"/>
    <mergeCell ref="A18:O18"/>
    <mergeCell ref="P18:Q18"/>
    <mergeCell ref="A19:O19"/>
    <mergeCell ref="P19:Q19"/>
    <mergeCell ref="A8:R8"/>
    <mergeCell ref="A10:L10"/>
    <mergeCell ref="M10:P10"/>
    <mergeCell ref="Q10:R10"/>
    <mergeCell ref="A11:D13"/>
    <mergeCell ref="F11:R11"/>
    <mergeCell ref="F12:R12"/>
    <mergeCell ref="F13:R13"/>
    <mergeCell ref="A1:R1"/>
    <mergeCell ref="L2:N2"/>
    <mergeCell ref="O2:R2"/>
    <mergeCell ref="L3:R3"/>
    <mergeCell ref="L5:R5"/>
    <mergeCell ref="A7:R7"/>
  </mergeCells>
  <phoneticPr fontId="1"/>
  <pageMargins left="0.74803149606299213" right="0.74803149606299213" top="0.98425196850393704" bottom="0.98425196850393704" header="0.51181102362204722" footer="0.51181102362204722"/>
  <pageSetup paperSize="9" scale="79" fitToHeight="0" orientation="portrait" blackAndWhite="1" r:id="rId1"/>
  <rowBreaks count="1" manualBreakCount="1">
    <brk id="36"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1017857" r:id="rId4" name="Check Box 1">
              <controlPr defaultSize="0" autoFill="0" autoLine="0" autoPict="0">
                <anchor moveWithCells="1">
                  <from>
                    <xdr:col>16</xdr:col>
                    <xdr:colOff>28575</xdr:colOff>
                    <xdr:row>26</xdr:row>
                    <xdr:rowOff>142875</xdr:rowOff>
                  </from>
                  <to>
                    <xdr:col>16</xdr:col>
                    <xdr:colOff>371475</xdr:colOff>
                    <xdr:row>28</xdr:row>
                    <xdr:rowOff>66675</xdr:rowOff>
                  </to>
                </anchor>
              </controlPr>
            </control>
          </mc:Choice>
        </mc:AlternateContent>
        <mc:AlternateContent xmlns:mc="http://schemas.openxmlformats.org/markup-compatibility/2006">
          <mc:Choice Requires="x14">
            <control shapeId="1017858" r:id="rId5" name="Check Box 2">
              <controlPr defaultSize="0" autoFill="0" autoLine="0" autoPict="0">
                <anchor moveWithCells="1">
                  <from>
                    <xdr:col>16</xdr:col>
                    <xdr:colOff>28575</xdr:colOff>
                    <xdr:row>24</xdr:row>
                    <xdr:rowOff>142875</xdr:rowOff>
                  </from>
                  <to>
                    <xdr:col>16</xdr:col>
                    <xdr:colOff>371475</xdr:colOff>
                    <xdr:row>26</xdr:row>
                    <xdr:rowOff>66675</xdr:rowOff>
                  </to>
                </anchor>
              </controlPr>
            </control>
          </mc:Choice>
        </mc:AlternateContent>
        <mc:AlternateContent xmlns:mc="http://schemas.openxmlformats.org/markup-compatibility/2006">
          <mc:Choice Requires="x14">
            <control shapeId="1017859" r:id="rId6" name="Check Box 3">
              <controlPr defaultSize="0" autoFill="0" autoLine="0" autoPict="0">
                <anchor moveWithCells="1">
                  <from>
                    <xdr:col>16</xdr:col>
                    <xdr:colOff>28575</xdr:colOff>
                    <xdr:row>27</xdr:row>
                    <xdr:rowOff>142875</xdr:rowOff>
                  </from>
                  <to>
                    <xdr:col>16</xdr:col>
                    <xdr:colOff>371475</xdr:colOff>
                    <xdr:row>29</xdr:row>
                    <xdr:rowOff>66675</xdr:rowOff>
                  </to>
                </anchor>
              </controlPr>
            </control>
          </mc:Choice>
        </mc:AlternateContent>
        <mc:AlternateContent xmlns:mc="http://schemas.openxmlformats.org/markup-compatibility/2006">
          <mc:Choice Requires="x14">
            <control shapeId="1017860" r:id="rId7" name="Check Box 4">
              <controlPr defaultSize="0" autoFill="0" autoLine="0" autoPict="0">
                <anchor moveWithCells="1">
                  <from>
                    <xdr:col>16</xdr:col>
                    <xdr:colOff>28575</xdr:colOff>
                    <xdr:row>29</xdr:row>
                    <xdr:rowOff>142875</xdr:rowOff>
                  </from>
                  <to>
                    <xdr:col>16</xdr:col>
                    <xdr:colOff>371475</xdr:colOff>
                    <xdr:row>31</xdr:row>
                    <xdr:rowOff>66675</xdr:rowOff>
                  </to>
                </anchor>
              </controlPr>
            </control>
          </mc:Choice>
        </mc:AlternateContent>
        <mc:AlternateContent xmlns:mc="http://schemas.openxmlformats.org/markup-compatibility/2006">
          <mc:Choice Requires="x14">
            <control shapeId="1017861" r:id="rId8" name="Check Box 5">
              <controlPr defaultSize="0" autoFill="0" autoLine="0" autoPict="0">
                <anchor moveWithCells="1">
                  <from>
                    <xdr:col>4</xdr:col>
                    <xdr:colOff>295275</xdr:colOff>
                    <xdr:row>12</xdr:row>
                    <xdr:rowOff>28575</xdr:rowOff>
                  </from>
                  <to>
                    <xdr:col>4</xdr:col>
                    <xdr:colOff>600075</xdr:colOff>
                    <xdr:row>12</xdr:row>
                    <xdr:rowOff>257175</xdr:rowOff>
                  </to>
                </anchor>
              </controlPr>
            </control>
          </mc:Choice>
        </mc:AlternateContent>
        <mc:AlternateContent xmlns:mc="http://schemas.openxmlformats.org/markup-compatibility/2006">
          <mc:Choice Requires="x14">
            <control shapeId="1017862" r:id="rId9" name="Check Box 6">
              <controlPr defaultSize="0" autoFill="0" autoLine="0" autoPict="0">
                <anchor moveWithCells="1">
                  <from>
                    <xdr:col>4</xdr:col>
                    <xdr:colOff>295275</xdr:colOff>
                    <xdr:row>10</xdr:row>
                    <xdr:rowOff>28575</xdr:rowOff>
                  </from>
                  <to>
                    <xdr:col>4</xdr:col>
                    <xdr:colOff>600075</xdr:colOff>
                    <xdr:row>10</xdr:row>
                    <xdr:rowOff>257175</xdr:rowOff>
                  </to>
                </anchor>
              </controlPr>
            </control>
          </mc:Choice>
        </mc:AlternateContent>
        <mc:AlternateContent xmlns:mc="http://schemas.openxmlformats.org/markup-compatibility/2006">
          <mc:Choice Requires="x14">
            <control shapeId="1017863" r:id="rId10" name="Check Box 7">
              <controlPr defaultSize="0" autoFill="0" autoLine="0" autoPict="0">
                <anchor moveWithCells="1">
                  <from>
                    <xdr:col>4</xdr:col>
                    <xdr:colOff>295275</xdr:colOff>
                    <xdr:row>11</xdr:row>
                    <xdr:rowOff>28575</xdr:rowOff>
                  </from>
                  <to>
                    <xdr:col>4</xdr:col>
                    <xdr:colOff>600075</xdr:colOff>
                    <xdr:row>11</xdr:row>
                    <xdr:rowOff>257175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F0520-9AA6-4D53-BE54-B906FAAC9EDE}">
  <sheetPr>
    <pageSetUpPr fitToPage="1"/>
  </sheetPr>
  <dimension ref="A1:T46"/>
  <sheetViews>
    <sheetView showGridLines="0" view="pageBreakPreview" zoomScaleNormal="100" zoomScaleSheetLayoutView="100" workbookViewId="0">
      <selection activeCell="L2" sqref="L2:N2"/>
    </sheetView>
  </sheetViews>
  <sheetFormatPr defaultColWidth="9" defaultRowHeight="13.5"/>
  <cols>
    <col min="1" max="4" width="5" style="453" customWidth="1"/>
    <col min="5" max="5" width="10.125" style="453" customWidth="1"/>
    <col min="6" max="9" width="5" style="453" customWidth="1"/>
    <col min="10" max="10" width="10.125" style="453" customWidth="1"/>
    <col min="11" max="18" width="5" style="453" customWidth="1"/>
    <col min="19" max="21" width="10.125" style="453" customWidth="1"/>
    <col min="22" max="16384" width="9" style="453"/>
  </cols>
  <sheetData>
    <row r="1" spans="1:20" ht="14.25">
      <c r="A1" s="1129" t="s">
        <v>545</v>
      </c>
      <c r="B1" s="1129"/>
      <c r="C1" s="1129"/>
      <c r="D1" s="1129"/>
      <c r="E1" s="1129"/>
      <c r="F1" s="1129"/>
      <c r="G1" s="1129"/>
      <c r="H1" s="1129"/>
      <c r="I1" s="1129"/>
      <c r="J1" s="1129"/>
      <c r="K1" s="1129"/>
      <c r="L1" s="1129"/>
      <c r="M1" s="1129"/>
      <c r="N1" s="1129"/>
      <c r="O1" s="1129"/>
      <c r="P1" s="1129"/>
      <c r="Q1" s="1129"/>
      <c r="R1" s="1129"/>
    </row>
    <row r="2" spans="1:20" ht="14.25">
      <c r="A2" s="454"/>
      <c r="B2" s="454"/>
      <c r="C2" s="454"/>
      <c r="D2" s="454"/>
      <c r="E2" s="454"/>
      <c r="F2" s="454"/>
      <c r="G2" s="454"/>
      <c r="H2" s="454"/>
      <c r="I2" s="454"/>
      <c r="J2" s="455" t="s">
        <v>465</v>
      </c>
      <c r="L2" s="983"/>
      <c r="M2" s="983"/>
      <c r="N2" s="983"/>
      <c r="O2" s="1130"/>
      <c r="P2" s="1130"/>
      <c r="Q2" s="1130"/>
      <c r="R2" s="1130"/>
    </row>
    <row r="3" spans="1:20" ht="14.25">
      <c r="A3" s="454"/>
      <c r="B3" s="454"/>
      <c r="C3" s="454"/>
      <c r="D3" s="454"/>
      <c r="E3" s="454"/>
      <c r="F3" s="454"/>
      <c r="G3" s="454"/>
      <c r="H3" s="454"/>
      <c r="I3" s="454"/>
      <c r="J3" s="455" t="s">
        <v>466</v>
      </c>
      <c r="L3" s="1131"/>
      <c r="M3" s="1131"/>
      <c r="N3" s="1131"/>
      <c r="O3" s="1132"/>
      <c r="P3" s="1132"/>
      <c r="Q3" s="1132"/>
      <c r="R3" s="1132"/>
    </row>
    <row r="4" spans="1:20" ht="14.25">
      <c r="A4" s="454"/>
      <c r="B4" s="454"/>
      <c r="C4" s="454"/>
      <c r="D4" s="454"/>
      <c r="E4" s="454"/>
      <c r="F4" s="454"/>
      <c r="G4" s="454"/>
      <c r="H4" s="454"/>
      <c r="I4" s="454"/>
      <c r="K4" s="454"/>
      <c r="L4" s="455" t="s">
        <v>467</v>
      </c>
      <c r="M4" s="454"/>
      <c r="N4" s="454"/>
      <c r="O4" s="454"/>
      <c r="P4" s="454"/>
      <c r="Q4" s="454"/>
    </row>
    <row r="5" spans="1:20" ht="14.25">
      <c r="A5" s="454"/>
      <c r="B5" s="454"/>
      <c r="C5" s="454"/>
      <c r="D5" s="454"/>
      <c r="E5" s="454"/>
      <c r="F5" s="454"/>
      <c r="G5" s="454"/>
      <c r="H5" s="454"/>
      <c r="I5" s="454"/>
      <c r="J5" s="455" t="s">
        <v>468</v>
      </c>
      <c r="L5" s="1133"/>
      <c r="M5" s="1133"/>
      <c r="N5" s="1133"/>
      <c r="O5" s="1133"/>
      <c r="P5" s="1133"/>
      <c r="Q5" s="1133"/>
      <c r="R5" s="1133"/>
    </row>
    <row r="6" spans="1:20" ht="14.25">
      <c r="A6" s="454"/>
      <c r="B6" s="454"/>
      <c r="C6" s="454"/>
      <c r="D6" s="454"/>
      <c r="E6" s="454"/>
      <c r="F6" s="454"/>
      <c r="G6" s="454"/>
      <c r="H6" s="454"/>
      <c r="I6" s="454"/>
      <c r="J6" s="454"/>
      <c r="K6" s="454"/>
      <c r="L6" s="454"/>
      <c r="M6" s="454"/>
      <c r="N6" s="454"/>
      <c r="O6" s="454"/>
      <c r="P6" s="454"/>
      <c r="Q6" s="454"/>
      <c r="R6" s="456"/>
    </row>
    <row r="7" spans="1:20" ht="18.75" customHeight="1">
      <c r="A7" s="1134" t="s">
        <v>984</v>
      </c>
      <c r="B7" s="1134"/>
      <c r="C7" s="1134"/>
      <c r="D7" s="1134"/>
      <c r="E7" s="1134"/>
      <c r="F7" s="1134"/>
      <c r="G7" s="1134"/>
      <c r="H7" s="1134"/>
      <c r="I7" s="1134"/>
      <c r="J7" s="1134"/>
      <c r="K7" s="1134"/>
      <c r="L7" s="1134"/>
      <c r="M7" s="1134"/>
      <c r="N7" s="1134"/>
      <c r="O7" s="1134"/>
      <c r="P7" s="1134"/>
      <c r="Q7" s="1134"/>
      <c r="R7" s="1134"/>
    </row>
    <row r="8" spans="1:20">
      <c r="A8" s="1135"/>
      <c r="B8" s="1135"/>
      <c r="C8" s="1135"/>
      <c r="D8" s="1135"/>
      <c r="E8" s="1135"/>
      <c r="F8" s="1135"/>
      <c r="G8" s="1135"/>
      <c r="H8" s="1135"/>
      <c r="I8" s="1135"/>
      <c r="J8" s="1135"/>
      <c r="K8" s="1135"/>
      <c r="L8" s="1135"/>
      <c r="M8" s="1135"/>
      <c r="N8" s="1135"/>
      <c r="O8" s="1135"/>
      <c r="P8" s="1135"/>
      <c r="Q8" s="1135"/>
      <c r="R8" s="1135"/>
    </row>
    <row r="9" spans="1:20" s="458" customFormat="1" ht="17.25">
      <c r="A9" s="457" t="s">
        <v>469</v>
      </c>
      <c r="B9" s="457"/>
      <c r="C9" s="457"/>
      <c r="D9" s="457"/>
      <c r="E9" s="457"/>
      <c r="F9" s="457"/>
      <c r="G9" s="457"/>
      <c r="H9" s="457"/>
    </row>
    <row r="10" spans="1:20" s="459" customFormat="1" ht="45" customHeight="1">
      <c r="A10" s="1136" t="s">
        <v>470</v>
      </c>
      <c r="B10" s="1137"/>
      <c r="C10" s="1137"/>
      <c r="D10" s="1137"/>
      <c r="E10" s="1137"/>
      <c r="F10" s="1137"/>
      <c r="G10" s="1137"/>
      <c r="H10" s="1137"/>
      <c r="I10" s="1137"/>
      <c r="J10" s="1137"/>
      <c r="K10" s="1137"/>
      <c r="L10" s="1137"/>
      <c r="M10" s="965"/>
      <c r="N10" s="965"/>
      <c r="O10" s="965"/>
      <c r="P10" s="966"/>
      <c r="Q10" s="1138" t="s">
        <v>471</v>
      </c>
      <c r="R10" s="1139"/>
    </row>
    <row r="11" spans="1:20" s="459" customFormat="1" ht="14.25">
      <c r="A11" s="460"/>
      <c r="B11" s="460"/>
      <c r="C11" s="460"/>
      <c r="D11" s="460"/>
      <c r="E11" s="460"/>
      <c r="F11" s="460"/>
      <c r="G11" s="460"/>
      <c r="H11" s="460"/>
    </row>
    <row r="12" spans="1:20" s="458" customFormat="1" ht="17.25">
      <c r="A12" s="457" t="s">
        <v>476</v>
      </c>
      <c r="B12" s="457"/>
      <c r="C12" s="457"/>
      <c r="D12" s="457"/>
      <c r="E12" s="457"/>
      <c r="F12" s="457"/>
      <c r="G12" s="457"/>
      <c r="H12" s="457"/>
      <c r="T12" s="461" t="s">
        <v>420</v>
      </c>
    </row>
    <row r="13" spans="1:20" s="459" customFormat="1" ht="16.5" customHeight="1">
      <c r="A13" s="1128" t="s">
        <v>477</v>
      </c>
      <c r="B13" s="1128"/>
      <c r="C13" s="1128"/>
      <c r="D13" s="1128"/>
      <c r="E13" s="1128"/>
      <c r="F13" s="1128"/>
      <c r="G13" s="1128"/>
      <c r="H13" s="1128"/>
      <c r="I13" s="1128"/>
      <c r="J13" s="1128"/>
      <c r="K13" s="1128"/>
      <c r="L13" s="1128"/>
      <c r="M13" s="1128"/>
      <c r="N13" s="1128"/>
      <c r="O13" s="1128"/>
      <c r="P13" s="1128"/>
      <c r="Q13" s="1128"/>
      <c r="R13" s="1128"/>
    </row>
    <row r="14" spans="1:20" s="459" customFormat="1" ht="22.5" customHeight="1">
      <c r="A14" s="1140" t="s">
        <v>546</v>
      </c>
      <c r="B14" s="1140"/>
      <c r="C14" s="1140"/>
      <c r="D14" s="1140"/>
      <c r="E14" s="1140"/>
      <c r="F14" s="1140"/>
      <c r="G14" s="1140"/>
      <c r="H14" s="1140"/>
      <c r="I14" s="1140" t="s">
        <v>547</v>
      </c>
      <c r="J14" s="1140"/>
      <c r="K14" s="1140"/>
      <c r="L14" s="1140"/>
      <c r="M14" s="1140"/>
      <c r="N14" s="1140"/>
      <c r="O14" s="1140"/>
      <c r="P14" s="462"/>
      <c r="Q14" s="463"/>
      <c r="R14" s="463"/>
    </row>
    <row r="15" spans="1:20" s="459" customFormat="1" ht="45" customHeight="1">
      <c r="A15" s="1141"/>
      <c r="B15" s="1142"/>
      <c r="C15" s="1142"/>
      <c r="D15" s="1142"/>
      <c r="E15" s="1142"/>
      <c r="F15" s="1143"/>
      <c r="G15" s="1144" t="s">
        <v>480</v>
      </c>
      <c r="H15" s="1145"/>
      <c r="I15" s="1141"/>
      <c r="J15" s="1142"/>
      <c r="K15" s="1142"/>
      <c r="L15" s="1142"/>
      <c r="M15" s="1143"/>
      <c r="N15" s="1144" t="s">
        <v>482</v>
      </c>
      <c r="O15" s="1145"/>
      <c r="P15" s="462"/>
      <c r="Q15" s="463"/>
      <c r="R15" s="463"/>
    </row>
    <row r="16" spans="1:20" s="459" customFormat="1" ht="17.25" customHeight="1">
      <c r="A16" s="464"/>
      <c r="B16" s="464"/>
      <c r="C16" s="464"/>
      <c r="D16" s="464"/>
      <c r="E16" s="464"/>
      <c r="F16" s="464"/>
      <c r="G16" s="464"/>
      <c r="H16" s="464"/>
      <c r="I16" s="464"/>
      <c r="J16" s="464"/>
      <c r="K16" s="464"/>
      <c r="L16" s="464"/>
      <c r="M16" s="464"/>
      <c r="N16" s="464"/>
      <c r="O16" s="464"/>
      <c r="R16" s="465"/>
    </row>
    <row r="17" spans="1:20" s="459" customFormat="1" ht="17.25" customHeight="1">
      <c r="A17" s="1128" t="s">
        <v>985</v>
      </c>
      <c r="B17" s="1128"/>
      <c r="C17" s="1128"/>
      <c r="D17" s="1128"/>
      <c r="E17" s="1128"/>
      <c r="F17" s="1128"/>
      <c r="G17" s="1128"/>
      <c r="H17" s="1128"/>
      <c r="I17" s="1128"/>
      <c r="J17" s="1128"/>
      <c r="K17" s="1128"/>
      <c r="L17" s="1128"/>
      <c r="M17" s="1128"/>
      <c r="N17" s="1128"/>
      <c r="O17" s="1128"/>
      <c r="P17" s="1128"/>
      <c r="Q17" s="1128"/>
      <c r="R17" s="1128"/>
    </row>
    <row r="18" spans="1:20" s="466" customFormat="1" ht="17.25" customHeight="1">
      <c r="A18" s="1146" t="s">
        <v>548</v>
      </c>
      <c r="B18" s="1146"/>
      <c r="C18" s="1146"/>
      <c r="D18" s="1146"/>
      <c r="E18" s="1146"/>
      <c r="F18" s="1146"/>
      <c r="G18" s="1146"/>
      <c r="H18" s="1146"/>
      <c r="I18" s="1146"/>
      <c r="J18" s="1146"/>
      <c r="K18" s="1146"/>
      <c r="L18" s="1146"/>
      <c r="M18" s="1146"/>
      <c r="N18" s="1146"/>
      <c r="O18" s="1146"/>
      <c r="P18" s="1146"/>
      <c r="Q18" s="1146"/>
      <c r="R18" s="1146"/>
    </row>
    <row r="19" spans="1:20" s="459" customFormat="1" ht="33.75" customHeight="1">
      <c r="A19" s="467"/>
      <c r="B19" s="468"/>
      <c r="C19" s="468"/>
      <c r="D19" s="468"/>
      <c r="E19" s="468"/>
      <c r="F19" s="468"/>
      <c r="G19" s="468"/>
      <c r="H19" s="468"/>
      <c r="I19" s="468"/>
      <c r="J19" s="1147" t="s">
        <v>487</v>
      </c>
      <c r="K19" s="1147"/>
      <c r="L19" s="1147"/>
      <c r="M19" s="1147" t="s">
        <v>549</v>
      </c>
      <c r="N19" s="1147"/>
      <c r="O19" s="1147"/>
      <c r="P19" s="1147"/>
      <c r="Q19" s="1148" t="s">
        <v>550</v>
      </c>
      <c r="R19" s="1149"/>
    </row>
    <row r="20" spans="1:20" s="459" customFormat="1" ht="17.25" customHeight="1">
      <c r="A20" s="1171" t="s">
        <v>551</v>
      </c>
      <c r="B20" s="1189" t="s">
        <v>986</v>
      </c>
      <c r="C20" s="1189"/>
      <c r="D20" s="1189"/>
      <c r="E20" s="1189"/>
      <c r="F20" s="1189"/>
      <c r="G20" s="1189"/>
      <c r="H20" s="1189"/>
      <c r="I20" s="1190"/>
      <c r="J20" s="1179" t="s">
        <v>551</v>
      </c>
      <c r="K20" s="1180"/>
      <c r="L20" s="1181"/>
      <c r="M20" s="1182" t="s">
        <v>552</v>
      </c>
      <c r="N20" s="1183"/>
      <c r="O20" s="1183"/>
      <c r="P20" s="1184"/>
      <c r="Q20" s="1185"/>
      <c r="R20" s="1186"/>
    </row>
    <row r="21" spans="1:20" s="459" customFormat="1" ht="17.25" customHeight="1">
      <c r="A21" s="1156"/>
      <c r="B21" s="1191"/>
      <c r="C21" s="1191"/>
      <c r="D21" s="1191"/>
      <c r="E21" s="1191"/>
      <c r="F21" s="1191"/>
      <c r="G21" s="1191"/>
      <c r="H21" s="1191"/>
      <c r="I21" s="1192"/>
      <c r="J21" s="469"/>
      <c r="K21" s="470" t="s">
        <v>491</v>
      </c>
      <c r="L21" s="471"/>
      <c r="M21" s="1150"/>
      <c r="N21" s="1151"/>
      <c r="O21" s="1152" t="s">
        <v>491</v>
      </c>
      <c r="P21" s="1153"/>
      <c r="Q21" s="1154" t="s">
        <v>553</v>
      </c>
      <c r="R21" s="1155"/>
    </row>
    <row r="22" spans="1:20" s="459" customFormat="1" ht="17.25" customHeight="1">
      <c r="A22" s="1156"/>
      <c r="B22" s="1191"/>
      <c r="C22" s="1191"/>
      <c r="D22" s="1191"/>
      <c r="E22" s="1191"/>
      <c r="F22" s="1191"/>
      <c r="G22" s="1191"/>
      <c r="H22" s="1191"/>
      <c r="I22" s="1192"/>
      <c r="J22" s="1156" t="s">
        <v>493</v>
      </c>
      <c r="K22" s="1157"/>
      <c r="L22" s="1158"/>
      <c r="M22" s="1159" t="s">
        <v>493</v>
      </c>
      <c r="N22" s="1160"/>
      <c r="O22" s="1160"/>
      <c r="P22" s="1161"/>
      <c r="Q22" s="1162" t="s">
        <v>493</v>
      </c>
      <c r="R22" s="1163"/>
    </row>
    <row r="23" spans="1:20" s="459" customFormat="1" ht="17.25" customHeight="1">
      <c r="A23" s="1172"/>
      <c r="B23" s="1193"/>
      <c r="C23" s="1193"/>
      <c r="D23" s="1193"/>
      <c r="E23" s="1193"/>
      <c r="F23" s="1193"/>
      <c r="G23" s="1193"/>
      <c r="H23" s="1193"/>
      <c r="I23" s="1194"/>
      <c r="J23" s="472"/>
      <c r="K23" s="1164" t="s">
        <v>494</v>
      </c>
      <c r="L23" s="1165"/>
      <c r="M23" s="1166"/>
      <c r="N23" s="1167"/>
      <c r="O23" s="1168" t="s">
        <v>494</v>
      </c>
      <c r="P23" s="1169"/>
      <c r="Q23" s="1166" t="s">
        <v>554</v>
      </c>
      <c r="R23" s="1170"/>
    </row>
    <row r="24" spans="1:20" s="459" customFormat="1" ht="17.25" customHeight="1">
      <c r="A24" s="1171" t="s">
        <v>555</v>
      </c>
      <c r="B24" s="1173" t="s">
        <v>556</v>
      </c>
      <c r="C24" s="1173"/>
      <c r="D24" s="1173"/>
      <c r="E24" s="1173"/>
      <c r="F24" s="1173"/>
      <c r="G24" s="1173"/>
      <c r="H24" s="1173"/>
      <c r="I24" s="1174"/>
      <c r="J24" s="1179" t="s">
        <v>555</v>
      </c>
      <c r="K24" s="1180"/>
      <c r="L24" s="1181"/>
      <c r="M24" s="1182" t="s">
        <v>557</v>
      </c>
      <c r="N24" s="1183"/>
      <c r="O24" s="1183"/>
      <c r="P24" s="1184"/>
      <c r="Q24" s="1185"/>
      <c r="R24" s="1186"/>
    </row>
    <row r="25" spans="1:20" s="459" customFormat="1" ht="17.25" customHeight="1">
      <c r="A25" s="1156"/>
      <c r="B25" s="1175"/>
      <c r="C25" s="1175"/>
      <c r="D25" s="1175"/>
      <c r="E25" s="1175"/>
      <c r="F25" s="1175"/>
      <c r="G25" s="1175"/>
      <c r="H25" s="1175"/>
      <c r="I25" s="1176"/>
      <c r="J25" s="469"/>
      <c r="K25" s="470" t="s">
        <v>491</v>
      </c>
      <c r="L25" s="471"/>
      <c r="M25" s="1187"/>
      <c r="N25" s="1188"/>
      <c r="O25" s="1152" t="s">
        <v>491</v>
      </c>
      <c r="P25" s="1153"/>
      <c r="Q25" s="1154" t="s">
        <v>558</v>
      </c>
      <c r="R25" s="1155"/>
    </row>
    <row r="26" spans="1:20" s="459" customFormat="1" ht="17.25" customHeight="1">
      <c r="A26" s="1156"/>
      <c r="B26" s="1175"/>
      <c r="C26" s="1175"/>
      <c r="D26" s="1175"/>
      <c r="E26" s="1175"/>
      <c r="F26" s="1175"/>
      <c r="G26" s="1175"/>
      <c r="H26" s="1175"/>
      <c r="I26" s="1176"/>
      <c r="J26" s="1156" t="s">
        <v>493</v>
      </c>
      <c r="K26" s="1157"/>
      <c r="L26" s="1158"/>
      <c r="M26" s="1154"/>
      <c r="N26" s="1197"/>
      <c r="O26" s="1195"/>
      <c r="P26" s="1163"/>
      <c r="Q26" s="1162" t="s">
        <v>493</v>
      </c>
      <c r="R26" s="1163"/>
      <c r="T26" s="473"/>
    </row>
    <row r="27" spans="1:20" s="459" customFormat="1" ht="17.25" customHeight="1">
      <c r="A27" s="1172"/>
      <c r="B27" s="1177"/>
      <c r="C27" s="1177"/>
      <c r="D27" s="1177"/>
      <c r="E27" s="1177"/>
      <c r="F27" s="1177"/>
      <c r="G27" s="1177"/>
      <c r="H27" s="1177"/>
      <c r="I27" s="1178"/>
      <c r="J27" s="472"/>
      <c r="K27" s="1164" t="s">
        <v>499</v>
      </c>
      <c r="L27" s="1165"/>
      <c r="M27" s="1198"/>
      <c r="N27" s="1199"/>
      <c r="O27" s="1168"/>
      <c r="P27" s="1169"/>
      <c r="Q27" s="1166" t="s">
        <v>500</v>
      </c>
      <c r="R27" s="1170"/>
    </row>
    <row r="28" spans="1:20" s="459" customFormat="1" ht="17.25" customHeight="1">
      <c r="A28" s="1147" t="s">
        <v>559</v>
      </c>
      <c r="B28" s="1196" t="s">
        <v>560</v>
      </c>
      <c r="C28" s="1196"/>
      <c r="D28" s="1196"/>
      <c r="E28" s="1196"/>
      <c r="F28" s="1196"/>
      <c r="G28" s="1204"/>
      <c r="H28" s="1205"/>
      <c r="I28" s="474" t="s">
        <v>491</v>
      </c>
      <c r="J28" s="1200" t="s">
        <v>561</v>
      </c>
      <c r="K28" s="1201"/>
      <c r="L28" s="1201"/>
      <c r="M28" s="1201"/>
      <c r="N28" s="1201"/>
      <c r="O28" s="1201"/>
      <c r="P28" s="1202"/>
      <c r="Q28" s="1203"/>
      <c r="R28" s="474" t="s">
        <v>491</v>
      </c>
      <c r="T28" s="473"/>
    </row>
    <row r="29" spans="1:20" s="459" customFormat="1" ht="17.25" customHeight="1">
      <c r="A29" s="1147"/>
      <c r="B29" s="1196" t="s">
        <v>562</v>
      </c>
      <c r="C29" s="1196"/>
      <c r="D29" s="1196"/>
      <c r="E29" s="1196"/>
      <c r="F29" s="1196"/>
      <c r="G29" s="1204"/>
      <c r="H29" s="1205"/>
      <c r="I29" s="474" t="s">
        <v>491</v>
      </c>
      <c r="J29" s="1206" t="s">
        <v>563</v>
      </c>
      <c r="K29" s="1207"/>
      <c r="L29" s="1207"/>
      <c r="M29" s="1207"/>
      <c r="N29" s="1207"/>
      <c r="O29" s="1207"/>
      <c r="P29" s="1202"/>
      <c r="Q29" s="1203"/>
      <c r="R29" s="474" t="s">
        <v>491</v>
      </c>
    </row>
    <row r="30" spans="1:20" s="459" customFormat="1" ht="17.25" customHeight="1">
      <c r="A30" s="1147"/>
      <c r="B30" s="1196" t="s">
        <v>564</v>
      </c>
      <c r="C30" s="1196"/>
      <c r="D30" s="1196"/>
      <c r="E30" s="1196"/>
      <c r="F30" s="1196"/>
      <c r="G30" s="1204"/>
      <c r="H30" s="1205"/>
      <c r="I30" s="474" t="s">
        <v>491</v>
      </c>
      <c r="J30" s="1206" t="s">
        <v>565</v>
      </c>
      <c r="K30" s="1207"/>
      <c r="L30" s="1207"/>
      <c r="M30" s="1207"/>
      <c r="N30" s="1207"/>
      <c r="O30" s="1207"/>
      <c r="P30" s="1202"/>
      <c r="Q30" s="1203"/>
      <c r="R30" s="474" t="s">
        <v>491</v>
      </c>
    </row>
    <row r="31" spans="1:20" s="459" customFormat="1" ht="17.25" customHeight="1">
      <c r="A31" s="1147"/>
      <c r="B31" s="1196" t="s">
        <v>566</v>
      </c>
      <c r="C31" s="1196"/>
      <c r="D31" s="1196"/>
      <c r="E31" s="1196"/>
      <c r="F31" s="1196"/>
      <c r="G31" s="1204"/>
      <c r="H31" s="1205"/>
      <c r="I31" s="474" t="s">
        <v>491</v>
      </c>
      <c r="J31" s="1206" t="s">
        <v>567</v>
      </c>
      <c r="K31" s="1207"/>
      <c r="L31" s="1207"/>
      <c r="M31" s="1207"/>
      <c r="N31" s="1207"/>
      <c r="O31" s="1207"/>
      <c r="P31" s="1202"/>
      <c r="Q31" s="1203"/>
      <c r="R31" s="474" t="s">
        <v>491</v>
      </c>
    </row>
    <row r="32" spans="1:20" s="459" customFormat="1" ht="17.25" customHeight="1">
      <c r="A32" s="475"/>
      <c r="B32" s="475"/>
      <c r="C32" s="475"/>
      <c r="D32" s="475"/>
      <c r="E32" s="475"/>
      <c r="F32" s="475"/>
      <c r="G32" s="475"/>
      <c r="H32" s="475"/>
      <c r="I32" s="475"/>
      <c r="J32" s="475"/>
      <c r="K32" s="475"/>
      <c r="L32" s="475"/>
      <c r="M32" s="475"/>
      <c r="N32" s="475"/>
      <c r="O32" s="475"/>
      <c r="P32" s="475"/>
      <c r="Q32" s="475"/>
      <c r="R32" s="475"/>
    </row>
    <row r="33" spans="1:20" s="459" customFormat="1" ht="16.5" customHeight="1">
      <c r="A33" s="1146" t="s">
        <v>987</v>
      </c>
      <c r="B33" s="1146"/>
      <c r="C33" s="1146"/>
      <c r="D33" s="1146"/>
      <c r="E33" s="1146"/>
      <c r="F33" s="1146"/>
      <c r="G33" s="1146"/>
      <c r="H33" s="1146"/>
      <c r="I33" s="1146"/>
      <c r="J33" s="1146"/>
      <c r="K33" s="1146"/>
      <c r="L33" s="1146"/>
      <c r="M33" s="1146"/>
      <c r="N33" s="1146"/>
      <c r="O33" s="1146"/>
      <c r="P33" s="1146"/>
      <c r="Q33" s="1146"/>
      <c r="R33" s="1146"/>
    </row>
    <row r="34" spans="1:20" s="459" customFormat="1" ht="63.75" customHeight="1">
      <c r="A34" s="476"/>
      <c r="B34" s="1211" t="s">
        <v>568</v>
      </c>
      <c r="C34" s="1212"/>
      <c r="D34" s="1212"/>
      <c r="E34" s="1212"/>
      <c r="F34" s="1212"/>
      <c r="G34" s="1212"/>
      <c r="H34" s="1212"/>
      <c r="I34" s="1212"/>
      <c r="J34" s="1212"/>
      <c r="K34" s="1212"/>
      <c r="L34" s="1212"/>
      <c r="M34" s="1212"/>
      <c r="N34" s="1212"/>
      <c r="O34" s="1212"/>
      <c r="P34" s="1212"/>
      <c r="Q34" s="1212"/>
      <c r="R34" s="1213"/>
    </row>
    <row r="35" spans="1:20" s="459" customFormat="1" ht="16.5" customHeight="1">
      <c r="A35" s="1214" t="s">
        <v>569</v>
      </c>
      <c r="B35" s="1214"/>
      <c r="C35" s="1214"/>
      <c r="D35" s="1214"/>
      <c r="E35" s="1214"/>
      <c r="F35" s="1214"/>
      <c r="G35" s="1214"/>
      <c r="H35" s="1214"/>
      <c r="I35" s="1214"/>
      <c r="J35" s="1214"/>
      <c r="K35" s="1214"/>
      <c r="L35" s="1214"/>
      <c r="M35" s="1214"/>
      <c r="N35" s="1214"/>
      <c r="O35" s="1214"/>
      <c r="P35" s="1214"/>
      <c r="Q35" s="1214"/>
      <c r="R35" s="1214"/>
    </row>
    <row r="36" spans="1:20" s="459" customFormat="1" ht="16.5" customHeight="1">
      <c r="A36" s="475"/>
      <c r="B36" s="475"/>
      <c r="C36" s="475"/>
      <c r="D36" s="475"/>
      <c r="E36" s="475"/>
      <c r="F36" s="475"/>
      <c r="G36" s="475"/>
      <c r="H36" s="475"/>
      <c r="I36" s="475"/>
      <c r="J36" s="475"/>
      <c r="K36" s="475"/>
      <c r="L36" s="475"/>
      <c r="M36" s="475"/>
      <c r="N36" s="475"/>
      <c r="O36" s="475"/>
      <c r="P36" s="475"/>
      <c r="Q36" s="475"/>
      <c r="R36" s="475"/>
    </row>
    <row r="37" spans="1:20" s="459" customFormat="1" ht="16.5" customHeight="1">
      <c r="A37" s="1146" t="s">
        <v>988</v>
      </c>
      <c r="B37" s="1146"/>
      <c r="C37" s="1146"/>
      <c r="D37" s="1146"/>
      <c r="E37" s="1146"/>
      <c r="F37" s="1146"/>
      <c r="G37" s="1146"/>
      <c r="H37" s="1146"/>
      <c r="I37" s="1146"/>
      <c r="J37" s="1146"/>
      <c r="K37" s="1146"/>
      <c r="L37" s="1146"/>
      <c r="M37" s="1146"/>
      <c r="N37" s="1146"/>
      <c r="O37" s="1146"/>
      <c r="P37" s="1146"/>
      <c r="Q37" s="1146"/>
      <c r="R37" s="1146"/>
      <c r="T37" s="473"/>
    </row>
    <row r="38" spans="1:20" s="459" customFormat="1" ht="16.5" customHeight="1">
      <c r="A38" s="1215" t="s">
        <v>570</v>
      </c>
      <c r="B38" s="1215"/>
      <c r="C38" s="1215"/>
      <c r="D38" s="1215"/>
      <c r="E38" s="1215"/>
      <c r="F38" s="1215"/>
      <c r="G38" s="1215"/>
      <c r="H38" s="1215"/>
      <c r="I38" s="1215"/>
      <c r="J38" s="1215"/>
      <c r="K38" s="1215"/>
      <c r="L38" s="1215"/>
      <c r="M38" s="1215"/>
      <c r="N38" s="1215"/>
      <c r="O38" s="1215"/>
      <c r="P38" s="1215"/>
      <c r="Q38" s="1215"/>
      <c r="R38" s="1215"/>
    </row>
    <row r="39" spans="1:20" s="459" customFormat="1" ht="63.75" customHeight="1">
      <c r="A39" s="476"/>
      <c r="B39" s="1208" t="s">
        <v>571</v>
      </c>
      <c r="C39" s="1209"/>
      <c r="D39" s="1209"/>
      <c r="E39" s="1209"/>
      <c r="F39" s="1209"/>
      <c r="G39" s="1209"/>
      <c r="H39" s="1209"/>
      <c r="I39" s="1209"/>
      <c r="J39" s="1209"/>
      <c r="K39" s="1209"/>
      <c r="L39" s="1209"/>
      <c r="M39" s="1209"/>
      <c r="N39" s="1209"/>
      <c r="O39" s="1209"/>
      <c r="P39" s="1209"/>
      <c r="Q39" s="1209"/>
      <c r="R39" s="1210"/>
    </row>
    <row r="40" spans="1:20" s="459" customFormat="1" ht="63.75" customHeight="1">
      <c r="A40" s="476"/>
      <c r="B40" s="1208" t="s">
        <v>572</v>
      </c>
      <c r="C40" s="1209"/>
      <c r="D40" s="1209"/>
      <c r="E40" s="1209"/>
      <c r="F40" s="1209"/>
      <c r="G40" s="1209"/>
      <c r="H40" s="1209"/>
      <c r="I40" s="1209"/>
      <c r="J40" s="1209"/>
      <c r="K40" s="1209"/>
      <c r="L40" s="1209"/>
      <c r="M40" s="1209"/>
      <c r="N40" s="1209"/>
      <c r="O40" s="1209"/>
      <c r="P40" s="1209"/>
      <c r="Q40" s="1209"/>
      <c r="R40" s="1210"/>
    </row>
    <row r="41" spans="1:20" s="459" customFormat="1" ht="63.75" customHeight="1">
      <c r="A41" s="476"/>
      <c r="B41" s="1208" t="s">
        <v>573</v>
      </c>
      <c r="C41" s="1209"/>
      <c r="D41" s="1209"/>
      <c r="E41" s="1209"/>
      <c r="F41" s="1209"/>
      <c r="G41" s="1209"/>
      <c r="H41" s="1209"/>
      <c r="I41" s="1209"/>
      <c r="J41" s="1209"/>
      <c r="K41" s="1209"/>
      <c r="L41" s="1209"/>
      <c r="M41" s="1209"/>
      <c r="N41" s="1209"/>
      <c r="O41" s="1209"/>
      <c r="P41" s="1209"/>
      <c r="Q41" s="1209"/>
      <c r="R41" s="1210"/>
    </row>
    <row r="42" spans="1:20" s="459" customFormat="1" ht="16.5" customHeight="1">
      <c r="A42" s="1214"/>
      <c r="B42" s="1214"/>
      <c r="C42" s="1214"/>
      <c r="D42" s="1214"/>
      <c r="E42" s="1214"/>
      <c r="F42" s="1214"/>
      <c r="G42" s="1214"/>
      <c r="H42" s="1214"/>
      <c r="I42" s="1214"/>
      <c r="J42" s="1214"/>
      <c r="K42" s="1214"/>
      <c r="L42" s="1214"/>
      <c r="M42" s="1214"/>
      <c r="N42" s="1214"/>
      <c r="O42" s="1214"/>
      <c r="P42" s="1214"/>
      <c r="Q42" s="1214"/>
      <c r="R42" s="1214"/>
    </row>
    <row r="43" spans="1:20" ht="15.75" customHeight="1">
      <c r="A43" s="1217" t="s">
        <v>461</v>
      </c>
      <c r="B43" s="1217"/>
      <c r="C43" s="1217"/>
      <c r="D43" s="1217"/>
      <c r="E43" s="1217"/>
      <c r="F43" s="1217"/>
      <c r="G43" s="1217"/>
      <c r="H43" s="1217"/>
      <c r="I43" s="1217"/>
      <c r="J43" s="1217"/>
      <c r="K43" s="1217"/>
      <c r="L43" s="1217"/>
      <c r="M43" s="1217"/>
      <c r="N43" s="1217"/>
      <c r="O43" s="1217"/>
      <c r="P43" s="1217"/>
      <c r="Q43" s="1217"/>
      <c r="R43" s="1217"/>
    </row>
    <row r="44" spans="1:20" ht="15.75" customHeight="1">
      <c r="A44" s="1218" t="s">
        <v>574</v>
      </c>
      <c r="B44" s="1218"/>
      <c r="C44" s="1218"/>
      <c r="D44" s="1218"/>
      <c r="E44" s="1218"/>
      <c r="F44" s="1218"/>
      <c r="G44" s="1218"/>
      <c r="H44" s="1218"/>
      <c r="I44" s="1218"/>
      <c r="J44" s="1218"/>
      <c r="K44" s="1218"/>
      <c r="L44" s="1218"/>
      <c r="M44" s="1218"/>
      <c r="N44" s="1218"/>
      <c r="O44" s="1218"/>
      <c r="P44" s="1218"/>
      <c r="Q44" s="1218"/>
      <c r="R44" s="1218"/>
    </row>
    <row r="45" spans="1:20" ht="15.75" customHeight="1">
      <c r="A45" s="1218" t="s">
        <v>575</v>
      </c>
      <c r="B45" s="1218"/>
      <c r="C45" s="1218"/>
      <c r="D45" s="1218"/>
      <c r="E45" s="1218"/>
      <c r="F45" s="1218"/>
      <c r="G45" s="1218"/>
      <c r="H45" s="1218"/>
      <c r="I45" s="1218"/>
      <c r="J45" s="1218"/>
      <c r="K45" s="1218"/>
      <c r="L45" s="1218"/>
      <c r="M45" s="1218"/>
      <c r="N45" s="1218"/>
      <c r="O45" s="1218"/>
      <c r="P45" s="1218"/>
      <c r="Q45" s="1218"/>
      <c r="R45" s="1218"/>
    </row>
    <row r="46" spans="1:20" ht="15.75" customHeight="1">
      <c r="A46" s="1216" t="s">
        <v>989</v>
      </c>
      <c r="B46" s="1216"/>
      <c r="C46" s="1216"/>
      <c r="D46" s="1216"/>
      <c r="E46" s="1216"/>
      <c r="F46" s="1216"/>
      <c r="G46" s="1216"/>
      <c r="H46" s="1216"/>
      <c r="I46" s="1216"/>
      <c r="J46" s="1216"/>
      <c r="K46" s="1216"/>
      <c r="L46" s="1216"/>
      <c r="M46" s="1216"/>
      <c r="N46" s="1216"/>
      <c r="O46" s="1216"/>
      <c r="P46" s="1216"/>
      <c r="Q46" s="1216"/>
      <c r="R46" s="1216"/>
    </row>
  </sheetData>
  <mergeCells count="82">
    <mergeCell ref="A46:R46"/>
    <mergeCell ref="B40:R40"/>
    <mergeCell ref="B41:R41"/>
    <mergeCell ref="A42:R42"/>
    <mergeCell ref="A43:R43"/>
    <mergeCell ref="A44:R44"/>
    <mergeCell ref="A45:R45"/>
    <mergeCell ref="B39:R39"/>
    <mergeCell ref="G30:H30"/>
    <mergeCell ref="J30:O30"/>
    <mergeCell ref="P30:Q30"/>
    <mergeCell ref="B31:F31"/>
    <mergeCell ref="G31:H31"/>
    <mergeCell ref="J31:O31"/>
    <mergeCell ref="P31:Q31"/>
    <mergeCell ref="A33:R33"/>
    <mergeCell ref="B34:R34"/>
    <mergeCell ref="A35:R35"/>
    <mergeCell ref="A37:R37"/>
    <mergeCell ref="A38:R38"/>
    <mergeCell ref="A28:A31"/>
    <mergeCell ref="B28:F28"/>
    <mergeCell ref="G28:H28"/>
    <mergeCell ref="B30:F30"/>
    <mergeCell ref="Q25:R25"/>
    <mergeCell ref="J26:L26"/>
    <mergeCell ref="M26:N26"/>
    <mergeCell ref="Q26:R26"/>
    <mergeCell ref="K27:L27"/>
    <mergeCell ref="M27:N27"/>
    <mergeCell ref="Q27:R27"/>
    <mergeCell ref="J28:O28"/>
    <mergeCell ref="P28:Q28"/>
    <mergeCell ref="B29:F29"/>
    <mergeCell ref="G29:H29"/>
    <mergeCell ref="J29:O29"/>
    <mergeCell ref="P29:Q29"/>
    <mergeCell ref="K23:L23"/>
    <mergeCell ref="M23:N23"/>
    <mergeCell ref="O23:P23"/>
    <mergeCell ref="Q23:R23"/>
    <mergeCell ref="A24:A27"/>
    <mergeCell ref="B24:I27"/>
    <mergeCell ref="J24:L24"/>
    <mergeCell ref="M24:P24"/>
    <mergeCell ref="Q24:R24"/>
    <mergeCell ref="M25:N25"/>
    <mergeCell ref="A20:A23"/>
    <mergeCell ref="B20:I23"/>
    <mergeCell ref="J20:L20"/>
    <mergeCell ref="M20:P20"/>
    <mergeCell ref="Q20:R20"/>
    <mergeCell ref="O25:P27"/>
    <mergeCell ref="M21:N21"/>
    <mergeCell ref="O21:P21"/>
    <mergeCell ref="Q21:R21"/>
    <mergeCell ref="J22:L22"/>
    <mergeCell ref="M22:P22"/>
    <mergeCell ref="Q22:R22"/>
    <mergeCell ref="A17:R17"/>
    <mergeCell ref="A18:R18"/>
    <mergeCell ref="J19:L19"/>
    <mergeCell ref="M19:P19"/>
    <mergeCell ref="Q19:R19"/>
    <mergeCell ref="A14:H14"/>
    <mergeCell ref="I14:O14"/>
    <mergeCell ref="A15:F15"/>
    <mergeCell ref="G15:H15"/>
    <mergeCell ref="I15:M15"/>
    <mergeCell ref="N15:O15"/>
    <mergeCell ref="A13:R13"/>
    <mergeCell ref="A1:R1"/>
    <mergeCell ref="L2:N2"/>
    <mergeCell ref="O2:R2"/>
    <mergeCell ref="L3:N3"/>
    <mergeCell ref="O3:R3"/>
    <mergeCell ref="L5:R5"/>
    <mergeCell ref="A7:R7"/>
    <mergeCell ref="A8:R8"/>
    <mergeCell ref="A10:L10"/>
    <mergeCell ref="M10:P10"/>
    <mergeCell ref="Q10:R10"/>
  </mergeCells>
  <phoneticPr fontId="1"/>
  <pageMargins left="0.74803149606299213" right="0.74803149606299213" top="0.98425196850393704" bottom="0.98425196850393704" header="0.51181102362204722" footer="0.51181102362204722"/>
  <pageSetup paperSize="9" scale="79" fitToHeight="0" orientation="portrait" blackAndWhite="1" r:id="rId1"/>
  <rowBreaks count="1" manualBreakCount="1">
    <brk id="36"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1018881" r:id="rId4" name="Check Box 1">
              <controlPr defaultSize="0" autoFill="0" autoLine="0" autoPict="0">
                <anchor moveWithCells="1">
                  <from>
                    <xdr:col>16</xdr:col>
                    <xdr:colOff>28575</xdr:colOff>
                    <xdr:row>21</xdr:row>
                    <xdr:rowOff>142875</xdr:rowOff>
                  </from>
                  <to>
                    <xdr:col>16</xdr:col>
                    <xdr:colOff>371475</xdr:colOff>
                    <xdr:row>23</xdr:row>
                    <xdr:rowOff>66675</xdr:rowOff>
                  </to>
                </anchor>
              </controlPr>
            </control>
          </mc:Choice>
        </mc:AlternateContent>
        <mc:AlternateContent xmlns:mc="http://schemas.openxmlformats.org/markup-compatibility/2006">
          <mc:Choice Requires="x14">
            <control shapeId="1018882" r:id="rId5" name="Check Box 2">
              <controlPr defaultSize="0" autoFill="0" autoLine="0" autoPict="0">
                <anchor moveWithCells="1">
                  <from>
                    <xdr:col>16</xdr:col>
                    <xdr:colOff>28575</xdr:colOff>
                    <xdr:row>19</xdr:row>
                    <xdr:rowOff>180975</xdr:rowOff>
                  </from>
                  <to>
                    <xdr:col>16</xdr:col>
                    <xdr:colOff>371475</xdr:colOff>
                    <xdr:row>21</xdr:row>
                    <xdr:rowOff>66675</xdr:rowOff>
                  </to>
                </anchor>
              </controlPr>
            </control>
          </mc:Choice>
        </mc:AlternateContent>
        <mc:AlternateContent xmlns:mc="http://schemas.openxmlformats.org/markup-compatibility/2006">
          <mc:Choice Requires="x14">
            <control shapeId="1018883" r:id="rId6" name="Check Box 3">
              <controlPr defaultSize="0" autoFill="0" autoLine="0" autoPict="0">
                <anchor moveWithCells="1">
                  <from>
                    <xdr:col>16</xdr:col>
                    <xdr:colOff>28575</xdr:colOff>
                    <xdr:row>25</xdr:row>
                    <xdr:rowOff>142875</xdr:rowOff>
                  </from>
                  <to>
                    <xdr:col>16</xdr:col>
                    <xdr:colOff>371475</xdr:colOff>
                    <xdr:row>27</xdr:row>
                    <xdr:rowOff>66675</xdr:rowOff>
                  </to>
                </anchor>
              </controlPr>
            </control>
          </mc:Choice>
        </mc:AlternateContent>
        <mc:AlternateContent xmlns:mc="http://schemas.openxmlformats.org/markup-compatibility/2006">
          <mc:Choice Requires="x14">
            <control shapeId="1018884" r:id="rId7" name="Check Box 4">
              <controlPr defaultSize="0" autoFill="0" autoLine="0" autoPict="0">
                <anchor moveWithCells="1">
                  <from>
                    <xdr:col>16</xdr:col>
                    <xdr:colOff>28575</xdr:colOff>
                    <xdr:row>23</xdr:row>
                    <xdr:rowOff>180975</xdr:rowOff>
                  </from>
                  <to>
                    <xdr:col>16</xdr:col>
                    <xdr:colOff>371475</xdr:colOff>
                    <xdr:row>25</xdr:row>
                    <xdr:rowOff>66675</xdr:rowOff>
                  </to>
                </anchor>
              </controlPr>
            </control>
          </mc:Choice>
        </mc:AlternateContent>
        <mc:AlternateContent xmlns:mc="http://schemas.openxmlformats.org/markup-compatibility/2006">
          <mc:Choice Requires="x14">
            <control shapeId="1018885" r:id="rId8" name="Check Box 5">
              <controlPr defaultSize="0" autoFill="0" autoLine="0" autoPict="0">
                <anchor moveWithCells="1">
                  <from>
                    <xdr:col>0</xdr:col>
                    <xdr:colOff>104775</xdr:colOff>
                    <xdr:row>33</xdr:row>
                    <xdr:rowOff>219075</xdr:rowOff>
                  </from>
                  <to>
                    <xdr:col>1</xdr:col>
                    <xdr:colOff>76200</xdr:colOff>
                    <xdr:row>33</xdr:row>
                    <xdr:rowOff>600075</xdr:rowOff>
                  </to>
                </anchor>
              </controlPr>
            </control>
          </mc:Choice>
        </mc:AlternateContent>
        <mc:AlternateContent xmlns:mc="http://schemas.openxmlformats.org/markup-compatibility/2006">
          <mc:Choice Requires="x14">
            <control shapeId="1018886" r:id="rId9" name="Check Box 6">
              <controlPr defaultSize="0" autoFill="0" autoLine="0" autoPict="0">
                <anchor moveWithCells="1">
                  <from>
                    <xdr:col>0</xdr:col>
                    <xdr:colOff>104775</xdr:colOff>
                    <xdr:row>38</xdr:row>
                    <xdr:rowOff>219075</xdr:rowOff>
                  </from>
                  <to>
                    <xdr:col>1</xdr:col>
                    <xdr:colOff>76200</xdr:colOff>
                    <xdr:row>38</xdr:row>
                    <xdr:rowOff>600075</xdr:rowOff>
                  </to>
                </anchor>
              </controlPr>
            </control>
          </mc:Choice>
        </mc:AlternateContent>
        <mc:AlternateContent xmlns:mc="http://schemas.openxmlformats.org/markup-compatibility/2006">
          <mc:Choice Requires="x14">
            <control shapeId="1018887" r:id="rId10" name="Check Box 7">
              <controlPr defaultSize="0" autoFill="0" autoLine="0" autoPict="0">
                <anchor moveWithCells="1">
                  <from>
                    <xdr:col>0</xdr:col>
                    <xdr:colOff>104775</xdr:colOff>
                    <xdr:row>39</xdr:row>
                    <xdr:rowOff>219075</xdr:rowOff>
                  </from>
                  <to>
                    <xdr:col>1</xdr:col>
                    <xdr:colOff>76200</xdr:colOff>
                    <xdr:row>39</xdr:row>
                    <xdr:rowOff>600075</xdr:rowOff>
                  </to>
                </anchor>
              </controlPr>
            </control>
          </mc:Choice>
        </mc:AlternateContent>
        <mc:AlternateContent xmlns:mc="http://schemas.openxmlformats.org/markup-compatibility/2006">
          <mc:Choice Requires="x14">
            <control shapeId="1018888" r:id="rId11" name="Check Box 8">
              <controlPr defaultSize="0" autoFill="0" autoLine="0" autoPict="0">
                <anchor moveWithCells="1">
                  <from>
                    <xdr:col>0</xdr:col>
                    <xdr:colOff>104775</xdr:colOff>
                    <xdr:row>40</xdr:row>
                    <xdr:rowOff>219075</xdr:rowOff>
                  </from>
                  <to>
                    <xdr:col>1</xdr:col>
                    <xdr:colOff>76200</xdr:colOff>
                    <xdr:row>40</xdr:row>
                    <xdr:rowOff>600075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B97AD-4A40-427C-B515-A7B9F5B00E3F}">
  <sheetPr>
    <pageSetUpPr fitToPage="1"/>
  </sheetPr>
  <dimension ref="A1:L34"/>
  <sheetViews>
    <sheetView showGridLines="0" view="pageBreakPreview" zoomScale="76" zoomScaleNormal="100" zoomScaleSheetLayoutView="120" workbookViewId="0">
      <selection activeCell="E4" sqref="E4:I6"/>
    </sheetView>
  </sheetViews>
  <sheetFormatPr defaultColWidth="9" defaultRowHeight="13.5"/>
  <cols>
    <col min="1" max="13" width="10.125" style="408" customWidth="1"/>
    <col min="14" max="16384" width="9" style="408"/>
  </cols>
  <sheetData>
    <row r="1" spans="1:12" ht="14.25">
      <c r="A1" s="981" t="s">
        <v>576</v>
      </c>
      <c r="B1" s="981"/>
      <c r="C1" s="981"/>
      <c r="D1" s="981"/>
      <c r="E1" s="981"/>
      <c r="F1" s="981"/>
      <c r="G1" s="981"/>
      <c r="H1" s="981"/>
      <c r="I1" s="981"/>
      <c r="J1" s="981"/>
    </row>
    <row r="2" spans="1:12" s="383" customFormat="1" ht="18.75" customHeight="1">
      <c r="A2" s="917" t="s">
        <v>577</v>
      </c>
      <c r="B2" s="917"/>
      <c r="C2" s="917"/>
      <c r="D2" s="917"/>
      <c r="E2" s="917"/>
      <c r="F2" s="917"/>
      <c r="G2" s="917"/>
      <c r="H2" s="917"/>
      <c r="I2" s="917"/>
      <c r="J2" s="917"/>
    </row>
    <row r="3" spans="1:12" s="383" customFormat="1">
      <c r="A3" s="918" t="s">
        <v>972</v>
      </c>
      <c r="B3" s="918"/>
      <c r="C3" s="918"/>
      <c r="D3" s="918"/>
      <c r="E3" s="918"/>
      <c r="F3" s="918"/>
      <c r="G3" s="918"/>
      <c r="H3" s="918"/>
      <c r="I3" s="918"/>
      <c r="J3" s="918"/>
    </row>
    <row r="4" spans="1:12" ht="24.75" customHeight="1" thickBot="1">
      <c r="A4" s="477"/>
      <c r="B4" s="477"/>
      <c r="C4" s="477"/>
      <c r="D4" s="477"/>
      <c r="E4" s="1219" t="s">
        <v>578</v>
      </c>
      <c r="F4" s="1219"/>
      <c r="G4" s="1221"/>
      <c r="H4" s="1221"/>
      <c r="I4" s="1221"/>
      <c r="J4" s="477"/>
    </row>
    <row r="5" spans="1:12" ht="24.75" customHeight="1" thickBot="1">
      <c r="A5" s="477"/>
      <c r="B5" s="477"/>
      <c r="C5" s="477"/>
      <c r="D5" s="477"/>
      <c r="E5" s="1219" t="s">
        <v>579</v>
      </c>
      <c r="F5" s="1219"/>
      <c r="G5" s="1220"/>
      <c r="H5" s="1220"/>
      <c r="I5" s="1220"/>
      <c r="J5" s="477"/>
    </row>
    <row r="6" spans="1:12">
      <c r="A6" s="477"/>
      <c r="B6" s="477"/>
      <c r="C6" s="477"/>
      <c r="D6" s="477"/>
      <c r="E6" s="1223" t="s">
        <v>412</v>
      </c>
      <c r="F6" s="1223"/>
      <c r="G6" s="1224"/>
      <c r="H6" s="1224"/>
      <c r="I6" s="1224"/>
      <c r="J6" s="477"/>
    </row>
    <row r="7" spans="1:12" ht="24.75" customHeight="1" thickBot="1">
      <c r="E7" s="1219" t="s">
        <v>580</v>
      </c>
      <c r="F7" s="1219"/>
      <c r="G7" s="1225"/>
      <c r="H7" s="1225"/>
      <c r="I7" s="1225"/>
      <c r="J7" s="1225"/>
    </row>
    <row r="8" spans="1:12">
      <c r="A8" s="478"/>
      <c r="B8" s="478"/>
      <c r="C8" s="478"/>
      <c r="D8" s="478"/>
    </row>
    <row r="9" spans="1:12" s="413" customFormat="1" ht="17.25">
      <c r="A9" s="412" t="s">
        <v>469</v>
      </c>
      <c r="B9" s="412"/>
      <c r="C9" s="412"/>
      <c r="D9" s="412"/>
    </row>
    <row r="10" spans="1:12" s="414" customFormat="1" ht="45" customHeight="1">
      <c r="A10" s="479" t="s">
        <v>470</v>
      </c>
      <c r="B10" s="480"/>
      <c r="C10" s="480"/>
      <c r="D10" s="480"/>
      <c r="E10" s="445"/>
      <c r="F10" s="481"/>
      <c r="G10" s="992"/>
      <c r="H10" s="1222"/>
      <c r="I10" s="993"/>
      <c r="J10" s="420" t="s">
        <v>471</v>
      </c>
    </row>
    <row r="11" spans="1:12" s="414" customFormat="1" ht="45" customHeight="1">
      <c r="A11" s="482" t="s">
        <v>472</v>
      </c>
      <c r="B11" s="483"/>
      <c r="C11" s="483"/>
      <c r="D11" s="483"/>
      <c r="E11" s="484"/>
      <c r="F11" s="485"/>
      <c r="G11" s="486"/>
      <c r="H11" s="487" t="s">
        <v>581</v>
      </c>
      <c r="I11" s="487"/>
      <c r="J11" s="488" t="s">
        <v>582</v>
      </c>
      <c r="L11" s="419"/>
    </row>
    <row r="12" spans="1:12" s="414" customFormat="1" ht="14.25">
      <c r="A12" s="418"/>
      <c r="B12" s="418"/>
      <c r="C12" s="418"/>
      <c r="D12" s="418"/>
    </row>
    <row r="13" spans="1:12" s="413" customFormat="1" ht="17.25">
      <c r="A13" s="412" t="s">
        <v>476</v>
      </c>
      <c r="B13" s="412"/>
      <c r="C13" s="412"/>
      <c r="D13" s="412"/>
      <c r="L13" s="419"/>
    </row>
    <row r="14" spans="1:12" s="414" customFormat="1" ht="45" customHeight="1">
      <c r="A14" s="1226" t="s">
        <v>583</v>
      </c>
      <c r="B14" s="1226"/>
      <c r="C14" s="1226"/>
      <c r="D14" s="1226"/>
      <c r="E14" s="1226"/>
      <c r="F14" s="1226"/>
      <c r="G14" s="1226"/>
      <c r="H14" s="1226"/>
      <c r="I14" s="489"/>
      <c r="J14" s="420" t="s">
        <v>513</v>
      </c>
    </row>
    <row r="15" spans="1:12" s="414" customFormat="1" ht="45" customHeight="1">
      <c r="A15" s="1227" t="s">
        <v>584</v>
      </c>
      <c r="B15" s="1228"/>
      <c r="C15" s="1228"/>
      <c r="D15" s="1228"/>
      <c r="E15" s="1228"/>
      <c r="F15" s="1228"/>
      <c r="G15" s="1228"/>
      <c r="H15" s="1229"/>
      <c r="I15" s="489"/>
      <c r="J15" s="420" t="s">
        <v>513</v>
      </c>
    </row>
    <row r="16" spans="1:12" s="414" customFormat="1" ht="45" customHeight="1">
      <c r="A16" s="1230" t="s">
        <v>585</v>
      </c>
      <c r="B16" s="1231"/>
      <c r="C16" s="490" t="s">
        <v>586</v>
      </c>
      <c r="D16" s="490"/>
      <c r="E16" s="489"/>
      <c r="F16" s="420" t="s">
        <v>513</v>
      </c>
      <c r="G16" s="491" t="s">
        <v>587</v>
      </c>
      <c r="H16" s="491"/>
      <c r="I16" s="489"/>
      <c r="J16" s="420" t="s">
        <v>513</v>
      </c>
    </row>
    <row r="17" spans="1:12" s="414" customFormat="1" ht="45" customHeight="1">
      <c r="A17" s="1232"/>
      <c r="B17" s="1233"/>
      <c r="C17" s="490" t="s">
        <v>588</v>
      </c>
      <c r="D17" s="490"/>
      <c r="E17" s="489"/>
      <c r="F17" s="420" t="s">
        <v>513</v>
      </c>
      <c r="G17" s="491" t="s">
        <v>589</v>
      </c>
      <c r="H17" s="491"/>
      <c r="I17" s="489"/>
      <c r="J17" s="420" t="s">
        <v>513</v>
      </c>
    </row>
    <row r="18" spans="1:12" s="414" customFormat="1" ht="45" customHeight="1">
      <c r="A18" s="1232"/>
      <c r="B18" s="1233"/>
      <c r="C18" s="490" t="s">
        <v>590</v>
      </c>
      <c r="D18" s="490"/>
      <c r="E18" s="489"/>
      <c r="F18" s="420" t="s">
        <v>513</v>
      </c>
      <c r="G18" s="491" t="s">
        <v>591</v>
      </c>
      <c r="H18" s="491"/>
      <c r="I18" s="489"/>
      <c r="J18" s="420" t="s">
        <v>513</v>
      </c>
    </row>
    <row r="19" spans="1:12" s="414" customFormat="1" ht="45" customHeight="1">
      <c r="A19" s="1234"/>
      <c r="B19" s="1112"/>
      <c r="C19" s="1094" t="s">
        <v>592</v>
      </c>
      <c r="D19" s="1095"/>
      <c r="E19" s="1095"/>
      <c r="F19" s="1095"/>
      <c r="G19" s="1095"/>
      <c r="H19" s="1235"/>
      <c r="I19" s="489"/>
      <c r="J19" s="492" t="s">
        <v>513</v>
      </c>
      <c r="L19" s="419"/>
    </row>
    <row r="20" spans="1:12" s="414" customFormat="1" ht="45" customHeight="1">
      <c r="A20" s="1094" t="s">
        <v>593</v>
      </c>
      <c r="B20" s="976"/>
      <c r="C20" s="976"/>
      <c r="D20" s="976"/>
      <c r="E20" s="976"/>
      <c r="F20" s="976"/>
      <c r="G20" s="976"/>
      <c r="H20" s="977"/>
      <c r="I20" s="489"/>
      <c r="J20" s="420" t="s">
        <v>513</v>
      </c>
    </row>
    <row r="21" spans="1:12" s="414" customFormat="1" ht="45" customHeight="1">
      <c r="A21" s="1236" t="s">
        <v>594</v>
      </c>
      <c r="B21" s="1237"/>
      <c r="C21" s="1238"/>
      <c r="D21" s="493" t="s">
        <v>526</v>
      </c>
      <c r="E21" s="494" t="str">
        <f>IFERROR((E16+I16+E17+I17+E18+I18+I19)/I15,"")</f>
        <v/>
      </c>
      <c r="F21" s="1239" t="s">
        <v>595</v>
      </c>
      <c r="G21" s="967"/>
      <c r="H21" s="1240"/>
      <c r="I21" s="495" t="s">
        <v>524</v>
      </c>
      <c r="J21" s="494" t="str">
        <f>IFERROR((E16+I16+I17)/I20,"")</f>
        <v/>
      </c>
      <c r="K21" s="414" t="s">
        <v>414</v>
      </c>
    </row>
    <row r="22" spans="1:12" s="414" customFormat="1" ht="45" customHeight="1">
      <c r="A22" s="496" t="s">
        <v>596</v>
      </c>
      <c r="B22" s="490"/>
      <c r="C22" s="490"/>
      <c r="D22" s="490"/>
      <c r="E22" s="491"/>
      <c r="F22" s="992"/>
      <c r="G22" s="1222"/>
      <c r="H22" s="1222"/>
      <c r="I22" s="1222"/>
      <c r="J22" s="497" t="s">
        <v>597</v>
      </c>
    </row>
    <row r="23" spans="1:12" ht="15.75" customHeight="1">
      <c r="A23" s="1242" t="s">
        <v>461</v>
      </c>
      <c r="B23" s="1242"/>
      <c r="C23" s="1242"/>
      <c r="D23" s="1242"/>
      <c r="E23" s="1242"/>
      <c r="F23" s="1242"/>
      <c r="G23" s="1242"/>
      <c r="H23" s="1242"/>
      <c r="I23" s="1242"/>
      <c r="J23" s="1242"/>
    </row>
    <row r="24" spans="1:12" ht="15.75" customHeight="1">
      <c r="A24" s="1241" t="s">
        <v>598</v>
      </c>
      <c r="B24" s="1241"/>
      <c r="C24" s="1241"/>
      <c r="D24" s="1241"/>
      <c r="E24" s="1241"/>
      <c r="F24" s="1241"/>
      <c r="G24" s="1241"/>
      <c r="H24" s="1241"/>
      <c r="I24" s="1241"/>
      <c r="J24" s="1241"/>
    </row>
    <row r="25" spans="1:12" ht="15.75" customHeight="1">
      <c r="A25" s="1241" t="s">
        <v>575</v>
      </c>
      <c r="B25" s="1241"/>
      <c r="C25" s="1241"/>
      <c r="D25" s="1241"/>
      <c r="E25" s="1241"/>
      <c r="F25" s="1241"/>
      <c r="G25" s="1241"/>
      <c r="H25" s="1241"/>
      <c r="I25" s="1241"/>
      <c r="J25" s="1241"/>
    </row>
    <row r="26" spans="1:12" ht="15.75" customHeight="1">
      <c r="A26" s="1241" t="s">
        <v>599</v>
      </c>
      <c r="B26" s="1241"/>
      <c r="C26" s="1241"/>
      <c r="D26" s="1241"/>
      <c r="E26" s="1241"/>
      <c r="F26" s="1241"/>
      <c r="G26" s="1241"/>
      <c r="H26" s="1241"/>
      <c r="I26" s="1241"/>
      <c r="J26" s="1241"/>
    </row>
    <row r="27" spans="1:12" s="383" customFormat="1" ht="15.75" customHeight="1">
      <c r="A27" s="1117" t="s">
        <v>600</v>
      </c>
      <c r="B27" s="1117"/>
      <c r="C27" s="1117"/>
      <c r="D27" s="1117"/>
      <c r="E27" s="1117"/>
      <c r="F27" s="1117"/>
      <c r="G27" s="1117"/>
      <c r="H27" s="1117"/>
      <c r="I27" s="1117"/>
      <c r="J27" s="1117"/>
    </row>
    <row r="28" spans="1:12" s="383" customFormat="1" ht="15.75" customHeight="1">
      <c r="A28" s="1118" t="s">
        <v>601</v>
      </c>
      <c r="B28" s="1118"/>
      <c r="C28" s="1118"/>
      <c r="D28" s="1118"/>
      <c r="E28" s="1118"/>
      <c r="F28" s="1118"/>
      <c r="G28" s="1118"/>
      <c r="H28" s="1118"/>
      <c r="I28" s="1118"/>
      <c r="J28" s="1118"/>
    </row>
    <row r="29" spans="1:12" s="383" customFormat="1" ht="15.75" customHeight="1">
      <c r="A29" s="1117" t="s">
        <v>602</v>
      </c>
      <c r="B29" s="1117"/>
      <c r="C29" s="1117"/>
      <c r="D29" s="1117"/>
      <c r="E29" s="1117"/>
      <c r="F29" s="1117"/>
      <c r="G29" s="1117"/>
      <c r="H29" s="1117"/>
      <c r="I29" s="1117"/>
      <c r="J29" s="1117"/>
    </row>
    <row r="30" spans="1:12" s="383" customFormat="1" ht="15.75" customHeight="1">
      <c r="A30" s="1118" t="s">
        <v>603</v>
      </c>
      <c r="B30" s="1118"/>
      <c r="C30" s="1118"/>
      <c r="D30" s="1118"/>
      <c r="E30" s="1118"/>
      <c r="F30" s="1118"/>
      <c r="G30" s="1118"/>
      <c r="H30" s="1118"/>
      <c r="I30" s="1118"/>
      <c r="J30" s="1118"/>
    </row>
    <row r="31" spans="1:12" ht="15.75" customHeight="1">
      <c r="A31" s="1241"/>
      <c r="B31" s="1241"/>
      <c r="C31" s="1241"/>
      <c r="D31" s="1241"/>
      <c r="E31" s="1241"/>
      <c r="F31" s="1241"/>
      <c r="G31" s="1241"/>
      <c r="H31" s="1241"/>
      <c r="I31" s="1241"/>
      <c r="J31" s="1241"/>
      <c r="L31" s="419"/>
    </row>
    <row r="32" spans="1:12" ht="15.75" customHeight="1">
      <c r="A32" s="451"/>
      <c r="B32" s="451"/>
      <c r="C32" s="451"/>
      <c r="D32" s="451"/>
      <c r="E32" s="451"/>
      <c r="F32" s="451"/>
      <c r="G32" s="451"/>
      <c r="H32" s="451"/>
      <c r="I32" s="451"/>
      <c r="J32" s="451"/>
    </row>
    <row r="33" spans="1:10">
      <c r="A33" s="452"/>
      <c r="B33" s="451"/>
      <c r="C33" s="451"/>
      <c r="D33" s="451"/>
      <c r="E33" s="451"/>
      <c r="F33" s="451"/>
      <c r="G33" s="451"/>
      <c r="H33" s="451"/>
      <c r="I33" s="451"/>
      <c r="J33" s="451"/>
    </row>
    <row r="34" spans="1:10">
      <c r="A34" s="451"/>
    </row>
  </sheetData>
  <sheetProtection sheet="1" objects="1" scenarios="1" selectLockedCells="1"/>
  <mergeCells count="28">
    <mergeCell ref="A29:J29"/>
    <mergeCell ref="A30:J30"/>
    <mergeCell ref="A31:J31"/>
    <mergeCell ref="A23:J23"/>
    <mergeCell ref="A24:J24"/>
    <mergeCell ref="A25:J25"/>
    <mergeCell ref="A26:J26"/>
    <mergeCell ref="A27:J27"/>
    <mergeCell ref="A28:J28"/>
    <mergeCell ref="F22:I22"/>
    <mergeCell ref="E6:I6"/>
    <mergeCell ref="E7:F7"/>
    <mergeCell ref="G7:J7"/>
    <mergeCell ref="G10:I10"/>
    <mergeCell ref="A14:H14"/>
    <mergeCell ref="A15:H15"/>
    <mergeCell ref="A16:B19"/>
    <mergeCell ref="C19:H19"/>
    <mergeCell ref="A20:H20"/>
    <mergeCell ref="A21:C21"/>
    <mergeCell ref="F21:H21"/>
    <mergeCell ref="E5:F5"/>
    <mergeCell ref="G5:I5"/>
    <mergeCell ref="A1:J1"/>
    <mergeCell ref="A2:J2"/>
    <mergeCell ref="A3:J3"/>
    <mergeCell ref="E4:F4"/>
    <mergeCell ref="G4:I4"/>
  </mergeCells>
  <phoneticPr fontId="1"/>
  <pageMargins left="0.74803149606299213" right="0.74803149606299213" top="0.98425196850393704" bottom="0.98425196850393704" header="0.51181102362204722" footer="0.51181102362204722"/>
  <pageSetup paperSize="9" scale="78" fitToHeight="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019905" r:id="rId4" name="Check Box 1">
              <controlPr defaultSize="0" autoFill="0" autoLine="0" autoPict="0">
                <anchor moveWithCells="1">
                  <from>
                    <xdr:col>8</xdr:col>
                    <xdr:colOff>342900</xdr:colOff>
                    <xdr:row>10</xdr:row>
                    <xdr:rowOff>180975</xdr:rowOff>
                  </from>
                  <to>
                    <xdr:col>8</xdr:col>
                    <xdr:colOff>638175</xdr:colOff>
                    <xdr:row>10</xdr:row>
                    <xdr:rowOff>371475</xdr:rowOff>
                  </to>
                </anchor>
              </controlPr>
            </control>
          </mc:Choice>
        </mc:AlternateContent>
        <mc:AlternateContent xmlns:mc="http://schemas.openxmlformats.org/markup-compatibility/2006">
          <mc:Choice Requires="x14">
            <control shapeId="1019906" r:id="rId5" name="Check Box 2">
              <controlPr defaultSize="0" autoFill="0" autoLine="0" autoPict="0">
                <anchor moveWithCells="1">
                  <from>
                    <xdr:col>6</xdr:col>
                    <xdr:colOff>371475</xdr:colOff>
                    <xdr:row>10</xdr:row>
                    <xdr:rowOff>190500</xdr:rowOff>
                  </from>
                  <to>
                    <xdr:col>6</xdr:col>
                    <xdr:colOff>638175</xdr:colOff>
                    <xdr:row>10</xdr:row>
                    <xdr:rowOff>381000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6CF741-7E5D-4B22-907E-98013E351078}">
  <ds:schemaRefs>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6b649571-2b1e-4ee7-8d8a-ce1031eeb35d"/>
    <ds:schemaRef ds:uri="http://purl.org/dc/terms/"/>
    <ds:schemaRef ds:uri="http://www.w3.org/XML/1998/namespace"/>
    <ds:schemaRef ds:uri="263dbbe5-076b-4606-a03b-9598f5f2f35a"/>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D1BC0AC3-3D0B-435C-8DD1-879160DEB7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21927C-84DB-413B-A85B-086A976CF5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14</vt:i4>
      </vt:variant>
      <vt:variant>
        <vt:lpstr>名前付き一覧</vt:lpstr>
      </vt:variant>
      <vt:variant>
        <vt:i4>17</vt:i4>
      </vt:variant>
    </vt:vector>
  </HeadingPairs>
  <TitlesOfParts>
    <vt:vector size="31" baseType="lpstr">
      <vt:lpstr>病院</vt:lpstr>
      <vt:lpstr>表紙</vt:lpstr>
      <vt:lpstr>別紙様式１－１</vt:lpstr>
      <vt:lpstr>別紙様式１－３</vt:lpstr>
      <vt:lpstr>別紙様式１記載上の注意</vt:lpstr>
      <vt:lpstr>別紙様式２３</vt:lpstr>
      <vt:lpstr>別紙様式19</vt:lpstr>
      <vt:lpstr>別紙様式24</vt:lpstr>
      <vt:lpstr>別紙様式18</vt:lpstr>
      <vt:lpstr>別紙様式25</vt:lpstr>
      <vt:lpstr>別紙様式６（１枚目）</vt:lpstr>
      <vt:lpstr>別紙様式６（２枚目）</vt:lpstr>
      <vt:lpstr>別紙様式13規定回数超</vt:lpstr>
      <vt:lpstr>別紙様式12</vt:lpstr>
      <vt:lpstr>表紙!Print_Area</vt:lpstr>
      <vt:lpstr>病院!Print_Area</vt:lpstr>
      <vt:lpstr>'別紙様式１－１'!Print_Area</vt:lpstr>
      <vt:lpstr>別紙様式12!Print_Area</vt:lpstr>
      <vt:lpstr>'別紙様式１－３'!Print_Area</vt:lpstr>
      <vt:lpstr>別紙様式13規定回数超!Print_Area</vt:lpstr>
      <vt:lpstr>別紙様式18!Print_Area</vt:lpstr>
      <vt:lpstr>別紙様式19!Print_Area</vt:lpstr>
      <vt:lpstr>別紙様式１記載上の注意!Print_Area</vt:lpstr>
      <vt:lpstr>別紙様式２３!Print_Area</vt:lpstr>
      <vt:lpstr>別紙様式24!Print_Area</vt:lpstr>
      <vt:lpstr>別紙様式25!Print_Area</vt:lpstr>
      <vt:lpstr>'別紙様式６（１枚目）'!Print_Area</vt:lpstr>
      <vt:lpstr>'別紙様式６（２枚目）'!Print_Area</vt:lpstr>
      <vt:lpstr>病院!Print_Titles</vt:lpstr>
      <vt:lpstr>別紙様式19!Print_Titles</vt:lpstr>
      <vt:lpstr>別紙様式24!Print_Titles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TriggerFlowInfo">
    <vt:lpwstr/>
  </property>
  <property fmtid="{D5CDD505-2E9C-101B-9397-08002B2CF9AE}" pid="8" name="xd_Signature">
    <vt:bool>false</vt:bool>
  </property>
</Properties>
</file>