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4宮城/"/>
    </mc:Choice>
  </mc:AlternateContent>
  <xr:revisionPtr revIDLastSave="34" documentId="8_{A6F71E3D-A774-4D0D-9CDF-EAC35FD9F5D1}" xr6:coauthVersionLast="47" xr6:coauthVersionMax="47" xr10:uidLastSave="{369379B5-FB68-4FCE-8467-FD9CEE31C32E}"/>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<sst xmlns="http://schemas.openxmlformats.org/spreadsheetml/2006/main" count="9179" uniqueCount="5636">
  <si>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</si>
  <si>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</si>
  <si>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</si>
  <si>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</si>
  <si>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</si>
  <si>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</si>
  <si>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</si>
  <si>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</si>
  <si>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</si>
  <si>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</si>
  <si>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</si>
  <si>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</si>
  <si>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</si>
  <si>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</si>
  <si>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</si>
  <si>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</si>
  <si>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</si>
  <si>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</si>
  <si>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</si>
  <si>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</si>
  <si>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</si>
  <si>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</si>
  <si>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</si>
  <si>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</si>
  <si>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</si>
  <si>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</si>
  <si>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</si>
  <si>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</si>
  <si>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</si>
  <si>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</si>
  <si>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</si>
  <si>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</si>
  <si>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</si>
  <si>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</si>
  <si>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</si>
  <si>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</si>
  <si>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</si>
  <si>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</si>
  <si>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</si>
  <si>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</si>
  <si>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</si>
  <si>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</si>
  <si>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</si>
  <si>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</si>
  <si>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</si>
  <si>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</si>
  <si>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</si>
  <si>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</si>
  <si>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</si>
  <si>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</si>
  <si>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</si>
  <si>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</si>
  <si>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</si>
  <si>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</si>
  <si>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</si>
  <si>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</si>
  <si>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</si>
  <si>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</si>
  <si>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</si>
  <si>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</si>
  <si>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</si>
  <si>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</si>
  <si>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</si>
  <si>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</si>
  <si>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</si>
  <si>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</si>
  <si>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</si>
  <si>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</si>
  <si>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</si>
  <si>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</si>
  <si>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</si>
  <si>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</si>
  <si>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</si>
  <si>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</si>
  <si>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</si>
  <si>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</si>
  <si>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</si>
  <si>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</si>
  <si>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</si>
  <si>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</si>
  <si>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</si>
  <si>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</si>
  <si>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</si>
  <si>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</si>
  <si>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</si>
  <si>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</si>
  <si>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</si>
  <si>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</si>
  <si>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</si>
  <si>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</si>
  <si>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</si>
  <si>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</si>
  <si>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</si>
  <si>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</si>
  <si>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</si>
  <si>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</si>
  <si>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</si>
  <si>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</si>
  <si>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</si>
  <si>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</si>
  <si>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</si>
  <si>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</si>
  <si>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</si>
  <si>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</si>
  <si>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</si>
  <si>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</si>
  <si>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</si>
  <si>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</si>
  <si>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</si>
  <si>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</si>
  <si>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</si>
  <si>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</si>
  <si>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</si>
  <si>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</si>
  <si>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</si>
  <si>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</si>
  <si>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</si>
  <si>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</si>
  <si>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</si>
  <si>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</si>
  <si>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</si>
  <si>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</si>
  <si>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</si>
  <si>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</si>
  <si>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</si>
  <si>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</si>
  <si>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</si>
  <si>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</si>
  <si>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</si>
  <si>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</si>
  <si>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</si>
  <si>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</si>
  <si>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</si>
  <si>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</si>
  <si>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</si>
  <si>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</si>
  <si>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</si>
  <si>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</si>
  <si>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</si>
  <si>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</si>
  <si>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</si>
  <si>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</si>
  <si>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</si>
  <si>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</si>
  <si>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</si>
  <si>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</si>
  <si>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</si>
  <si>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</si>
  <si>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</si>
  <si>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</si>
  <si>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</si>
  <si>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</si>
  <si>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</si>
  <si>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</si>
  <si>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</si>
  <si>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</si>
  <si>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</si>
  <si>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</si>
  <si>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</si>
  <si>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</si>
  <si>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</si>
  <si>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</si>
  <si>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</si>
  <si>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</si>
  <si>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</si>
  <si>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</si>
  <si>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</si>
  <si>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</si>
  <si>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</si>
  <si>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</si>
  <si>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</si>
  <si>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</si>
  <si>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</si>
  <si>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</si>
  <si>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</si>
  <si>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</si>
  <si>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</si>
  <si>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</si>
  <si>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</si>
  <si>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</si>
  <si>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</si>
  <si>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</si>
  <si>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</si>
  <si>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</si>
  <si>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</si>
  <si>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</si>
  <si>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</si>
  <si>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</si>
  <si>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</si>
  <si>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</si>
  <si>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</si>
  <si>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</si>
  <si>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</si>
  <si>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</si>
  <si>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</si>
  <si>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</si>
  <si>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</si>
  <si>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</si>
  <si>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</si>
  <si>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</si>
  <si>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</si>
  <si>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</si>
  <si>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</si>
  <si>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</si>
  <si>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</si>
  <si>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</si>
  <si>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</si>
  <si>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</si>
  <si>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</si>
  <si>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</si>
  <si>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</si>
  <si>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</si>
  <si>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</si>
  <si>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</si>
  <si>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</si>
  <si>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</si>
  <si>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</si>
  <si>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</si>
  <si>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</si>
  <si>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</si>
  <si>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</si>
  <si>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</si>
  <si>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</si>
  <si>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</si>
  <si>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</si>
  <si>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</si>
  <si>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</si>
  <si>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</si>
  <si>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</si>
  <si>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</si>
  <si>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</si>
  <si>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</si>
  <si>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</si>
  <si>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</si>
  <si>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</si>
  <si>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</si>
  <si>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</si>
  <si>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</si>
  <si>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</si>
  <si>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</si>
  <si>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</si>
  <si>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</si>
  <si>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</si>
  <si>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</si>
  <si>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</si>
  <si>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</si>
  <si>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</si>
  <si>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</si>
  <si>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</si>
  <si>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</si>
  <si>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</si>
  <si>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</si>
  <si>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</si>
  <si>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</si>
  <si>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</si>
  <si>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</si>
  <si>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</si>
  <si>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</si>
  <si>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</si>
  <si>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</si>
  <si>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</si>
  <si>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</si>
  <si>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</si>
  <si>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</si>
  <si>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</si>
  <si>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</si>
  <si>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</si>
  <si>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</si>
  <si>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</si>
  <si>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</si>
  <si>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</si>
  <si>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</si>
  <si>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</si>
  <si>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</si>
  <si>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</si>
  <si>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</si>
  <si>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</si>
  <si>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</si>
  <si>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</si>
  <si>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</si>
  <si>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</si>
  <si>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</si>
  <si>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</si>
  <si>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</si>
  <si>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</si>
  <si>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</si>
  <si>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</si>
  <si>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</si>
  <si>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</si>
  <si>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</si>
  <si>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</si>
  <si>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</si>
  <si>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</si>
  <si>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</si>
  <si>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</si>
  <si>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</si>
  <si>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</si>
  <si>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</si>
  <si>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</si>
  <si>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</si>
  <si>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</si>
  <si>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</si>
  <si>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</si>
  <si>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</si>
  <si>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</si>
  <si>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</si>
  <si>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</si>
  <si>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</si>
  <si>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</si>
  <si>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</si>
  <si>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</si>
  <si>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</si>
  <si>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</si>
  <si>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</si>
  <si>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</si>
  <si>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</si>
  <si>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</si>
  <si>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</si>
  <si>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</si>
  <si>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</si>
  <si>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</si>
  <si>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</si>
  <si>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</si>
  <si>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</si>
  <si>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</si>
  <si>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</si>
  <si>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</si>
  <si>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</si>
  <si>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</si>
  <si>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</si>
  <si>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</si>
  <si>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</si>
  <si>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</si>
  <si>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</si>
  <si>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</si>
  <si>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</si>
  <si>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</si>
  <si>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</si>
  <si>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</si>
  <si>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</si>
  <si>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</si>
  <si>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</si>
  <si>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</si>
  <si>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</si>
  <si>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</si>
  <si>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</si>
  <si>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</si>
  <si>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</si>
  <si>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</si>
  <si>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</si>
  <si>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</si>
  <si>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</si>
  <si>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</si>
  <si>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</si>
  <si>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</si>
  <si>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</si>
  <si>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</si>
  <si>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</si>
  <si>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</si>
  <si>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</si>
  <si>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</si>
  <si>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</si>
  <si>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</si>
  <si>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</si>
  <si>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</si>
  <si>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</si>
  <si>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</si>
  <si>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</si>
  <si>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</si>
  <si>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</si>
  <si>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</si>
  <si>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</si>
  <si>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</si>
  <si>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</si>
  <si>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</si>
  <si>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</si>
  <si>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</si>
  <si>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</si>
  <si>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</si>
  <si>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</si>
  <si>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</si>
  <si>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</si>
  <si>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</si>
  <si>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</si>
  <si>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</si>
  <si>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</si>
  <si>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</si>
  <si>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</si>
  <si>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</si>
  <si>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</si>
  <si>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</si>
  <si>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</si>
  <si>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</si>
  <si>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</si>
  <si>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</si>
  <si>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</si>
  <si>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</si>
  <si>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</si>
  <si>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</si>
  <si>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</si>
  <si>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</si>
  <si>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</si>
  <si>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</si>
  <si>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</si>
  <si>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</si>
  <si>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</si>
  <si>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</si>
  <si>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</si>
  <si>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</si>
  <si>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</si>
  <si>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</si>
  <si>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</si>
  <si>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</si>
  <si>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</si>
  <si>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</si>
  <si>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</si>
  <si>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</si>
  <si>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</si>
  <si>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</si>
  <si>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</si>
  <si>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</si>
  <si>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</si>
  <si>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</si>
  <si>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</si>
  <si>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</si>
  <si>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</si>
  <si>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</si>
  <si>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</si>
  <si>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</si>
  <si>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</si>
  <si>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</si>
  <si>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</si>
  <si>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</si>
  <si>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</si>
  <si>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</si>
  <si>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</si>
  <si>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</si>
  <si>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</si>
  <si>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</si>
  <si>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</si>
  <si>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</si>
  <si>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</si>
  <si>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</si>
  <si>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</si>
  <si>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</si>
  <si>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</si>
  <si>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</si>
  <si>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</si>
  <si>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</si>
  <si>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</si>
  <si>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</si>
  <si>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</si>
  <si>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</si>
  <si>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</si>
  <si>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</si>
  <si>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</si>
  <si>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</si>
  <si>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</si>
  <si>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</si>
  <si>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</si>
  <si>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</si>
  <si>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</si>
  <si>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</si>
  <si>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</si>
  <si>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</si>
  <si>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</si>
  <si>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</si>
  <si>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</si>
  <si>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</si>
  <si>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</si>
  <si>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</si>
  <si>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</si>
  <si>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</si>
  <si>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</si>
  <si>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</si>
  <si>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</si>
  <si>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</si>
  <si>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</si>
  <si>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</si>
  <si>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</si>
  <si>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</si>
  <si>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</si>
  <si>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</si>
  <si>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</si>
  <si>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</si>
  <si>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</si>
  <si>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</si>
  <si>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</si>
  <si>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</si>
  <si>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</si>
  <si>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</si>
  <si>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</si>
  <si>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</si>
  <si>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</si>
  <si>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</si>
  <si>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</si>
  <si>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</si>
  <si>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</si>
  <si>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</si>
  <si>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</si>
  <si>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</si>
  <si>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</si>
  <si>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</si>
  <si>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</si>
  <si>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</si>
  <si>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</si>
  <si>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</si>
  <si>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</si>
  <si>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</si>
  <si>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</si>
  <si>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</si>
  <si>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</si>
  <si>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</si>
  <si>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</si>
  <si>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</si>
  <si>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</si>
  <si>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</si>
  <si>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</si>
  <si>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</si>
  <si>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</si>
  <si>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</si>
  <si>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</si>
  <si>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</si>
  <si>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</si>
  <si>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</si>
  <si>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</si>
  <si>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</si>
  <si>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</si>
  <si>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</si>
  <si>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</si>
  <si>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</si>
  <si>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</si>
  <si>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</si>
  <si>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</si>
  <si>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</si>
  <si>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</si>
  <si>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</si>
  <si>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</si>
  <si>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</si>
  <si>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</si>
  <si>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</si>
  <si>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</si>
  <si>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</si>
  <si>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</si>
  <si>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</si>
  <si>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</si>
  <si>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</si>
  <si>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</si>
  <si>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</si>
  <si>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</si>
  <si>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</si>
  <si>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</si>
  <si>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</si>
  <si>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</si>
  <si>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</si>
  <si>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</si>
  <si>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</si>
  <si>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</si>
  <si>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</si>
  <si>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</si>
  <si>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</si>
  <si>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</si>
  <si>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</si>
  <si>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</si>
  <si>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</si>
  <si>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</si>
  <si>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</si>
  <si>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</si>
  <si>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</si>
  <si>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</si>
  <si>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</si>
  <si>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</si>
  <si>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</si>
  <si>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</si>
  <si>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</si>
  <si>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</si>
  <si>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</si>
  <si>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</si>
  <si>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</si>
  <si>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</si>
  <si>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</si>
  <si>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</si>
  <si>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</si>
  <si>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</si>
  <si>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</si>
  <si>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</si>
  <si>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</si>
  <si>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</si>
  <si>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</si>
  <si>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</si>
  <si>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</si>
  <si>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</si>
  <si>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</si>
  <si>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</si>
  <si>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</si>
  <si>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</si>
  <si>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</si>
  <si>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</si>
  <si>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</si>
  <si>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</si>
  <si>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</si>
  <si>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</si>
  <si>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</si>
  <si>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</si>
  <si>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</si>
  <si>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</si>
  <si>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</si>
  <si>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</si>
  <si>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</si>
  <si>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</si>
  <si>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</si>
  <si>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</si>
  <si>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</si>
  <si>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</si>
  <si>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</si>
  <si>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</si>
  <si>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</si>
  <si>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</si>
  <si>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</si>
  <si>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</si>
  <si>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</si>
  <si>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</si>
  <si>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</si>
  <si>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</si>
  <si>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</si>
  <si>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</si>
  <si>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</si>
  <si>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</si>
  <si>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</si>
  <si>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</si>
  <si>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</si>
  <si>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</si>
  <si>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</si>
  <si>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</si>
  <si>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</si>
  <si>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</si>
  <si>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</si>
  <si>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</si>
  <si>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</si>
  <si>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</si>
  <si>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</si>
  <si>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</si>
  <si>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</si>
  <si>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</si>
  <si>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</si>
  <si>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</si>
  <si>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</si>
  <si>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</si>
  <si>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</si>
  <si>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</si>
  <si>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</si>
  <si>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</si>
  <si>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</si>
  <si>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</si>
  <si>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</si>
  <si>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</si>
  <si>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</si>
  <si>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</si>
  <si>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</si>
  <si>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</si>
  <si>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</si>
  <si>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</si>
  <si>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</si>
  <si>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</si>
  <si>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</si>
  <si>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</si>
  <si>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</si>
  <si>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</si>
  <si>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</si>
  <si>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</si>
  <si>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</si>
  <si>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</si>
  <si>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</si>
  <si>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</si>
  <si>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</si>
  <si>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</si>
  <si>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</si>
  <si>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</si>
  <si>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</si>
  <si>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</si>
  <si>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</si>
  <si>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</si>
  <si>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</si>
  <si>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</si>
  <si>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</si>
  <si>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</si>
  <si>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</si>
  <si>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</si>
  <si>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</si>
  <si>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</si>
  <si>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</si>
  <si>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</si>
  <si>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</si>
  <si>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</si>
  <si>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</si>
  <si>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</si>
  <si>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</si>
  <si>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</si>
  <si>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</si>
  <si>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</si>
  <si>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</si>
  <si>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</si>
  <si>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</si>
  <si>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</si>
  <si>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</si>
  <si>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</si>
  <si>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</si>
  <si>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</si>
  <si>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</si>
  <si>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</si>
  <si>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</si>
  <si>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</si>
  <si>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</si>
  <si>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</si>
  <si>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</si>
  <si>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</si>
  <si>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</si>
  <si>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</si>
  <si>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</si>
  <si>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</si>
  <si>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</si>
  <si>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</si>
  <si>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</si>
  <si>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</si>
  <si>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</si>
  <si>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</si>
  <si>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</si>
  <si>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</si>
  <si>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</si>
  <si>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</si>
  <si>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</si>
  <si>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</si>
  <si>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</si>
  <si>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</si>
  <si>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</si>
  <si>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</si>
  <si>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</si>
  <si>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</si>
  <si>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</si>
  <si>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</si>
  <si>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</si>
  <si>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</si>
  <si>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</si>
  <si>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</si>
  <si>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</si>
  <si>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</si>
  <si>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</si>
  <si>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</si>
  <si>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</si>
  <si>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</si>
  <si>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</si>
  <si>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</si>
  <si>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</si>
  <si>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</si>
  <si>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</si>
  <si>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</si>
  <si>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</si>
  <si>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</si>
  <si>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</si>
  <si>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</si>
  <si>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</si>
  <si>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</si>
  <si>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</si>
  <si>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</si>
  <si>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</si>
  <si>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</si>
  <si>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</si>
  <si>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</si>
  <si>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</si>
  <si>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</si>
  <si>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</si>
  <si>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</si>
  <si>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</si>
  <si>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</si>
  <si>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</si>
  <si>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</si>
  <si>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</si>
  <si>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</si>
  <si>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</si>
  <si>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</si>
  <si>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</si>
  <si>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</si>
  <si>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</si>
  <si>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</si>
  <si>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</si>
  <si>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</si>
  <si>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</si>
  <si>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</si>
  <si>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</si>
  <si>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</si>
  <si>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</si>
  <si>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</si>
  <si>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</si>
  <si>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</si>
  <si>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</si>
  <si>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</si>
  <si>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</si>
  <si>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</si>
  <si>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</si>
  <si>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</si>
  <si>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</si>
  <si>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</si>
  <si>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</si>
  <si>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</si>
  <si>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</si>
  <si>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</si>
  <si>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</si>
  <si>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</si>
  <si>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</si>
  <si>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</si>
  <si>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</si>
  <si>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</si>
  <si>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</si>
  <si>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</si>
  <si>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</si>
  <si>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</si>
  <si>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</si>
  <si>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</si>
  <si>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</si>
  <si>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</si>
  <si>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</si>
  <si>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</si>
  <si>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</si>
  <si>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</si>
  <si>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</si>
  <si>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</si>
  <si>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</si>
  <si>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</si>
  <si>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</si>
  <si>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</si>
  <si>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</si>
  <si>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</si>
  <si>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</si>
  <si>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</si>
  <si>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</si>
  <si>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</si>
  <si>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</si>
  <si>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</si>
  <si>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</si>
  <si>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</si>
  <si>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</si>
  <si>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</si>
  <si>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</si>
  <si>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</si>
  <si>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</si>
  <si>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</si>
  <si>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</si>
  <si>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</si>
  <si>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</si>
  <si>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</si>
  <si>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</si>
  <si>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</si>
  <si>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</si>
  <si>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</si>
  <si>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</si>
  <si>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</si>
  <si>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</si>
  <si>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</si>
  <si>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</si>
  <si>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</si>
  <si>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</si>
  <si>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</si>
  <si>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</si>
  <si>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</si>
  <si>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</si>
  <si>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</si>
  <si>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</si>
  <si>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</si>
  <si>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</si>
  <si>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</si>
  <si>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</si>
  <si>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</si>
  <si>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</si>
  <si>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</si>
  <si>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</si>
  <si>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</si>
  <si>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</si>
  <si>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</si>
  <si>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</si>
  <si>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</si>
  <si>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</si>
  <si>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</si>
  <si>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</si>
  <si>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</si>
  <si>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</si>
  <si>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</si>
  <si>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</si>
  <si>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</si>
  <si>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</si>
  <si>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</si>
  <si>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</si>
  <si>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</si>
  <si>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</si>
  <si>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</si>
  <si>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</si>
  <si>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</si>
  <si>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</si>
  <si>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</si>
  <si>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</si>
  <si>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</si>
  <si>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</si>
  <si>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</si>
  <si>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</si>
  <si>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</si>
  <si>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</si>
  <si>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</si>
  <si>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</si>
  <si>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</si>
  <si>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</si>
  <si>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</si>
  <si>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</si>
  <si>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</si>
  <si>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</si>
  <si>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</si>
  <si>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</si>
  <si>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</si>
  <si>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</si>
  <si>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</si>
  <si>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</si>
  <si>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</si>
  <si>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</si>
  <si>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</si>
  <si>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</si>
  <si>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</si>
  <si>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</si>
  <si>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</si>
  <si>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</si>
  <si>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</si>
  <si>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</si>
  <si>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</si>
  <si>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</si>
  <si>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</si>
  <si>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</si>
  <si>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</si>
  <si>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</si>
  <si>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</si>
  <si>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</si>
  <si>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</si>
  <si>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</si>
  <si>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</si>
  <si>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</si>
  <si>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</si>
  <si>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</si>
  <si>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</si>
  <si>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</si>
  <si>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</si>
  <si>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</si>
  <si>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</si>
  <si>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</si>
  <si>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</si>
  <si>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</si>
  <si>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</si>
  <si>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</si>
  <si>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</si>
  <si>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</si>
  <si>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</si>
  <si>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</si>
  <si>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</si>
  <si>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</si>
  <si>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</si>
  <si>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</si>
  <si>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</si>
  <si>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</si>
  <si>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</si>
  <si>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</si>
  <si>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</si>
  <si>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</si>
  <si>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</si>
  <si>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</si>
  <si>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</si>
  <si>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</si>
  <si>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</si>
  <si>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</si>
  <si>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</si>
  <si>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</si>
  <si>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</si>
  <si>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</si>
  <si>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</si>
  <si>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</si>
  <si>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</si>
  <si>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</si>
  <si>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</si>
  <si>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</si>
  <si>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</si>
  <si>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</si>
  <si>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</si>
  <si>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</si>
  <si>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</si>
  <si>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</si>
  <si>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</si>
  <si>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</si>
  <si>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</si>
  <si>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</si>
  <si>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</si>
  <si>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</si>
  <si>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</si>
  <si>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</si>
  <si>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</si>
  <si>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</si>
  <si>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</si>
  <si>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</si>
  <si>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</si>
  <si>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</si>
  <si>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</si>
  <si>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</si>
  <si>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</si>
  <si>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</si>
  <si>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</si>
  <si>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</si>
  <si>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</si>
  <si>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</si>
  <si>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</si>
  <si>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</si>
  <si>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</si>
  <si>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</si>
  <si>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</si>
  <si>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</si>
  <si>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</si>
  <si>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</si>
  <si>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</si>
  <si>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</si>
  <si>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</si>
  <si>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</si>
  <si>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</si>
  <si>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</si>
  <si>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</si>
  <si>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</si>
  <si>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</si>
  <si>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</si>
  <si>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</si>
  <si>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</si>
  <si>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</si>
  <si>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</si>
  <si>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</si>
  <si>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</si>
  <si>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</si>
  <si>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</si>
  <si>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</si>
  <si>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</si>
  <si>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</si>
  <si>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</si>
  <si>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</si>
  <si>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</si>
  <si>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</si>
  <si>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</si>
  <si>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</si>
  <si>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</si>
  <si>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</si>
  <si>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</si>
  <si>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</si>
  <si>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</si>
  <si>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</si>
  <si>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</si>
  <si>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</si>
  <si>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</si>
  <si>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</si>
  <si>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</si>
  <si>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</si>
  <si>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</si>
  <si>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</si>
  <si>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</si>
  <si>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</si>
  <si>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</si>
  <si>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</si>
  <si>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</si>
  <si>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</si>
  <si>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</si>
  <si>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</si>
  <si>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</si>
  <si>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</si>
  <si>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</si>
  <si>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</si>
  <si>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</si>
  <si>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</si>
  <si>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</si>
  <si>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</si>
  <si>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</si>
  <si>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</si>
  <si>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</si>
  <si>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</si>
  <si>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</si>
  <si>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</si>
  <si>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</si>
  <si>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</si>
  <si>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</si>
  <si>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</si>
  <si>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</si>
  <si>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</si>
  <si>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</si>
  <si>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</si>
  <si>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</si>
  <si>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</si>
  <si>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</si>
  <si>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</si>
  <si>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</si>
  <si>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</si>
  <si>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</si>
  <si>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</si>
  <si>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</si>
  <si>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</si>
  <si>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</si>
  <si>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</si>
  <si>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</si>
  <si>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</si>
  <si>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</si>
  <si>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</si>
  <si>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</si>
  <si>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</si>
  <si>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</si>
  <si>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</si>
  <si>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</si>
  <si>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</si>
  <si>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</si>
  <si>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</si>
  <si>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</si>
  <si>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</si>
  <si>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</si>
  <si>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</si>
  <si>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</si>
  <si>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</si>
  <si>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</si>
  <si>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</si>
  <si>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</si>
  <si>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</si>
  <si>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</si>
  <si>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</si>
  <si>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</si>
  <si>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</si>
  <si>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</si>
  <si>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</si>
  <si>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</si>
  <si>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</si>
  <si>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</si>
  <si>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</si>
  <si>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</si>
  <si>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</si>
  <si>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</si>
  <si>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</si>
  <si>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</si>
  <si>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</si>
  <si>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</si>
  <si>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</si>
  <si>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</si>
  <si>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</si>
  <si>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</si>
  <si>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</si>
  <si>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</si>
  <si>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</si>
  <si>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</si>
  <si>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</si>
  <si>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</si>
  <si>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</si>
  <si>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</si>
  <si>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</si>
  <si>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</si>
  <si>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</si>
  <si>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</si>
  <si>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</si>
  <si>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</si>
  <si>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</si>
  <si>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</si>
  <si>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</si>
  <si>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</si>
  <si>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</si>
  <si>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</si>
  <si>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</si>
  <si>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</si>
  <si>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</si>
  <si>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</si>
  <si>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</si>
  <si>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</si>
  <si>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</si>
  <si>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</si>
  <si>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</si>
  <si>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</si>
  <si>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</si>
  <si>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</si>
  <si>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</si>
  <si>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</si>
  <si>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</si>
  <si>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</si>
  <si>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</si>
  <si>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</si>
  <si>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</si>
  <si>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</si>
  <si>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</si>
  <si>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</si>
  <si>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</si>
  <si>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</si>
  <si>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</si>
  <si>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</si>
  <si>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</si>
  <si>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</si>
  <si>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</si>
  <si>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</si>
  <si>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</si>
  <si>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</si>
  <si>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</si>
  <si>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</si>
  <si>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</si>
  <si>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</si>
  <si>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</si>
  <si>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</si>
  <si>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</si>
  <si>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</si>
  <si>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</si>
  <si>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</si>
  <si>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</si>
  <si>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</si>
  <si>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</si>
  <si>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</si>
  <si>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</si>
  <si>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</si>
  <si>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</si>
  <si>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</si>
  <si>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</si>
  <si>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</si>
  <si>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</si>
  <si>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</si>
  <si>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</si>
  <si>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</si>
  <si>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</si>
  <si>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</si>
  <si>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</si>
  <si>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</si>
  <si>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</si>
  <si>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</si>
  <si>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</si>
  <si>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</si>
  <si>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</si>
  <si>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</si>
  <si>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</si>
  <si>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</si>
  <si>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</si>
  <si>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</si>
  <si>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</si>
  <si>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</si>
  <si>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</si>
  <si>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</si>
  <si>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</si>
  <si>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</si>
  <si>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</si>
  <si>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</si>
  <si>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</si>
  <si>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</si>
  <si>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</si>
  <si>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</si>
  <si>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</si>
  <si>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</si>
  <si>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</si>
  <si>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</si>
  <si>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</si>
  <si>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</si>
  <si>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</si>
  <si>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</si>
  <si>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</si>
  <si>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</si>
  <si>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</si>
  <si>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</si>
  <si>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</si>
  <si>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</si>
  <si>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</si>
  <si>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</si>
  <si>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</si>
  <si>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</si>
  <si>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</si>
  <si>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</si>
  <si>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</si>
  <si>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</si>
  <si>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</si>
  <si>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</si>
  <si>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</si>
  <si>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</si>
  <si>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</si>
  <si>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</si>
  <si>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</si>
  <si>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</si>
  <si>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</si>
  <si>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</si>
  <si>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</si>
  <si>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</si>
  <si>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</si>
  <si>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</si>
  <si>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</si>
  <si>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</si>
  <si>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</si>
  <si>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</si>
  <si>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</si>
  <si>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</si>
  <si>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</si>
  <si>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</si>
  <si>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</si>
  <si>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</si>
  <si>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</si>
  <si>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</si>
  <si>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</si>
  <si>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</si>
  <si>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</si>
  <si>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</si>
  <si>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</si>
  <si>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</si>
  <si>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</si>
  <si>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</si>
  <si>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</si>
  <si>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</si>
  <si>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</si>
  <si>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</si>
  <si>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</si>
  <si>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</si>
  <si>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</si>
  <si>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</si>
  <si>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</si>
  <si>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</si>
  <si>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</si>
  <si>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</si>
  <si>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</si>
  <si>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</si>
  <si>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</si>
  <si>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</si>
  <si>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</si>
  <si>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</si>
  <si>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</si>
  <si>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</si>
  <si>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</si>
  <si>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</si>
  <si>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</si>
  <si>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</si>
  <si>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</si>
  <si>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</si>
  <si>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</si>
  <si>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</si>
  <si>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</si>
  <si>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</si>
  <si>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</si>
  <si>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</si>
  <si>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</si>
  <si>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</si>
  <si>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</si>
  <si>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</si>
  <si>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</si>
  <si>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</si>
  <si>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</si>
  <si>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</si>
  <si>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</si>
  <si>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</si>
  <si>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</si>
  <si>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</si>
  <si>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</si>
  <si>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</si>
  <si>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</si>
  <si>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</si>
  <si>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</si>
  <si>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</si>
  <si>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</si>
  <si>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</si>
  <si>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</si>
  <si>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</si>
  <si>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</si>
  <si>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</si>
  <si>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</si>
  <si>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</si>
  <si>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</si>
  <si>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</si>
  <si>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</si>
  <si>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</si>
  <si>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</si>
  <si>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</si>
  <si>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</si>
  <si>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</si>
  <si>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</si>
  <si>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</si>
  <si>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</si>
  <si>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</si>
  <si>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</si>
  <si>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</si>
  <si>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</si>
  <si>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</si>
  <si>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</si>
  <si>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</si>
  <si>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</si>
  <si>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</si>
  <si>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</si>
  <si>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</si>
  <si>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</si>
  <si>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</si>
  <si>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</si>
  <si>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</si>
  <si>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</si>
  <si>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</si>
  <si>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</si>
  <si>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</si>
  <si>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</si>
  <si>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</si>
  <si>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</si>
  <si>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</si>
  <si>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</si>
  <si>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</si>
  <si>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</si>
  <si>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</si>
  <si>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</si>
  <si>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</si>
  <si>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</si>
  <si>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</si>
  <si>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</si>
  <si>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</si>
  <si>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</si>
  <si>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</si>
  <si>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</si>
  <si>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</si>
  <si>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</si>
  <si>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</si>
  <si>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</si>
  <si>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</si>
  <si>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</si>
  <si>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</si>
  <si>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</si>
  <si>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</si>
  <si>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</si>
  <si>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</si>
  <si>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</si>
  <si>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</si>
  <si>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</si>
  <si>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</si>
  <si>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</si>
  <si>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</si>
  <si>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</si>
  <si>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</si>
  <si>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</si>
  <si>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</si>
  <si>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</si>
  <si>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</si>
  <si>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</si>
  <si>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</si>
  <si>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</si>
  <si>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</si>
  <si>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</si>
  <si>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</si>
  <si>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</si>
  <si>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</si>
  <si>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</si>
  <si>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</si>
  <si>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</si>
  <si>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</si>
  <si>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</si>
  <si>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</si>
  <si>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</si>
  <si>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</si>
  <si>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</si>
  <si>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</si>
  <si>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</si>
  <si>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</si>
  <si>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</si>
  <si>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</si>
  <si>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</si>
  <si>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</si>
  <si>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</si>
  <si>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</si>
  <si>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</si>
  <si>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</si>
  <si>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</si>
  <si>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</si>
  <si>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</si>
  <si>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</si>
  <si>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</si>
  <si>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</si>
  <si>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</si>
  <si>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</si>
  <si>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</si>
  <si>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</si>
  <si>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</si>
  <si>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</si>
  <si>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</si>
  <si>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</si>
  <si>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</si>
  <si>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</si>
  <si>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</si>
  <si>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</si>
  <si>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</si>
  <si>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</si>
  <si>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</si>
  <si>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</si>
  <si>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</si>
  <si>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</si>
  <si>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</si>
  <si>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</si>
  <si>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</si>
  <si>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</si>
  <si>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</si>
  <si>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</si>
  <si>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</si>
  <si>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</si>
  <si>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</si>
  <si>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</si>
  <si>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</si>
  <si>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</si>
  <si>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</si>
  <si>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</si>
  <si>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</si>
  <si>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</si>
  <si>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</si>
  <si>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</si>
  <si>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</si>
  <si>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</si>
  <si>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</si>
  <si>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</si>
  <si>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</si>
  <si>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</si>
  <si>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</si>
  <si>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</si>
  <si>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</si>
  <si>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</si>
  <si>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</si>
  <si>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</si>
  <si>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</si>
  <si>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</si>
  <si>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</si>
  <si>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</si>
  <si>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</si>
  <si>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</si>
  <si>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</si>
  <si>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</si>
  <si>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</si>
  <si>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</si>
  <si>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</si>
  <si>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</si>
  <si>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</si>
  <si>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</si>
  <si>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</si>
  <si>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</si>
  <si>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</si>
  <si>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</si>
  <si>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</si>
  <si>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</si>
  <si>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</si>
  <si>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</si>
  <si>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</si>
  <si>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</si>
  <si>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</si>
  <si>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</si>
  <si>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</si>
  <si>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</si>
  <si>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</si>
  <si>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</si>
  <si>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</si>
  <si>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</si>
  <si>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</si>
  <si>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</si>
  <si>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</si>
  <si>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</si>
  <si>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</si>
  <si>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</si>
  <si>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</si>
  <si>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</si>
  <si>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</si>
  <si>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</si>
  <si>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</si>
  <si>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</si>
  <si>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</si>
  <si>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</si>
  <si>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</si>
  <si>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</si>
  <si>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</si>
  <si>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</si>
  <si>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</si>
  <si>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</si>
  <si>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</si>
  <si>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</si>
  <si>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</si>
  <si>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</si>
  <si>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</si>
  <si>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</si>
  <si>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</si>
  <si>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</si>
  <si>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</si>
  <si>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</si>
  <si>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</si>
  <si>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</si>
  <si>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</si>
  <si>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</si>
  <si>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</si>
  <si>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</si>
  <si>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</si>
  <si>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</si>
  <si>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</si>
  <si>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</si>
  <si>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</si>
  <si>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</si>
  <si>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</si>
  <si>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</si>
  <si>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</si>
  <si>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</si>
  <si>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</si>
  <si>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</si>
  <si>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</si>
  <si>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</si>
  <si>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</si>
  <si>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</si>
  <si>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</si>
  <si>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</si>
  <si>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</si>
  <si>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</si>
  <si>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</si>
  <si>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</si>
  <si>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</si>
  <si>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</si>
  <si>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</si>
  <si>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</si>
  <si>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</si>
  <si>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</si>
  <si>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</si>
  <si>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</si>
  <si>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</si>
  <si>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</si>
  <si>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</si>
  <si>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</si>
  <si>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</si>
  <si>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</si>
  <si>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</si>
  <si>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</si>
  <si>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</si>
  <si>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</si>
  <si>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</si>
  <si>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</si>
  <si>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</si>
  <si>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</si>
  <si>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</si>
  <si>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</si>
  <si>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</si>
  <si>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</si>
  <si>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</si>
  <si>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</si>
  <si>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</si>
  <si>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</si>
  <si>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</si>
  <si>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</si>
  <si>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</si>
  <si>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</si>
  <si>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</si>
  <si>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</si>
  <si>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</si>
  <si>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</si>
  <si>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</si>
  <si>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</si>
  <si>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</si>
  <si>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</si>
  <si>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</si>
  <si>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</si>
  <si>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</si>
  <si>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</si>
  <si>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</si>
  <si>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</si>
  <si>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</si>
  <si>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</si>
  <si>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</si>
  <si>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</si>
  <si>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</si>
  <si>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</si>
  <si>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</si>
  <si>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</si>
  <si>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</si>
  <si>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</si>
  <si>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</si>
  <si>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</si>
  <si>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</si>
  <si>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</si>
  <si>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</si>
  <si>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</si>
  <si>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</si>
  <si>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</si>
  <si>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</si>
  <si>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</si>
  <si>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</si>
  <si>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</si>
  <si>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</si>
  <si>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</si>
  <si>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</si>
  <si>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</si>
  <si>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</si>
  <si>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</si>
  <si>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</si>
  <si>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</si>
  <si>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</si>
  <si>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</si>
  <si>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</si>
  <si>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</si>
  <si>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</si>
  <si>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</si>
  <si>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</si>
  <si>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</si>
  <si>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</si>
  <si>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</si>
  <si>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</si>
  <si>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</si>
  <si>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</si>
  <si>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</si>
  <si>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</si>
  <si>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</si>
  <si>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</si>
  <si>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</si>
  <si>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</si>
  <si>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</si>
  <si>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</si>
  <si>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</si>
  <si>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</si>
  <si>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</si>
  <si>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</si>
  <si>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</si>
  <si>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</si>
  <si>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</si>
  <si>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</si>
  <si>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</si>
  <si>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</si>
  <si>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</si>
  <si>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</si>
  <si>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</si>
  <si>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</si>
  <si>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</si>
  <si>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</si>
  <si>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</si>
  <si>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</si>
  <si>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</si>
  <si>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</si>
  <si>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</si>
  <si>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</si>
  <si>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</si>
  <si>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</si>
  <si>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</si>
  <si>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</si>
  <si>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</si>
  <si>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</si>
  <si>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</si>
  <si>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</si>
  <si>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</si>
  <si>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</si>
  <si>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</si>
  <si>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</si>
  <si>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</si>
  <si>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</si>
  <si>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</si>
  <si>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</si>
  <si>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</si>
  <si>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</si>
  <si>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</si>
  <si>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</si>
  <si>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</si>
  <si>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</si>
  <si>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</si>
  <si>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</si>
  <si>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</si>
  <si>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</si>
  <si>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</si>
  <si>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</si>
  <si>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</si>
  <si>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</si>
  <si>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</si>
  <si>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</si>
  <si>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</si>
  <si>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</si>
  <si>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</si>
  <si>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</si>
  <si>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</si>
  <si>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</si>
  <si>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</si>
  <si>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</si>
  <si>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</si>
  <si>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</si>
  <si>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</si>
  <si>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</si>
  <si>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</si>
  <si>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</si>
  <si>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</si>
  <si>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</si>
  <si>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</si>
  <si>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</si>
  <si>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</si>
  <si>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</si>
  <si>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</si>
  <si>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</si>
  <si>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</si>
  <si>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</si>
  <si>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</si>
  <si>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</si>
  <si>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</si>
  <si>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</si>
  <si>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</si>
  <si>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</si>
  <si>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</si>
  <si>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</si>
  <si>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</si>
  <si>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</si>
  <si>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</si>
  <si>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</si>
  <si>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</si>
  <si>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</si>
  <si>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</si>
  <si>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</si>
  <si>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</si>
  <si>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</si>
  <si>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</si>
  <si>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</si>
  <si>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</si>
  <si>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</si>
  <si>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</si>
  <si>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</si>
  <si>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</si>
  <si>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</si>
  <si>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</si>
  <si>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</si>
  <si>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</si>
  <si>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</si>
  <si>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</si>
  <si>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</si>
  <si>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</si>
  <si>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</si>
  <si>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</si>
  <si>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</si>
  <si>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</si>
  <si>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</si>
  <si>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</si>
  <si>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</si>
  <si>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</si>
  <si>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</si>
  <si>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</si>
  <si>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</si>
  <si>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</si>
  <si>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</si>
  <si>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</si>
  <si>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</si>
  <si>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</si>
  <si>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</si>
  <si>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</si>
  <si>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</si>
  <si>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</si>
  <si>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</si>
  <si>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</si>
  <si>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</si>
  <si>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</si>
  <si>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</si>
  <si>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</si>
  <si>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</si>
  <si>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</si>
  <si>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</si>
  <si>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</si>
  <si>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</si>
  <si>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</si>
  <si>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</si>
  <si>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</si>
  <si>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</si>
  <si>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</si>
  <si>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</si>
  <si>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</si>
  <si>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</si>
  <si>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</si>
  <si>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</si>
  <si>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</si>
  <si>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</si>
  <si>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</si>
  <si>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</si>
  <si>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</si>
  <si>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</si>
  <si>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</si>
  <si>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</si>
  <si>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</si>
  <si>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</si>
  <si>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</si>
  <si>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</si>
  <si>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</si>
  <si>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</si>
  <si>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</si>
  <si>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</si>
  <si>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</si>
  <si>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</si>
  <si>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</si>
  <si>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</si>
  <si>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</si>
  <si>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</si>
  <si>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</si>
  <si>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</si>
  <si>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</si>
  <si>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</si>
  <si>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</si>
  <si>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</si>
  <si>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</si>
  <si>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</si>
  <si>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</si>
  <si>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</si>
  <si>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</si>
  <si>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</si>
  <si>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</si>
  <si>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</si>
  <si>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</si>
  <si>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</si>
  <si>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</si>
  <si>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</si>
  <si>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</si>
  <si>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</si>
  <si>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</si>
  <si>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</si>
  <si>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</si>
  <si>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</si>
  <si>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</si>
  <si>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</si>
  <si>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</si>
  <si>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</si>
  <si>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</si>
  <si>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</si>
  <si>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</si>
  <si>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</si>
  <si>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</si>
  <si>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</si>
  <si>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</si>
  <si>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</si>
  <si>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</si>
  <si>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</si>
  <si>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</si>
  <si>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</si>
  <si>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</si>
  <si>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</si>
  <si>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</si>
  <si>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</si>
  <si>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</si>
  <si>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</si>
  <si>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</si>
  <si>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</si>
  <si>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</si>
  <si>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</si>
  <si>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</si>
  <si>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</si>
  <si>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</si>
  <si>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</si>
  <si>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</si>
  <si>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</si>
  <si>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</si>
  <si>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</si>
  <si>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</si>
  <si>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</si>
  <si>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</si>
  <si>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</si>
  <si>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</si>
  <si>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</si>
  <si>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</si>
  <si>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</si>
  <si>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</si>
  <si>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</si>
  <si>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</si>
  <si>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</si>
  <si>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</si>
  <si>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</si>
  <si>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</si>
  <si>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</si>
  <si>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</si>
  <si>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</si>
  <si>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</si>
  <si>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</si>
  <si>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</si>
  <si>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</si>
  <si>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</si>
  <si>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</si>
  <si>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</si>
  <si>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</si>
  <si>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</si>
  <si>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</si>
  <si>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</si>
  <si>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</si>
  <si>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</si>
  <si>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</si>
  <si>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</si>
  <si>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</si>
  <si>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</si>
  <si>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</si>
  <si>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</si>
  <si>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</si>
  <si>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</si>
  <si>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</si>
  <si>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</si>
  <si>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</si>
  <si>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</si>
  <si>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</si>
  <si>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</si>
  <si>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</si>
  <si>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</si>
  <si>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</si>
  <si>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</si>
  <si>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</si>
  <si>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</si>
  <si>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</si>
  <si>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</si>
  <si>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</si>
  <si>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</si>
  <si>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</si>
  <si>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</si>
  <si>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</si>
  <si>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</si>
  <si>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</si>
  <si>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</si>
  <si>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</si>
  <si>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</si>
  <si>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</si>
  <si>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</si>
  <si>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</si>
  <si>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</si>
  <si>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</si>
  <si>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</si>
  <si>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</si>
  <si>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</si>
  <si>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</si>
  <si>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</si>
  <si>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</si>
  <si>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</si>
  <si>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</si>
  <si>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</si>
  <si>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</si>
  <si>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</si>
  <si>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</si>
  <si>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</si>
  <si>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</si>
  <si>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</si>
  <si>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</si>
  <si>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</si>
  <si>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</si>
  <si>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</si>
  <si>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</si>
  <si>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</si>
  <si>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</si>
  <si>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</si>
  <si>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</si>
  <si>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</si>
  <si>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</si>
  <si>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</si>
  <si>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</si>
  <si>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</si>
  <si>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</si>
  <si>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</si>
  <si>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</si>
  <si>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</si>
  <si>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</si>
  <si>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</si>
  <si>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</si>
  <si>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</si>
  <si>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</si>
  <si>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</si>
  <si>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</si>
  <si>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</si>
  <si>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</si>
  <si>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</si>
  <si>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</si>
  <si>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</si>
  <si>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</si>
  <si>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</si>
  <si>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</si>
  <si>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</si>
  <si>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</si>
  <si>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</si>
  <si>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</si>
  <si>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</si>
  <si>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</si>
  <si>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</si>
  <si>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</si>
  <si>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</si>
  <si>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</si>
  <si>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</si>
  <si>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</si>
  <si>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</si>
  <si>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</si>
  <si>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</si>
  <si>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</si>
  <si>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</si>
  <si>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</si>
  <si>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</si>
  <si>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</si>
  <si>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</si>
  <si>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</si>
  <si>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</si>
  <si>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</si>
  <si>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</si>
  <si>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</si>
  <si>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</si>
  <si>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</si>
  <si>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</si>
  <si>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</si>
  <si>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</si>
  <si>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</si>
  <si>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</si>
  <si>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</si>
  <si>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</si>
  <si>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</si>
  <si>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</si>
  <si>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</si>
  <si>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</si>
  <si>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</si>
  <si>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</si>
  <si>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</si>
  <si>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</si>
  <si>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</si>
  <si>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</si>
  <si>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</si>
  <si>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</si>
  <si>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</si>
  <si>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</si>
  <si>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</si>
  <si>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</si>
  <si>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</si>
  <si>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</si>
  <si>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</si>
  <si>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</si>
  <si>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</si>
  <si>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</si>
  <si>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</si>
  <si>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</si>
  <si>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</si>
  <si>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</si>
  <si>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</si>
  <si>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</si>
  <si>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</si>
  <si>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</si>
  <si>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</si>
  <si>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</si>
  <si>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</si>
  <si>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</si>
  <si>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</si>
  <si>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</si>
  <si>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</si>
  <si>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</si>
  <si>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</si>
  <si>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</si>
  <si>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</si>
  <si>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</si>
  <si>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</si>
  <si>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</si>
  <si>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</si>
  <si>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</si>
  <si>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</si>
  <si>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</si>
  <si>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</si>
  <si>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</si>
  <si>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</si>
  <si>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</si>
  <si>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</si>
  <si>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</si>
  <si>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</si>
  <si>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</si>
  <si>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</si>
  <si>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</si>
  <si>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</si>
  <si>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</si>
  <si>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</si>
  <si>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</si>
  <si>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</si>
  <si>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</si>
  <si>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</si>
  <si>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</si>
  <si>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</si>
  <si>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</si>
  <si>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</si>
  <si>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</si>
  <si>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</si>
  <si>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</si>
  <si>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</si>
  <si>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</si>
  <si>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</si>
  <si>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</si>
  <si>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</si>
  <si>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</si>
  <si>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</si>
  <si>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</si>
  <si>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</si>
  <si>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</si>
  <si>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</si>
  <si>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</si>
  <si>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</si>
  <si>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</si>
  <si>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</si>
  <si>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</si>
  <si>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</si>
  <si>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</si>
  <si>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</si>
  <si>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</si>
  <si>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</si>
  <si>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</si>
  <si>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</si>
  <si>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</si>
  <si>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</si>
  <si>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</si>
  <si>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</si>
  <si>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</si>
  <si>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</si>
  <si>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</si>
  <si>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</si>
  <si>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</si>
  <si>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</si>
  <si>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</si>
  <si>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</si>
  <si>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</si>
  <si>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</si>
  <si>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</si>
  <si>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</si>
  <si>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</si>
  <si>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</si>
  <si>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</si>
  <si>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</si>
  <si>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</si>
  <si>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</si>
  <si>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</si>
  <si>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</si>
  <si>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</si>
  <si>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</si>
  <si>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</si>
  <si>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</si>
  <si>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</si>
  <si>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</si>
  <si>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</si>
  <si>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</si>
  <si>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</si>
  <si>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</si>
  <si>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</si>
  <si>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</si>
  <si>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</si>
  <si>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</si>
  <si>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</si>
  <si>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</si>
  <si>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</si>
  <si>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</si>
  <si>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</si>
  <si>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</si>
  <si>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</si>
  <si>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</si>
  <si>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</si>
  <si>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</si>
  <si>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</si>
  <si>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</si>
  <si>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</si>
  <si>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</si>
  <si>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</si>
  <si>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</si>
  <si>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</si>
  <si>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</si>
  <si>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</si>
  <si>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</si>
  <si>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</si>
  <si>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</si>
  <si>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</si>
  <si>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</si>
  <si>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</si>
  <si>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</si>
  <si>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</si>
  <si>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</si>
  <si>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</si>
  <si>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</si>
  <si>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</si>
  <si>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</si>
  <si>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</si>
  <si>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</si>
  <si>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</si>
  <si>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</si>
  <si>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</si>
  <si>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</si>
  <si>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</si>
  <si>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</si>
  <si>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</si>
  <si>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</si>
  <si>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</si>
  <si>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</si>
  <si>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</si>
  <si>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</si>
  <si>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</si>
  <si>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</si>
  <si>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</si>
  <si>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</si>
  <si>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</si>
  <si>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</si>
  <si>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</si>
  <si>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</si>
  <si>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</si>
  <si>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</si>
  <si>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</si>
  <si>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</si>
  <si>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</si>
  <si>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</si>
  <si>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</si>
  <si>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</si>
  <si>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</si>
  <si>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</si>
  <si>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</si>
  <si>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</si>
  <si>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</si>
  <si>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</si>
  <si>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</si>
  <si>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</si>
  <si>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</si>
  <si>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</si>
  <si>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</si>
  <si>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</si>
  <si>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</si>
  <si>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</si>
  <si>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</si>
  <si>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</si>
  <si>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</si>
  <si>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</si>
  <si>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</si>
  <si>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</si>
  <si>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</si>
  <si>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</si>
  <si>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</si>
  <si>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</si>
  <si>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</si>
  <si>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</si>
  <si>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</si>
  <si>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</si>
  <si>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</si>
  <si>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</si>
  <si>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</si>
  <si>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</si>
  <si>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</si>
  <si>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</si>
  <si>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</si>
  <si>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</si>
  <si>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</si>
  <si>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</si>
  <si>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</si>
  <si>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</si>
  <si>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</si>
  <si>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</si>
  <si>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</si>
  <si>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</si>
  <si>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</si>
  <si>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</si>
  <si>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</si>
  <si>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</si>
  <si>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</si>
  <si>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</si>
  <si>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</si>
  <si>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</si>
  <si>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</si>
  <si>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</si>
  <si>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</si>
  <si>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</si>
  <si>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</si>
  <si>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</si>
  <si>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</si>
  <si>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</si>
  <si>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</si>
  <si>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</si>
  <si>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</si>
  <si>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</si>
  <si>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</si>
  <si>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</si>
  <si>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</si>
  <si>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</si>
  <si>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</si>
  <si>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</si>
  <si>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</si>
  <si>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</si>
  <si>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</si>
  <si>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</si>
  <si>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</si>
  <si>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</si>
  <si>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</si>
  <si>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</si>
  <si>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</si>
  <si>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</si>
  <si>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</si>
  <si>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</si>
  <si>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</si>
  <si>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</si>
  <si>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</si>
  <si>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</si>
  <si>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</si>
  <si>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</si>
  <si>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</si>
  <si>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</si>
  <si>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</si>
  <si>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</si>
  <si>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</si>
  <si>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</si>
  <si>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</si>
  <si>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</si>
  <si>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</si>
  <si>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</si>
  <si>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</si>
  <si>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</si>
  <si>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</si>
  <si>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</si>
  <si>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</si>
  <si>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</si>
  <si>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</si>
  <si>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</si>
  <si>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</si>
  <si>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</si>
  <si>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</si>
  <si>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</si>
  <si>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</si>
  <si>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</si>
  <si>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</si>
  <si>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</si>
  <si>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</si>
  <si>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</si>
  <si>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</si>
  <si>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</si>
  <si>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</si>
  <si>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</si>
  <si>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</si>
  <si>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</si>
  <si>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</si>
  <si>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</si>
  <si>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</si>
  <si>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</si>
  <si>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</si>
  <si>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</si>
  <si>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</si>
  <si>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</si>
  <si>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</si>
  <si>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</si>
  <si>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</si>
  <si>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</si>
  <si>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</si>
  <si>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</si>
  <si>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</si>
  <si>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</si>
  <si>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</si>
  <si>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</si>
  <si>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</si>
  <si>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</si>
  <si>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</si>
  <si>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</si>
  <si>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</si>
  <si>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</si>
  <si>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</si>
  <si>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</si>
  <si>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</si>
  <si>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</si>
  <si>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</si>
  <si>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</si>
  <si>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</si>
  <si>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</si>
  <si>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</si>
  <si>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</si>
  <si>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</si>
  <si>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</si>
  <si>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</si>
  <si>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</si>
  <si>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</si>
  <si>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</si>
  <si>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</si>
  <si>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</si>
  <si>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</si>
  <si>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</si>
  <si>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</si>
  <si>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</si>
  <si>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</si>
  <si>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</si>
  <si>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</si>
  <si>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</si>
  <si>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</si>
  <si>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</si>
  <si>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</si>
  <si>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</si>
  <si>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</si>
  <si>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</si>
  <si>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</si>
  <si>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</si>
  <si>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</si>
  <si>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</si>
  <si>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</si>
  <si>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</si>
  <si>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</si>
  <si>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</si>
  <si>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</si>
  <si>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</si>
  <si>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</si>
  <si>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</si>
  <si>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</si>
  <si>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</si>
  <si>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</si>
  <si>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</si>
  <si>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</si>
  <si>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</si>
  <si>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</si>
  <si>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</si>
  <si>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</si>
  <si>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</si>
  <si>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</si>
  <si>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</si>
  <si>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</si>
  <si>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</si>
  <si>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</si>
  <si>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</si>
  <si>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</si>
  <si>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</si>
  <si>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</si>
  <si>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</si>
  <si>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</si>
  <si>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</si>
  <si>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</si>
  <si>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</si>
  <si>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</si>
  <si>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</si>
  <si>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</si>
  <si>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</si>
  <si>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</si>
  <si>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</si>
  <si>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</si>
  <si>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</si>
  <si>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</si>
  <si>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</si>
  <si>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</si>
  <si>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</si>
  <si>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</si>
  <si>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</si>
  <si>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</si>
  <si>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</si>
  <si>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</si>
  <si>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</si>
  <si>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</si>
  <si>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</si>
  <si>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</si>
  <si>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</si>
  <si>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</si>
  <si>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</si>
  <si>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</si>
  <si>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</si>
  <si>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</si>
  <si>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</si>
  <si>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</si>
  <si>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</si>
  <si>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</si>
  <si>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</si>
  <si>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</si>
  <si>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</si>
  <si>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</si>
  <si>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</si>
  <si>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</si>
  <si>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</si>
  <si>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</si>
  <si>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</si>
  <si>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</si>
  <si>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</si>
  <si>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</si>
  <si>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</si>
  <si>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</si>
  <si>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</si>
  <si>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</si>
  <si>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</si>
  <si>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</si>
  <si>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</si>
  <si>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</si>
  <si>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</si>
  <si>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</si>
  <si>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</si>
  <si>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</si>
  <si>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</si>
  <si>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</si>
  <si>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</si>
  <si>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</si>
  <si>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</si>
  <si>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</si>
  <si>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</si>
  <si>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</si>
  <si>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</si>
  <si>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</si>
  <si>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</si>
  <si>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</si>
  <si>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</si>
  <si>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</si>
  <si>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</si>
  <si>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</si>
  <si>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</si>
  <si>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</si>
  <si>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</si>
  <si>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</si>
  <si>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</si>
  <si>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</si>
  <si>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</si>
  <si>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</si>
  <si>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</si>
  <si>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</si>
  <si>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</si>
  <si>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</si>
  <si>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</si>
  <si>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</si>
  <si>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</si>
  <si>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</si>
  <si>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</si>
  <si>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</si>
  <si>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</si>
  <si>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</si>
  <si>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</si>
  <si>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</si>
  <si>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</si>
  <si>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</si>
  <si>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</si>
  <si>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</si>
  <si>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</si>
  <si>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</si>
  <si>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</si>
  <si>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</si>
  <si>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</si>
  <si>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</si>
  <si>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</si>
  <si>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</si>
  <si>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</si>
  <si>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</si>
  <si>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</si>
  <si>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</si>
  <si>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</si>
  <si>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</si>
  <si>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</si>
  <si>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</si>
  <si>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</si>
  <si>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</si>
  <si>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</si>
  <si>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</si>
  <si>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</si>
  <si>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</si>
  <si>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</si>
  <si>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</si>
  <si>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</si>
  <si>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</si>
  <si>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</si>
  <si>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</si>
  <si>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</si>
  <si>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</si>
  <si>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</si>
  <si>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</si>
  <si>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</si>
  <si>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</si>
  <si>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</si>
  <si>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</si>
  <si>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</si>
  <si>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</si>
  <si>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</si>
  <si>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</si>
  <si>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</si>
  <si>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</si>
  <si>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</si>
  <si>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</si>
  <si>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</si>
  <si>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</si>
  <si>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</si>
  <si>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</si>
  <si>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</si>
  <si>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</si>
  <si>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</si>
  <si>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</si>
  <si>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</si>
  <si>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</si>
  <si>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</si>
  <si>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</si>
  <si>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</si>
  <si>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</si>
  <si>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</si>
  <si>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</si>
  <si>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</si>
  <si>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</si>
  <si>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</si>
  <si>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</si>
  <si>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</si>
  <si>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</si>
  <si>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</si>
  <si>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</si>
  <si>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</si>
  <si>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</si>
  <si>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</si>
  <si>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</si>
  <si>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</si>
  <si>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</si>
  <si>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</si>
  <si>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</si>
  <si>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</si>
  <si>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</si>
  <si>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</si>
  <si>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</si>
  <si>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</si>
  <si>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</si>
  <si>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</si>
  <si>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</si>
  <si>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</si>
  <si>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</si>
  <si>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</si>
  <si>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</si>
  <si>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</si>
  <si>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</si>
  <si>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</si>
  <si>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</si>
  <si>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</si>
  <si>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</si>
  <si>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</si>
  <si>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</si>
  <si>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</si>
  <si>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</si>
  <si>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</si>
  <si>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</si>
  <si>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</si>
  <si>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</si>
  <si>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</si>
  <si>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</si>
  <si>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</si>
  <si>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</si>
  <si>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</si>
  <si>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</si>
  <si>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</si>
  <si>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</si>
  <si>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</si>
  <si>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</si>
  <si>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</si>
  <si>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</si>
  <si>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</si>
  <si>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</si>
  <si>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</si>
  <si>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</si>
  <si>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</si>
  <si>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</si>
  <si>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</si>
  <si>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</si>
  <si>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</si>
  <si>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</si>
  <si>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</si>
  <si>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</si>
  <si>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</si>
  <si>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</si>
  <si>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</si>
  <si>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</si>
  <si>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</si>
  <si>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</si>
  <si>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</si>
  <si>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</si>
  <si>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</si>
  <si>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</si>
  <si>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</si>
  <si>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</si>
  <si>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</si>
  <si>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</si>
  <si>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</si>
  <si>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</si>
  <si>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</si>
  <si>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</si>
  <si>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</si>
  <si>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</si>
  <si>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</si>
  <si>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</si>
  <si>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</si>
  <si>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</si>
  <si>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</si>
  <si>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</si>
  <si>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</si>
  <si>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</si>
  <si>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</si>
  <si>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</si>
  <si>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</si>
  <si>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</si>
  <si>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</si>
  <si>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</si>
  <si>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</si>
  <si>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</si>
  <si>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</si>
  <si>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</si>
  <si>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</si>
  <si>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</si>
  <si>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</si>
  <si>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</si>
  <si>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</si>
  <si>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</si>
  <si>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</si>
  <si>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</si>
  <si>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</si>
  <si>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</si>
  <si>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</si>
  <si>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</si>
  <si>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</si>
  <si>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</si>
  <si>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</si>
  <si>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</si>
  <si>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</si>
  <si>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</si>
  <si>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</si>
  <si>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</si>
  <si>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</si>
  <si>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</si>
  <si>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</si>
  <si>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</si>
  <si>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</si>
  <si>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</si>
  <si>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</si>
  <si>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</si>
  <si>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</si>
  <si>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</si>
  <si>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</si>
  <si>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</si>
  <si>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</si>
  <si>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</si>
  <si>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</si>
  <si>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</si>
  <si>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</si>
  <si>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</si>
  <si>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</si>
  <si>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</si>
  <si>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</si>
  <si>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</si>
  <si>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</si>
  <si>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</si>
  <si>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</si>
  <si>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</si>
  <si>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</si>
  <si>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</si>
  <si>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</si>
  <si>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</si>
  <si>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</si>
  <si>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</si>
  <si>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</si>
  <si>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</si>
  <si>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</si>
  <si>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</si>
  <si>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</si>
  <si>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</si>
  <si>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</si>
  <si>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</si>
  <si>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</si>
  <si>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</si>
  <si>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</si>
  <si>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</si>
  <si>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</si>
  <si>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</si>
  <si>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</si>
  <si>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</si>
  <si>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</si>
  <si>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</si>
  <si>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</si>
  <si>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</si>
  <si>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</si>
  <si>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</si>
  <si>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</si>
  <si>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</si>
  <si>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</si>
  <si>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</si>
  <si>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</si>
  <si>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</si>
  <si>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</si>
  <si>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</si>
  <si>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</si>
  <si>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</si>
  <si>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</si>
  <si>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</si>
  <si>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</si>
  <si>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</si>
  <si>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</si>
  <si>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</si>
  <si>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</si>
  <si>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</si>
  <si>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</si>
  <si>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</si>
  <si>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</si>
  <si>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</si>
  <si>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</si>
  <si>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</si>
  <si>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</si>
  <si>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</si>
  <si>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</si>
  <si>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</si>
  <si>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</si>
  <si>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</si>
  <si>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</si>
  <si>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</si>
  <si>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</si>
  <si>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</si>
  <si>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</si>
  <si>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</si>
  <si>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</si>
  <si>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</si>
  <si>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</si>
  <si>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</si>
  <si>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</si>
  <si>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</si>
  <si>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</si>
  <si>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</si>
  <si>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</si>
  <si>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</si>
  <si>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</si>
  <si>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</si>
  <si>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</si>
  <si>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</si>
  <si>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</si>
  <si>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</si>
  <si>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</si>
  <si>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</si>
  <si>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</si>
  <si>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</si>
  <si>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</si>
  <si>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</si>
  <si>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</si>
  <si>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</si>
  <si>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</si>
  <si>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</si>
  <si>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</si>
  <si>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</si>
  <si>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</si>
  <si>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</si>
  <si>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</si>
  <si>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</si>
  <si>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</si>
  <si>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</si>
  <si>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</si>
  <si>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</si>
  <si>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</si>
  <si>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</si>
  <si>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</si>
  <si>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</si>
  <si>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</si>
  <si>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</si>
  <si>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</si>
  <si>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</si>
  <si>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</si>
  <si>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</si>
  <si>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</si>
  <si>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</si>
  <si>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</si>
  <si>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</si>
  <si>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</si>
  <si>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</si>
  <si>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</si>
  <si>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</si>
  <si>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</si>
  <si>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</si>
  <si>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</si>
  <si>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</si>
  <si>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</si>
  <si>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</si>
  <si>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</si>
  <si>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</si>
  <si>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</si>
  <si>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</si>
  <si>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</si>
  <si>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</si>
  <si>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</si>
  <si>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</si>
  <si>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</si>
  <si>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</si>
  <si>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</si>
  <si>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</si>
  <si>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</si>
  <si>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</si>
  <si>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</si>
  <si>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</si>
  <si>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</si>
  <si>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</si>
  <si>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</si>
  <si>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</si>
  <si>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</si>
  <si>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</si>
  <si>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</si>
  <si>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</si>
  <si>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</si>
  <si>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</si>
  <si>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</si>
  <si>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</si>
  <si>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</si>
  <si>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</si>
  <si>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</si>
  <si>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</si>
  <si>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</si>
  <si>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</si>
  <si>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</si>
  <si>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</si>
  <si>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</si>
  <si>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</si>
  <si>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</si>
  <si>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</si>
  <si>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</si>
  <si>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</si>
  <si>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</si>
  <si>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</si>
  <si>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</si>
  <si>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</si>
  <si>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</si>
  <si>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</si>
  <si>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</si>
  <si>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</si>
  <si>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</si>
  <si>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</si>
  <si>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</si>
  <si>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</si>
  <si>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</si>
  <si>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</si>
  <si>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</si>
  <si>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</si>
  <si>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</si>
  <si>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</si>
  <si>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</si>
  <si>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</si>
  <si>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</si>
  <si>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</si>
  <si>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</si>
  <si>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</si>
  <si>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</si>
  <si>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</si>
  <si>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</si>
  <si>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</si>
  <si>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</si>
  <si>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</si>
  <si>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</si>
  <si>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</si>
  <si>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</si>
  <si>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</si>
  <si>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</si>
  <si>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</si>
  <si>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</si>
  <si>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</si>
  <si>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</si>
  <si>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</si>
  <si>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</si>
  <si>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</si>
  <si>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</si>
  <si>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</si>
  <si>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</si>
  <si>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</si>
  <si>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</si>
  <si>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</si>
  <si>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</si>
  <si>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</si>
  <si>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</si>
  <si>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</si>
  <si>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</si>
  <si>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</si>
  <si>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</si>
  <si>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</si>
  <si>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</si>
  <si>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</si>
  <si>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</si>
  <si>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</si>
  <si>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</si>
  <si>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</si>
  <si>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</si>
  <si>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</si>
  <si>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</si>
  <si>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</si>
  <si>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</si>
  <si>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</si>
  <si>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</si>
  <si>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</si>
  <si>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</si>
  <si>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</si>
  <si>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</si>
  <si>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</si>
  <si>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</si>
  <si>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</si>
  <si>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</si>
  <si>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</si>
  <si>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</si>
  <si>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</si>
  <si>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</si>
  <si>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</si>
  <si>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</si>
  <si>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</si>
  <si>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</si>
  <si>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</si>
  <si>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</si>
  <si>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</si>
  <si>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</si>
  <si>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</si>
  <si>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</si>
  <si>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</si>
  <si>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</si>
  <si>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</si>
  <si>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</si>
  <si>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</si>
  <si>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</si>
  <si>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</si>
  <si>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</si>
  <si>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</si>
  <si>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</si>
  <si>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</si>
  <si>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</si>
  <si>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</si>
  <si>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</si>
  <si>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</si>
  <si>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</si>
  <si>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</si>
  <si>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</si>
  <si>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</si>
  <si>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</si>
  <si>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</si>
  <si>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</si>
  <si>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</si>
  <si>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</si>
  <si>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</si>
  <si>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</si>
  <si>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</si>
  <si>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</si>
  <si>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</si>
  <si>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</si>
  <si>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</si>
  <si>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</si>
  <si>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</si>
  <si>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</si>
  <si>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</si>
  <si>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</si>
  <si>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</si>
  <si>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</si>
  <si>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</si>
  <si>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</si>
  <si>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</si>
  <si>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</si>
  <si>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</si>
  <si>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</si>
  <si>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</si>
  <si>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</si>
  <si>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</si>
  <si>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</si>
  <si>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</si>
  <si>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</si>
  <si>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</si>
  <si>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</si>
  <si>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</si>
  <si>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</si>
  <si>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</si>
  <si>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</si>
  <si>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</si>
  <si>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</si>
  <si>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</si>
  <si>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</si>
  <si>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</si>
  <si>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</si>
  <si>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</si>
  <si>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</si>
  <si>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</si>
  <si>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</si>
  <si>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</si>
  <si>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</si>
  <si>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</si>
  <si>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</si>
  <si>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</si>
  <si>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</si>
  <si>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</si>
  <si>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</si>
  <si>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</si>
  <si>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</si>
  <si>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</si>
  <si>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</si>
  <si>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</si>
  <si>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</si>
  <si>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</si>
  <si>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</si>
  <si>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</si>
  <si>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</si>
  <si>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</si>
  <si>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</si>
  <si>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</si>
  <si>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</si>
  <si>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</si>
  <si>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</si>
  <si>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</si>
  <si>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</si>
  <si>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</si>
  <si>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</si>
  <si>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</si>
  <si>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</si>
  <si>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</si>
  <si>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</si>
  <si>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</si>
  <si>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</si>
  <si>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</si>
  <si>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</si>
  <si>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</si>
  <si>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</si>
  <si>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</si>
  <si>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</si>
  <si>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</si>
  <si>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</si>
  <si>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</si>
  <si>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</si>
  <si>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</si>
  <si>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</si>
  <si>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</si>
  <si>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</si>
  <si>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</si>
  <si>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</si>
  <si>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</si>
  <si>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</si>
  <si>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</si>
  <si>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</si>
  <si>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</si>
  <si>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</si>
  <si>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</si>
  <si>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</si>
  <si>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</si>
  <si>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</si>
  <si>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</si>
  <si>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</si>
  <si>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</si>
  <si>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</si>
  <si>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</si>
  <si>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</si>
  <si>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</si>
  <si>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</si>
  <si>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</si>
  <si>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</si>
  <si>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</si>
  <si>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</si>
  <si>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</si>
  <si>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</si>
  <si>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</si>
  <si>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</si>
  <si>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</si>
  <si>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</si>
  <si>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</si>
  <si>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</si>
  <si>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</si>
  <si>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</si>
  <si>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</si>
  <si>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</si>
  <si>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</si>
  <si>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</si>
  <si>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</si>
  <si>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</si>
  <si>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</si>
  <si>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</si>
  <si>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</si>
  <si>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</si>
  <si>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</si>
  <si>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</si>
  <si>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</si>
  <si>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</si>
  <si>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</si>
  <si>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</si>
  <si>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</si>
  <si>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</si>
  <si>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</si>
  <si>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</si>
  <si>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</si>
  <si>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</si>
  <si>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</si>
  <si>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</si>
  <si>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</si>
  <si>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</si>
  <si>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</si>
  <si>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</si>
  <si>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</si>
  <si>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</si>
  <si>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</si>
  <si>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</si>
  <si>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</si>
  <si>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</si>
  <si>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</si>
  <si>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</si>
  <si>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</si>
  <si>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</si>
  <si>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</si>
  <si>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</si>
  <si>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</si>
  <si>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</si>
  <si>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</si>
  <si>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</si>
  <si>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</si>
  <si>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</si>
  <si>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</si>
  <si>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</si>
  <si>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</si>
  <si>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</si>
  <si>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</si>
  <si>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</si>
  <si>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</si>
  <si>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</si>
  <si>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</si>
  <si>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</si>
  <si>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</si>
  <si>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</si>
  <si>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</si>
  <si>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</si>
  <si>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</si>
  <si>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</si>
  <si>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</si>
  <si>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</si>
  <si>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</si>
  <si>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</si>
  <si>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</si>
  <si>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</si>
  <si>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</si>
  <si>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</si>
  <si>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</si>
  <si>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</si>
  <si>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</si>
  <si>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</si>
  <si>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</si>
  <si>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</si>
  <si>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</si>
  <si>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</si>
  <si>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</si>
  <si>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</si>
  <si>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</si>
  <si>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</si>
  <si>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</si>
  <si>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</si>
  <si>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</si>
  <si>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</si>
  <si>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</si>
  <si>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</si>
  <si>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</si>
  <si>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</si>
  <si>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</si>
  <si>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</si>
  <si>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</si>
  <si>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</si>
  <si>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</si>
  <si>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</si>
  <si>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</si>
  <si>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</si>
  <si>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</si>
  <si>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</si>
  <si>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</si>
  <si>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</si>
  <si>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</si>
  <si>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</si>
  <si>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</si>
  <si>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</si>
  <si>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</si>
  <si>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</si>
  <si>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</si>
  <si>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</si>
  <si>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</si>
  <si>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</si>
  <si>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</si>
  <si>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</si>
  <si>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</si>
  <si>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</si>
  <si>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</si>
  <si>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</si>
  <si>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</si>
  <si>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</si>
  <si>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</si>
  <si>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</si>
  <si>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</si>
  <si>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</si>
  <si>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</si>
  <si>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</si>
  <si>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</si>
  <si>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</si>
  <si>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</si>
  <si>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</si>
  <si>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</si>
  <si>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</si>
  <si>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</si>
  <si>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</si>
  <si>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</si>
  <si>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</si>
  <si>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</si>
  <si>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</si>
  <si>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</si>
  <si>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</si>
  <si>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</si>
  <si>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</si>
  <si>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</si>
  <si>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</si>
  <si>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</si>
  <si>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</si>
  <si>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</si>
  <si>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</si>
  <si>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</si>
  <si>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</si>
  <si>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</si>
  <si>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</si>
  <si>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</si>
  <si>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</si>
  <si>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</si>
  <si>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</si>
  <si>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</si>
  <si>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</si>
  <si>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</si>
  <si>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</si>
  <si>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</si>
  <si>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</si>
  <si>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</si>
  <si>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</si>
  <si>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</si>
  <si>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</si>
  <si>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</si>
  <si>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</si>
  <si>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</si>
  <si>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</si>
  <si>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</si>
  <si>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</si>
  <si>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</si>
  <si>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</si>
  <si>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</si>
  <si>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</si>
  <si>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</si>
  <si>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</si>
  <si>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</si>
  <si>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</si>
  <si>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</si>
  <si>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</si>
  <si>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</si>
  <si>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</si>
  <si>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</si>
  <si>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</si>
  <si>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</si>
  <si>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</si>
  <si>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</si>
  <si>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</si>
  <si>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</si>
  <si>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</si>
  <si>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</si>
  <si>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</si>
  <si>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</si>
  <si>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</si>
  <si>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</si>
  <si>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</si>
  <si>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</si>
  <si>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</si>
  <si>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</si>
  <si>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</si>
  <si>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</si>
  <si>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</si>
  <si>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</si>
  <si>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</si>
  <si>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</si>
  <si>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</si>
  <si>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</si>
  <si>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</si>
  <si>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</si>
  <si>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</si>
  <si>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</si>
  <si>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</si>
  <si>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</si>
  <si>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</si>
  <si>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</si>
  <si>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</si>
  <si>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</si>
  <si>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</si>
  <si>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</si>
  <si>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</si>
  <si>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</si>
  <si>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</si>
  <si>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</si>
  <si>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</si>
  <si>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</si>
  <si>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</si>
  <si>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</si>
  <si>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</si>
  <si>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</si>
  <si>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</si>
  <si>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</si>
  <si>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</si>
  <si>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</si>
  <si>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</si>
  <si>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</si>
  <si>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</si>
  <si>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</si>
  <si>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</si>
  <si>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</si>
  <si>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</si>
  <si>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</si>
  <si>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</si>
  <si>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</si>
  <si>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</si>
  <si>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</si>
  <si>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</si>
  <si>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</si>
  <si>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</si>
  <si>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</si>
  <si>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</si>
  <si>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</si>
  <si>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</si>
  <si>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</si>
  <si>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</si>
  <si>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</si>
  <si>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</si>
  <si>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</si>
  <si>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</si>
  <si>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</si>
  <si>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</si>
  <si>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</si>
  <si>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</si>
  <si>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</si>
  <si>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</si>
  <si>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</si>
  <si>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</si>
  <si>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</si>
  <si>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</si>
  <si>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</si>
  <si>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</si>
  <si>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</si>
  <si>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</si>
  <si>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</si>
  <si>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</si>
  <si>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</si>
  <si>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</si>
  <si>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</si>
  <si>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</si>
  <si>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</si>
  <si>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</si>
  <si>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</si>
  <si>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</si>
  <si>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</si>
  <si>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</si>
  <si>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</si>
  <si>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</si>
  <si>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</si>
  <si>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</si>
  <si>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</si>
  <si>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</si>
  <si>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</si>
  <si>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</si>
  <si>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</si>
  <si>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</si>
  <si>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</si>
  <si>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</si>
  <si>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</si>
  <si>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</si>
  <si>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</si>
  <si>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</si>
  <si>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</si>
  <si>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</si>
  <si>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</si>
  <si>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</si>
  <si>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</si>
  <si>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</si>
  <si>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</si>
  <si>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</si>
  <si>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</si>
  <si>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</si>
  <si>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</si>
  <si>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</si>
  <si>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</si>
  <si>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</si>
  <si>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</si>
  <si>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</si>
  <si>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</si>
  <si>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</si>
  <si>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</si>
  <si>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</si>
  <si>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</si>
  <si>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</si>
  <si>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</si>
  <si>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</si>
  <si>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</si>
  <si>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</si>
  <si>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</si>
  <si>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</si>
  <si>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</si>
  <si>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</si>
  <si>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</si>
  <si>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</si>
  <si>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</si>
  <si>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</si>
  <si>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</si>
  <si>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</si>
  <si>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</si>
  <si>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</si>
  <si>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</si>
  <si>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</si>
  <si>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</si>
  <si>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</si>
  <si>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</si>
  <si>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</si>
  <si>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</si>
  <si>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</si>
  <si>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</si>
  <si>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</si>
  <si>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</si>
  <si>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</si>
  <si>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</si>
  <si>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</si>
  <si>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</si>
  <si>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</si>
  <si>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</si>
  <si>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</si>
  <si>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</si>
  <si>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</si>
  <si>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</si>
  <si>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</si>
  <si>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</si>
  <si>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</si>
  <si>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</si>
  <si>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</si>
  <si>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</si>
  <si>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</si>
  <si>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</si>
  <si>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</si>
  <si>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</si>
  <si>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</si>
  <si>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</si>
  <si>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</si>
  <si>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</si>
  <si>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</si>
  <si>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</si>
  <si>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</si>
  <si>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</si>
  <si>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</si>
  <si>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</si>
  <si>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</si>
  <si>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</si>
  <si>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</si>
  <si>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</si>
  <si>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</si>
  <si>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</si>
  <si>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</si>
  <si>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</si>
  <si>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</si>
  <si>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</si>
  <si>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</si>
  <si>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</si>
  <si>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</si>
  <si>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</si>
  <si>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</si>
  <si>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</si>
  <si>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</si>
  <si>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</si>
  <si>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</si>
  <si>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</si>
  <si>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</si>
  <si>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</si>
  <si>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</si>
  <si>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</si>
  <si>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</si>
  <si>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</si>
  <si>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</si>
  <si>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</si>
  <si>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</si>
  <si>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</si>
  <si>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</si>
  <si>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</si>
  <si>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</si>
  <si>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</si>
  <si>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</si>
  <si>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</si>
  <si>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</si>
  <si>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</si>
  <si>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</si>
  <si>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</si>
  <si>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</si>
  <si>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</si>
  <si>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</si>
  <si>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</si>
  <si>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</si>
  <si>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</si>
  <si>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</si>
  <si>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</si>
  <si>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</si>
  <si>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</si>
  <si>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</si>
  <si>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</si>
  <si>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</si>
  <si>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</si>
  <si>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</si>
  <si>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</si>
  <si>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</si>
  <si>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</si>
  <si>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</si>
  <si>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</si>
  <si>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</si>
  <si>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</si>
  <si>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</si>
  <si>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</si>
  <si>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</si>
  <si>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</si>
  <si>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</si>
  <si>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</si>
  <si>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</si>
  <si>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</si>
  <si>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</si>
  <si>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</si>
  <si>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</si>
  <si>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</si>
  <si>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</si>
  <si>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</si>
  <si>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</si>
  <si>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</si>
  <si>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</si>
  <si>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</si>
  <si>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</si>
  <si>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</si>
  <si>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</si>
  <si>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</si>
  <si>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</si>
  <si>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</si>
  <si>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</si>
  <si>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</si>
  <si>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</si>
  <si>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</si>
  <si>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</si>
  <si>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</si>
  <si>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</si>
  <si>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</si>
  <si>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</si>
  <si>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</si>
  <si>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</si>
  <si>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</si>
  <si>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</si>
  <si>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</si>
  <si>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</si>
  <si>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</si>
  <si>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</si>
  <si>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</si>
  <si>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</si>
  <si>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</si>
  <si>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</si>
  <si>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</si>
  <si>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</si>
  <si>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</si>
  <si>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</si>
  <si>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</si>
  <si>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</si>
  <si>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</si>
  <si>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</si>
  <si>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</si>
  <si>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</si>
  <si>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</si>
  <si>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</si>
  <si>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</si>
  <si>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</si>
  <si>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</si>
  <si>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</si>
  <si>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</si>
  <si>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</si>
  <si>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</si>
  <si>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</si>
  <si>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</si>
  <si>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</si>
  <si>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</si>
  <si>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</si>
  <si>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</si>
  <si>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</si>
  <si>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</si>
  <si>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</si>
  <si>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</si>
  <si>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</si>
  <si>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</si>
  <si>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</si>
  <si>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</si>
  <si>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</si>
  <si>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</si>
  <si>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</si>
  <si>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</si>
  <si>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</si>
  <si>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</si>
  <si>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</si>
  <si>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</si>
  <si>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</si>
  <si>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</si>
  <si>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</si>
  <si>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</si>
  <si>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</si>
  <si>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</si>
  <si>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</si>
  <si>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</si>
  <si>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</si>
  <si>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</si>
  <si>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</si>
  <si>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</si>
  <si>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</si>
  <si>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</si>
  <si>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</si>
  <si>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</si>
  <si>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</si>
  <si>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</si>
  <si>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</si>
  <si>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</si>
  <si>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</si>
  <si>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</si>
  <si>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</si>
  <si>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</si>
  <si>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</si>
  <si>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</si>
  <si>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</si>
  <si>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</si>
  <si>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</si>
  <si>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</si>
  <si>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</si>
  <si>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</si>
  <si>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</si>
  <si>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</si>
  <si>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</si>
  <si>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</si>
  <si>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</si>
  <si>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</si>
  <si>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</si>
  <si>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</si>
  <si>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</si>
  <si>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</si>
  <si>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</si>
  <si>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</si>
  <si>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</si>
  <si>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</si>
  <si>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</si>
  <si>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</si>
  <si>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</si>
  <si>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</si>
  <si>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</si>
  <si>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</si>
  <si>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</si>
  <si>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</si>
  <si>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</si>
  <si>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</si>
  <si>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</si>
  <si>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</si>
  <si>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</si>
  <si>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</si>
  <si>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</si>
  <si>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</si>
  <si>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</si>
  <si>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</si>
  <si>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</si>
  <si>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</si>
  <si>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</si>
  <si>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</si>
  <si>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</si>
  <si>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</si>
  <si>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</si>
  <si>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</si>
  <si>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</si>
  <si>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</si>
  <si>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</si>
  <si>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</si>
  <si>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</si>
  <si>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</si>
  <si>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</si>
  <si>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</si>
  <si>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</si>
  <si>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</si>
  <si>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</si>
  <si>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</si>
  <si>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</si>
  <si>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</si>
  <si>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</si>
  <si>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</si>
  <si>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</si>
  <si>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</si>
  <si>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</si>
  <si>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</si>
  <si>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</si>
  <si>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</si>
  <si>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</si>
  <si>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</si>
  <si>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</si>
  <si>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</si>
  <si>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</si>
  <si>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</si>
  <si>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</si>
  <si>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</si>
  <si>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</si>
  <si>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</si>
  <si>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</si>
  <si>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</si>
  <si>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</si>
  <si>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</si>
  <si>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</si>
  <si>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</si>
  <si>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</si>
  <si>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</si>
  <si>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</si>
  <si>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</si>
  <si>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</si>
  <si>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</si>
  <si>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</si>
  <si>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</si>
  <si>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</si>
  <si>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</si>
  <si>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</si>
  <si>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</si>
  <si>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</si>
  <si>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</si>
  <si>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</si>
  <si>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</si>
  <si>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</si>
  <si>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</si>
  <si>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</si>
  <si>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</si>
  <si>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</si>
  <si>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</si>
  <si>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</si>
  <si>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</si>
  <si>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</si>
  <si>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</si>
  <si>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</si>
  <si>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</si>
  <si>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</si>
  <si>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</si>
  <si>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</si>
  <si>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</si>
  <si>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</si>
  <si>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</si>
  <si>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</si>
  <si>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</si>
  <si>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</si>
  <si>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</si>
  <si>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</si>
  <si>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</si>
  <si>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</si>
  <si>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</si>
  <si>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</si>
  <si>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</si>
  <si>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</si>
  <si>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</si>
  <si>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</si>
  <si>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</si>
  <si>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</si>
  <si>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</si>
  <si>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</si>
  <si>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</si>
  <si>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</si>
  <si>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</si>
  <si>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</si>
  <si>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</si>
  <si>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</si>
  <si>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</si>
  <si>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</si>
  <si>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</si>
  <si>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</si>
  <si>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</si>
  <si>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</si>
  <si>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</si>
  <si>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</si>
  <si>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</si>
  <si>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</si>
  <si>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</si>
  <si>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</si>
  <si>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</si>
  <si>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</si>
  <si>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</si>
  <si>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</si>
  <si>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</si>
  <si>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</si>
  <si>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</si>
  <si>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</si>
  <si>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</si>
  <si>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</si>
  <si>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</si>
  <si>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</si>
  <si>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</si>
  <si>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</si>
  <si>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</si>
  <si>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</si>
  <si>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</si>
  <si>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</si>
  <si>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</si>
  <si>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</si>
  <si>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</si>
  <si>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</si>
  <si>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</si>
  <si>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</si>
  <si>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</si>
  <si>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</si>
  <si>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</si>
  <si>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</si>
  <si>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</si>
  <si>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</si>
  <si>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</si>
  <si>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</si>
  <si>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</si>
  <si>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</si>
  <si>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</si>
  <si>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</si>
  <si>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</si>
  <si>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</si>
  <si>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</si>
  <si>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</si>
  <si>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</si>
  <si>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</si>
  <si>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</si>
  <si>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</si>
  <si>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</si>
  <si>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</si>
  <si>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</si>
  <si>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</si>
  <si>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</si>
  <si>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</si>
  <si>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</si>
  <si>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</si>
  <si>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</si>
  <si>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</si>
  <si>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</si>
  <si>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</si>
  <si>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</si>
  <si>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</si>
  <si>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</si>
  <si>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</si>
  <si>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</si>
  <si>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</si>
  <si>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</si>
  <si>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</si>
  <si>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</si>
  <si>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</si>
  <si>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</si>
  <si>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</si>
  <si>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</si>
  <si>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</si>
  <si>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</si>
  <si>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</si>
  <si>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</si>
  <si>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</si>
  <si>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</si>
  <si>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</si>
  <si>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</si>
  <si>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</si>
  <si>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</si>
  <si>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</si>
  <si>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</si>
  <si>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</si>
  <si>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</si>
  <si>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</si>
  <si>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</si>
  <si>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</si>
  <si>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</si>
  <si>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</si>
  <si>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</si>
  <si>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</si>
  <si>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</si>
  <si>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</si>
  <si>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</si>
  <si>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</si>
  <si>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</si>
  <si>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</si>
  <si>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</si>
  <si>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</si>
  <si>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</si>
  <si>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</si>
  <si>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</si>
  <si>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</si>
  <si>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</si>
  <si>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</si>
  <si>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</si>
  <si>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</si>
  <si>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</si>
  <si>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</si>
  <si>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</si>
  <si>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</si>
  <si>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</si>
  <si>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</si>
  <si>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</si>
  <si>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</si>
  <si>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</si>
  <si>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</si>
  <si>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</si>
  <si>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</si>
  <si>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</si>
  <si>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</si>
  <si>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</si>
  <si>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</si>
  <si>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</si>
  <si>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</si>
  <si>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</si>
  <si>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</si>
  <si>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</si>
  <si>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</si>
  <si>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</si>
  <si>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</si>
  <si>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</si>
  <si>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</si>
  <si>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</si>
  <si>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</si>
  <si>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</si>
  <si>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</si>
  <si>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</si>
  <si>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</si>
  <si>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</si>
  <si>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</si>
  <si>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</si>
  <si>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</si>
  <si>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</si>
  <si>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</si>
  <si>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</si>
  <si>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</si>
  <si>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</si>
  <si>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</si>
  <si>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</si>
  <si>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</si>
  <si>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</si>
  <si>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</si>
  <si>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</si>
  <si>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</si>
  <si>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</si>
  <si>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</si>
  <si>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</si>
  <si>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</si>
  <si>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</si>
  <si>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</si>
  <si>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</si>
  <si>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</si>
  <si>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</si>
  <si>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</si>
  <si>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</si>
  <si>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</si>
  <si>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</si>
  <si>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</si>
  <si>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</si>
  <si>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</si>
  <si>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</si>
  <si>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</si>
  <si>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</si>
  <si>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</si>
  <si>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</si>
  <si>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</si>
  <si>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</si>
  <si>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</si>
  <si>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</si>
  <si>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</si>
  <si>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</si>
  <si>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</si>
  <si>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</si>
  <si>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</si>
  <si>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</si>
  <si>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</si>
  <si>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</si>
  <si>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</si>
  <si>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</si>
  <si>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</si>
  <si>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</si>
  <si>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</si>
  <si>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</si>
  <si>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</si>
  <si>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</si>
  <si>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</si>
  <si>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</si>
  <si>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</si>
  <si>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</si>
  <si>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</si>
  <si>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</si>
  <si>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</si>
  <si>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</si>
  <si>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</si>
  <si>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</si>
  <si>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</si>
  <si>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</si>
  <si>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</si>
  <si>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</si>
  <si>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</si>
  <si>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</si>
  <si>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</si>
  <si>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</si>
  <si>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</si>
  <si>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</si>
  <si>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</si>
  <si>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</si>
  <si>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</si>
  <si>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</si>
  <si>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</si>
  <si>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</si>
  <si>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</si>
  <si>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</si>
  <si>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</si>
  <si>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</si>
  <si>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</si>
  <si>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</si>
  <si>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</si>
  <si>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</si>
  <si>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</si>
  <si>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</si>
  <si>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</si>
  <si>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</si>
  <si>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</si>
  <si>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</si>
  <si>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</si>
  <si>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</si>
  <si>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</si>
  <si>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</si>
  <si>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</si>
  <si>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</si>
  <si>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</si>
  <si>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</si>
  <si>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</si>
  <si>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</si>
  <si>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</si>
  <si>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</si>
  <si>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</si>
  <si>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</si>
  <si>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</si>
  <si>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</si>
  <si>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</si>
  <si>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</si>
  <si>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</si>
  <si>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</si>
  <si>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</si>
  <si>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</si>
  <si>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</si>
  <si>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</si>
  <si>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</si>
  <si>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</si>
  <si>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</si>
  <si>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</si>
  <si>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</si>
  <si>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</si>
  <si>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</si>
  <si>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</si>
  <si>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</si>
  <si>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</si>
  <si>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</si>
  <si>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</si>
  <si>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</si>
  <si>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</si>
  <si>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</si>
  <si>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</si>
  <si>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</si>
  <si>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</si>
  <si>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</si>
  <si>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</si>
  <si>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</si>
  <si>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</si>
  <si>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</si>
  <si>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</si>
  <si>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</si>
  <si>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</si>
  <si>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</si>
  <si>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</si>
  <si>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</si>
  <si>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</si>
  <si>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</si>
  <si>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</si>
  <si>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</si>
  <si>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</si>
  <si>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</si>
  <si>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</si>
  <si>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</si>
  <si>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</si>
  <si>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</si>
  <si>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</si>
  <si>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</si>
  <si>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</si>
  <si>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</si>
  <si>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</si>
  <si>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</si>
  <si>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</si>
  <si>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</si>
  <si>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</si>
  <si>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</si>
  <si>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</si>
  <si>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</si>
  <si>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</si>
  <si>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</si>
  <si>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</si>
  <si>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</si>
  <si>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</si>
  <si>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</si>
  <si>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</si>
  <si>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</si>
  <si>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</si>
  <si>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</si>
  <si>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</si>
  <si>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</si>
  <si>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</si>
  <si>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</si>
  <si>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</si>
  <si>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</si>
  <si>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</si>
  <si>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</si>
  <si>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</si>
  <si>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</si>
  <si>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</si>
  <si>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</si>
  <si>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</si>
  <si>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</si>
  <si>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</si>
  <si>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</si>
  <si>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</si>
  <si>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</si>
  <si>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</si>
  <si>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</si>
  <si>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</si>
  <si>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</si>
  <si>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</si>
  <si>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</si>
  <si>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</si>
  <si>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</si>
  <si>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</si>
  <si>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</si>
  <si>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</si>
  <si>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</si>
  <si>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</si>
  <si>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</si>
  <si>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</si>
  <si>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</si>
  <si>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</si>
  <si>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</si>
  <si>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</si>
  <si>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</si>
  <si>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</si>
  <si>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</si>
  <si>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</si>
  <si>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</si>
  <si>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</si>
  <si>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</si>
  <si>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</si>
  <si>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</si>
  <si>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</si>
  <si>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</si>
  <si>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</si>
  <si>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</si>
  <si>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</si>
  <si>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</si>
  <si>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</si>
  <si>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</si>
  <si>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</si>
  <si>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</si>
  <si>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</si>
  <si>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</si>
  <si>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</si>
  <si>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</si>
  <si>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</si>
  <si>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</si>
  <si>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</si>
  <si>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</si>
  <si>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</si>
  <si>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</si>
  <si>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</si>
  <si>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</si>
  <si>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</si>
  <si>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</si>
  <si>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</si>
  <si>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</si>
  <si>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</si>
  <si>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</si>
  <si>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</si>
  <si>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</si>
  <si>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</si>
  <si>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</si>
  <si>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</si>
  <si>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</si>
  <si>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</si>
  <si>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</si>
  <si>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</si>
  <si>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</si>
  <si>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</si>
  <si>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</si>
  <si>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</si>
  <si>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</si>
  <si>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</si>
  <si>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</si>
  <si>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</si>
  <si>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</si>
  <si>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</si>
  <si>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</si>
  <si>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</si>
  <si>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</si>
  <si>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</si>
  <si>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</si>
  <si>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</si>
  <si>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</si>
  <si>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</si>
  <si>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</si>
  <si>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</si>
  <si>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</si>
  <si>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</si>
  <si>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</si>
  <si>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</si>
  <si>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</si>
  <si>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</si>
  <si>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</si>
  <si>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</si>
  <si>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</si>
  <si>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</si>
  <si>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</si>
  <si>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</si>
  <si>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</si>
  <si>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</si>
  <si>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</si>
  <si>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</si>
  <si>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</si>
  <si>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</si>
  <si>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</si>
  <si>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</si>
  <si>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</si>
  <si>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</si>
  <si>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</si>
  <si>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</si>
  <si>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</si>
  <si>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</si>
  <si>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</si>
  <si>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</si>
  <si>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</si>
  <si>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</si>
  <si>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</si>
  <si>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</si>
  <si>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</si>
  <si>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</si>
  <si>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</si>
  <si>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</si>
  <si>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</si>
  <si>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</si>
  <si>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</si>
  <si>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</si>
  <si>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</si>
  <si>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</si>
  <si>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</si>
  <si>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</si>
  <si>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</si>
  <si>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</si>
  <si>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</si>
  <si>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</si>
  <si>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</si>
  <si>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</si>
  <si>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</si>
  <si>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</si>
  <si>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</si>
  <si>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</si>
  <si>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</si>
  <si>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</si>
  <si>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</si>
  <si>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</si>
  <si>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</si>
  <si>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</si>
  <si>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</si>
  <si>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</si>
  <si>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</si>
  <si>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</si>
  <si>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</si>
  <si>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</si>
  <si>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</si>
  <si>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</si>
  <si>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</si>
  <si>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</si>
  <si>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</si>
  <si>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</si>
  <si>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</si>
  <si>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</si>
  <si>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</si>
  <si>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</si>
  <si>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</si>
  <si>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</si>
  <si>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</si>
  <si>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</si>
  <si>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</si>
  <si>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</si>
  <si>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</si>
  <si>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</si>
  <si>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</si>
  <si>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</si>
  <si>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</si>
  <si>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</si>
  <si>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</si>
  <si>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</si>
  <si>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</si>
  <si>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</si>
  <si>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</si>
  <si>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</si>
  <si>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</si>
  <si>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</si>
  <si>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</si>
  <si>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</si>
  <si>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</si>
  <si>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</si>
  <si>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</si>
  <si>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</si>
  <si>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</si>
  <si>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</si>
  <si>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</si>
  <si>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</si>
  <si>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</si>
  <si>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</si>
  <si>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</si>
  <si>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</si>
  <si>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</si>
  <si>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</si>
  <si>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</si>
  <si>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</si>
  <si>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</si>
  <si>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</si>
  <si>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</si>
  <si>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</si>
  <si>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</si>
  <si>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</si>
  <si>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</si>
  <si>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</si>
  <si>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</si>
  <si>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</si>
  <si>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</si>
  <si>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</si>
  <si>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</si>
  <si>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</si>
  <si>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</si>
  <si>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</si>
  <si>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</si>
  <si>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</si>
  <si>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</si>
  <si>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</si>
  <si>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</si>
  <si>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</si>
  <si>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</si>
  <si>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</si>
  <si>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</si>
  <si>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</si>
  <si>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</si>
  <si>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</si>
  <si>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</si>
  <si>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</si>
  <si>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</si>
  <si>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</si>
  <si>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</si>
  <si>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</si>
  <si>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</si>
  <si>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</si>
  <si>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</si>
  <si>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</si>
  <si>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</si>
  <si>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</si>
  <si>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</si>
  <si>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</si>
  <si>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</si>
  <si>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</si>
  <si>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</si>
  <si>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</si>
  <si>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</si>
  <si>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</si>
  <si>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</si>
  <si>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</si>
  <si>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</si>
  <si>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</si>
  <si>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</si>
  <si>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</si>
  <si>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</si>
  <si>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</si>
  <si>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</si>
  <si>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</si>
  <si>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</si>
  <si>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</si>
  <si>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</si>
  <si>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</si>
  <si>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</si>
  <si>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</si>
  <si>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</si>
  <si>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</si>
  <si>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</si>
  <si>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</si>
  <si>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</si>
  <si>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</si>
  <si>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</si>
  <si>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</si>
  <si>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</si>
  <si>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</si>
  <si>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</si>
  <si>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</si>
  <si>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</si>
  <si>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</si>
  <si>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</si>
  <si>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</si>
  <si>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</si>
  <si>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</si>
  <si>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</si>
  <si>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</si>
  <si>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</si>
  <si>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</si>
  <si>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</si>
  <si>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</si>
  <si>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</si>
  <si>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</si>
  <si>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</si>
  <si>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</si>
  <si>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</si>
  <si>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</si>
  <si>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</si>
  <si>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</si>
  <si>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</si>
  <si>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</si>
  <si>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</si>
  <si>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</si>
  <si>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</si>
  <si>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</si>
  <si>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</si>
  <si>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</si>
  <si>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</si>
  <si>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</si>
  <si>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</si>
  <si>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</si>
  <si>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</si>
  <si>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</si>
  <si>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</si>
  <si>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</si>
  <si>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</si>
  <si>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</si>
  <si>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</si>
  <si>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</si>
  <si>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</si>
  <si>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</si>
  <si>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</si>
  <si>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</si>
  <si>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</si>
  <si>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</si>
  <si>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</si>
  <si>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</si>
  <si>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</si>
  <si>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</si>
  <si>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</si>
  <si>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</si>
  <si>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</si>
  <si>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</si>
  <si>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</si>
  <si>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</si>
  <si>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</si>
  <si>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</si>
  <si>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</si>
  <si>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</si>
  <si>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</si>
  <si>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</si>
  <si>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</si>
  <si>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</si>
  <si>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</si>
  <si>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</si>
  <si>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</si>
  <si>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</si>
  <si>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</si>
  <si>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</si>
  <si>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</si>
  <si>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</si>
  <si>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</si>
  <si>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</si>
  <si>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</si>
  <si>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</si>
  <si>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</si>
  <si>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</si>
  <si>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</si>
  <si>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</si>
  <si>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</si>
  <si>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</si>
  <si>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</si>
  <si>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</si>
  <si>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</si>
  <si>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</si>
  <si>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</si>
  <si>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</si>
  <si>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</si>
  <si>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</si>
  <si>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</si>
  <si>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</si>
  <si>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</si>
  <si>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</si>
  <si>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</si>
  <si>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</si>
  <si>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</si>
  <si>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</si>
  <si>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</si>
  <si>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</si>
  <si>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</si>
  <si>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</si>
  <si>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</si>
  <si>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</si>
  <si>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</si>
  <si>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</si>
  <si>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</si>
  <si>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</si>
  <si>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</si>
  <si>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</si>
  <si>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</si>
  <si>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</si>
  <si>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</si>
  <si>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</si>
  <si>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</si>
  <si>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</si>
  <si>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</si>
  <si>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</si>
  <si>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</si>
  <si>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</si>
  <si>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</si>
  <si>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</si>
  <si>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</si>
  <si>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</si>
  <si>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</si>
  <si>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</si>
  <si>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</si>
  <si>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</si>
  <si>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</si>
  <si>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</si>
  <si>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</si>
  <si>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</si>
  <si>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</si>
  <si>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</si>
  <si>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</si>
  <si>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</si>
  <si>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</si>
  <si>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</si>
  <si>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</si>
  <si>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</si>
  <si>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</si>
  <si>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</si>
  <si>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</si>
  <si>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</si>
  <si>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</si>
  <si>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</si>
  <si>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</si>
  <si>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</si>
  <si>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</si>
  <si>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</si>
  <si>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</si>
  <si>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</si>
  <si>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</si>
  <si>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</si>
  <si>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</si>
  <si>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</si>
  <si>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</si>
  <si>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</si>
  <si>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</si>
  <si>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</si>
  <si>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</si>
  <si>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</si>
  <si>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</si>
  <si>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</si>
  <si>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</si>
  <si>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</si>
  <si>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</si>
  <si>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</si>
  <si>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</si>
  <si>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</si>
  <si>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</si>
  <si>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</si>
  <si>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</si>
  <si>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</si>
  <si>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</si>
  <si>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</si>
  <si>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</si>
  <si>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</si>
  <si>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</si>
  <si>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</si>
  <si>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</si>
  <si>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</si>
  <si>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</si>
  <si>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</si>
  <si>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</si>
  <si>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</si>
  <si>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</si>
  <si>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</si>
  <si>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</si>
  <si>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</si>
  <si>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</si>
  <si>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</si>
  <si>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</si>
  <si>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</si>
  <si>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</si>
  <si>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</si>
  <si>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</si>
  <si>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</si>
  <si>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</si>
  <si>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</si>
  <si>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</si>
  <si>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</si>
  <si>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</si>
  <si>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</si>
  <si>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</si>
  <si>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</si>
  <si>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</si>
  <si>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</si>
  <si>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</si>
  <si>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</si>
  <si>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</si>
  <si>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</si>
  <si>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</si>
  <si>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</si>
  <si>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</si>
  <si>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</si>
  <si>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</si>
  <si>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</si>
  <si>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</si>
  <si>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</si>
  <si>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</si>
  <si>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</si>
  <si>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</si>
  <si>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</si>
  <si>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</si>
  <si>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</si>
  <si>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</si>
  <si>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</si>
  <si>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</si>
  <si>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</si>
  <si>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</si>
  <si>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</si>
  <si>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</si>
  <si>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</si>
  <si>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</si>
  <si>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</si>
  <si>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</si>
  <si>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</si>
  <si>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</si>
  <si>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</si>
  <si>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</si>
  <si>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</si>
  <si>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</si>
  <si>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</si>
  <si>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</si>
  <si>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</si>
  <si>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</si>
  <si>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</si>
  <si>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</si>
  <si>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</si>
  <si>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</si>
  <si>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</si>
  <si>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</si>
  <si>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</si>
  <si>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</si>
  <si>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</si>
  <si>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</si>
  <si>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</si>
  <si>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</si>
  <si>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</si>
  <si>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</si>
  <si>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</si>
  <si>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</si>
  <si>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</si>
  <si>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</si>
  <si>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</si>
  <si>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</si>
  <si>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</si>
  <si>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</si>
  <si>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</si>
  <si>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</si>
  <si>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</si>
  <si>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</si>
  <si>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</si>
  <si>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</si>
  <si>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</si>
  <si>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</si>
  <si>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</si>
  <si>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</si>
  <si>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</si>
  <si>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</si>
  <si>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</si>
  <si>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</si>
  <si>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</si>
  <si>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</si>
  <si>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</si>
  <si>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</si>
  <si>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</si>
  <si>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</si>
  <si>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</si>
  <si>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</si>
  <si>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</si>
  <si>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</si>
  <si>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</si>
  <si>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</si>
  <si>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</si>
  <si>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</si>
  <si>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</si>
  <si>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</si>
  <si>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</si>
  <si>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</si>
  <si>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</si>
  <si>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</si>
  <si>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</si>
  <si>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</si>
  <si>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</si>
  <si>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</si>
  <si>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</si>
  <si>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</si>
  <si>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</si>
  <si>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</si>
  <si>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</si>
  <si>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</si>
  <si>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</si>
  <si>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</si>
  <si>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</si>
  <si>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</si>
  <si>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</si>
  <si>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</si>
  <si>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</si>
  <si>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</si>
  <si>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</si>
  <si>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</si>
  <si>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</si>
  <si>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</si>
  <si>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</si>
  <si>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</si>
  <si>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</si>
  <si>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</si>
  <si>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</si>
  <si>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</si>
  <si>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</si>
  <si>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</si>
  <si>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</si>
  <si>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</si>
  <si>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</si>
  <si>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</si>
  <si>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</si>
  <si>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</si>
  <si>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</si>
  <si>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</si>
  <si>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</si>
  <si>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</si>
  <si>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</si>
  <si>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</si>
  <si>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</si>
  <si>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</si>
  <si>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</si>
  <si>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</si>
  <si>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</si>
  <si>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</si>
  <si>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</si>
  <si>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</si>
  <si>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</si>
  <si>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</si>
  <si>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</si>
  <si>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</si>
  <si>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</si>
  <si>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</si>
  <si>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</si>
  <si>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</si>
  <si>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</si>
  <si>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</si>
  <si>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</si>
  <si>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</si>
  <si>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</si>
  <si>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</si>
  <si>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</si>
  <si>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</si>
  <si>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</si>
  <si>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</si>
  <si>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</si>
  <si>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</si>
  <si>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</si>
  <si>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</si>
  <si>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</si>
  <si>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</si>
  <si>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</si>
  <si>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</si>
  <si>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</si>
  <si>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</si>
  <si>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</si>
  <si>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</si>
  <si>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</si>
  <si>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</si>
  <si>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</si>
  <si>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</si>
  <si>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</si>
  <si>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</si>
  <si>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</si>
  <si>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</si>
  <si>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</si>
  <si>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</si>
  <si>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</si>
  <si>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</si>
  <si>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</si>
  <si>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</si>
  <si>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</si>
  <si>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</si>
  <si>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</si>
  <si>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</si>
  <si>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</si>
  <si>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</si>
  <si>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</si>
  <si>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</si>
  <si>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</si>
  <si>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</si>
  <si>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</si>
  <si>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</si>
  <si>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</si>
  <si>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</si>
  <si>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</si>
  <si>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</si>
  <si>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</si>
  <si>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</si>
  <si>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</si>
  <si>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</si>
  <si>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</si>
  <si>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</si>
  <si>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</si>
  <si>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</si>
  <si>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</si>
  <si>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</si>
  <si>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</si>
  <si>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</si>
  <si>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</si>
  <si>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</si>
  <si>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</si>
  <si>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</si>
  <si>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</si>
  <si>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</si>
  <si>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</si>
  <si>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</si>
  <si>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</si>
  <si>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</si>
  <si>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</si>
  <si>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</si>
  <si>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</si>
  <si>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</si>
  <si>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</si>
  <si>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</si>
  <si>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</si>
  <si>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</si>
  <si>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</si>
  <si>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</si>
  <si>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</si>
  <si>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</si>
  <si>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</si>
  <si>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</si>
  <si>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</si>
  <si>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</si>
  <si>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</si>
  <si>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</si>
  <si>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</si>
  <si>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</si>
  <si>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</si>
  <si>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</si>
  <si>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</si>
  <si>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</si>
  <si>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</si>
  <si>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</si>
  <si>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</si>
  <si>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</si>
  <si>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</si>
  <si>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</si>
  <si>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</si>
  <si>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</si>
  <si>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</si>
  <si>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</si>
  <si>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</si>
  <si>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</si>
  <si>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</si>
  <si>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</si>
  <si>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</si>
  <si>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</si>
  <si>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</si>
  <si>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</si>
  <si>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</si>
  <si>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</si>
  <si>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</si>
  <si>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</si>
  <si>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</si>
  <si>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</si>
  <si>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</si>
  <si>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</si>
  <si>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</si>
  <si>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</si>
  <si>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</si>
  <si>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</si>
  <si>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</si>
  <si>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</si>
  <si>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</si>
  <si>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</si>
  <si>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</si>
  <si>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</si>
  <si>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</si>
  <si>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</si>
  <si>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</si>
  <si>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</si>
  <si>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</si>
  <si>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</si>
  <si>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</si>
  <si>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</si>
  <si>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</si>
  <si>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</si>
  <si>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</si>
  <si>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</si>
  <si>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</si>
  <si>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</si>
  <si>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</si>
  <si>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</si>
  <si>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</si>
  <si>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</si>
  <si>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</si>
  <si>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</si>
  <si>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</si>
  <si>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</si>
  <si>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</si>
  <si>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</si>
  <si>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</si>
  <si>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</si>
  <si>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</si>
  <si>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</si>
  <si>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</si>
  <si>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</si>
  <si>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</si>
  <si>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</si>
  <si>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</si>
  <si>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</si>
  <si>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</si>
  <si>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</si>
  <si>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</si>
  <si>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</si>
  <si>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</si>
  <si>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</si>
  <si>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</si>
  <si>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</si>
  <si>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</si>
  <si>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</si>
  <si>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</si>
  <si>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</si>
  <si>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</si>
  <si>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</si>
  <si>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</si>
  <si>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</si>
  <si>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</si>
  <si>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</si>
  <si>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</si>
  <si>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</si>
  <si>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</si>
  <si>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</si>
  <si>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</si>
  <si>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</si>
  <si>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</si>
  <si>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</si>
  <si>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</si>
  <si>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</si>
  <si>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</si>
  <si>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</si>
  <si>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</si>
  <si>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</si>
  <si>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</si>
  <si>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</si>
  <si>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</si>
  <si>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</si>
  <si>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</si>
  <si>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</si>
  <si>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</si>
  <si>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</si>
  <si>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</si>
  <si>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</si>
  <si>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</si>
  <si>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</si>
  <si>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</si>
  <si>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</si>
  <si>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</si>
  <si>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</si>
  <si>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</si>
  <si>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</si>
  <si>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</si>
  <si>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</si>
  <si>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</si>
  <si>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</si>
  <si>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</si>
  <si>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</si>
  <si>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</si>
  <si>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</si>
  <si>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</si>
  <si>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</si>
  <si>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</si>
  <si>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</si>
  <si>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</si>
  <si>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</si>
  <si>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</si>
  <si>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</si>
  <si>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</si>
  <si>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</si>
  <si>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</si>
  <si>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</si>
  <si>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</si>
  <si>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</si>
  <si>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</si>
  <si>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</si>
  <si>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</si>
  <si>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</si>
  <si>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</si>
  <si>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</si>
  <si>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</si>
  <si>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</si>
  <si>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</si>
  <si>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</si>
  <si>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</si>
  <si>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</si>
  <si>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</si>
  <si>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</si>
  <si>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</si>
  <si>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</si>
  <si>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</si>
  <si>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</si>
  <si>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</si>
  <si>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</si>
  <si>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</si>
  <si>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</si>
  <si>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</si>
  <si>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</si>
  <si>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</si>
  <si>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</si>
  <si>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</si>
  <si>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</si>
  <si>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</si>
  <si>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</si>
  <si>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</si>
  <si>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</si>
  <si>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</si>
  <si>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</si>
  <si>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</si>
  <si>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</si>
  <si>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</si>
  <si>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</si>
  <si>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</si>
  <si>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</si>
  <si>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</si>
  <si>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</si>
  <si>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</si>
  <si>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</si>
  <si>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</si>
  <si>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</si>
  <si>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</si>
  <si>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</si>
  <si>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</si>
  <si>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</si>
  <si>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</si>
  <si>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</si>
  <si>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</si>
  <si>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</si>
  <si>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</si>
  <si>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</si>
  <si>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</si>
  <si>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</si>
  <si>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</si>
  <si>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</si>
  <si>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</si>
  <si>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</si>
  <si>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</si>
  <si>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</si>
  <si>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</si>
  <si>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</si>
  <si>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</si>
  <si>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</si>
  <si>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</si>
  <si>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</si>
  <si>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</si>
  <si>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</si>
  <si>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</si>
  <si>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</si>
  <si>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</si>
  <si>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</si>
  <si>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</si>
  <si>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</si>
  <si>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</si>
  <si>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</si>
  <si>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</si>
  <si>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</si>
  <si>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</si>
  <si>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</si>
  <si>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</si>
  <si>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</si>
  <si>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</si>
  <si>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</si>
  <si>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</si>
  <si>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</si>
  <si>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</si>
  <si>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</si>
  <si>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</si>
  <si>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</si>
  <si>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</si>
  <si>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</si>
  <si>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</si>
  <si>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</si>
  <si>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</si>
  <si>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</si>
  <si>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</si>
  <si>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</si>
  <si>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</si>
  <si>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</si>
  <si>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</si>
  <si>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</si>
  <si>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</si>
  <si>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</si>
  <si>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</si>
  <si>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</si>
  <si>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</si>
  <si>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</si>
  <si>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</si>
  <si>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</si>
  <si>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</si>
  <si>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</si>
  <si>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</si>
  <si>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</si>
  <si>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</si>
  <si>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</si>
  <si>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</si>
  <si>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</si>
  <si>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</si>
  <si>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</si>
  <si>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</si>
  <si>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</si>
  <si>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</si>
  <si>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</si>
  <si>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</si>
  <si>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</si>
  <si>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</si>
  <si>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</si>
  <si>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</si>
  <si>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</si>
  <si>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</si>
  <si>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</si>
  <si>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</si>
  <si>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</si>
  <si>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</si>
  <si>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</si>
  <si>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</si>
  <si>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</si>
  <si>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</si>
  <si>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</si>
  <si>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</si>
  <si>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</si>
  <si>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</si>
  <si>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</si>
  <si>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</si>
  <si>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</si>
  <si>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</si>
  <si>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</si>
  <si>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</si>
  <si>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</si>
  <si>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</si>
  <si>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</si>
  <si>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</si>
  <si>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</si>
  <si>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</si>
  <si>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</si>
  <si>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</si>
  <si>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</si>
  <si>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</si>
  <si>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</si>
  <si>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</si>
  <si>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</si>
  <si>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</si>
  <si>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</si>
  <si>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</si>
  <si>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</si>
  <si>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</si>
  <si>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</si>
  <si>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</si>
  <si>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</si>
  <si>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</si>
  <si>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</si>
  <si>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</si>
  <si>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</si>
  <si>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</si>
  <si>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</si>
  <si>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</si>
  <si>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</si>
  <si>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</si>
  <si>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</si>
  <si>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</si>
  <si>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</si>
  <si>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</si>
  <si>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</si>
  <si>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</si>
  <si>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</si>
  <si>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</si>
  <si>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</si>
  <si>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</si>
  <si>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</si>
  <si>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</si>
  <si>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</si>
  <si>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</si>
  <si>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</si>
  <si>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</si>
  <si>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</si>
  <si>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</si>
  <si>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</si>
  <si>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</si>
  <si>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</si>
  <si>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</si>
  <si>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</si>
  <si>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</si>
  <si>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</si>
  <si>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</si>
  <si>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</si>
  <si>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</si>
  <si>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</si>
  <si>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</si>
  <si>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</si>
  <si>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</si>
  <si>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</si>
  <si>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</si>
  <si>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</si>
  <si>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</si>
  <si>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</si>
  <si>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</si>
  <si>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</si>
  <si>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</si>
  <si>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</si>
  <si>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</si>
  <si>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</si>
  <si>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</si>
  <si>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</si>
  <si>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</si>
  <si>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</si>
  <si>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</si>
  <si>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</si>
  <si>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</si>
  <si>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</si>
  <si>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</si>
  <si>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</si>
  <si>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</si>
  <si>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</si>
  <si>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</si>
  <si>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</si>
  <si>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</si>
  <si>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</si>
  <si>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</si>
  <si>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</si>
  <si>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</si>
  <si>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</si>
  <si>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</si>
  <si>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</si>
  <si>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</si>
  <si>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</si>
  <si>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</si>
  <si>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</si>
  <si>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</si>
  <si>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</si>
  <si>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</si>
  <si>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</si>
  <si>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</si>
  <si>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</si>
  <si>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</si>
  <si>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</si>
  <si>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</si>
  <si>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</si>
  <si>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</si>
  <si>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</si>
  <si>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</si>
  <si>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</si>
  <si>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</si>
  <si>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</si>
  <si>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</si>
  <si>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</si>
  <si>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</si>
  <si>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</si>
  <si>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</si>
  <si>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</si>
  <si>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</si>
  <si>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</si>
  <si>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</si>
  <si>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</si>
  <si>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</si>
  <si>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</si>
  <si>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</si>
  <si>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</si>
  <si>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</si>
  <si>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</si>
  <si>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</si>
  <si>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</si>
  <si>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</si>
  <si>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</si>
  <si>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</si>
  <si>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</si>
  <si>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</si>
  <si>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</si>
  <si>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</si>
  <si>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</si>
  <si>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</si>
  <si>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</si>
  <si>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</si>
  <si>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</si>
  <si>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</si>
  <si>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</si>
  <si>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</si>
  <si>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</si>
  <si>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</si>
  <si>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</si>
  <si>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</si>
  <si>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</si>
  <si>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</si>
  <si>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</si>
  <si>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</si>
  <si>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</si>
  <si>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</si>
  <si>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</si>
  <si>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</si>
  <si>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</si>
  <si>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</si>
  <si>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</si>
  <si>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</si>
  <si>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</si>
  <si>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</si>
  <si>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</si>
  <si>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</si>
  <si>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</si>
  <si>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</si>
  <si>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</si>
  <si>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</si>
  <si>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</si>
  <si>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</si>
  <si>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</si>
  <si>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</si>
  <si>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</si>
  <si>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</si>
  <si>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</si>
  <si>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</si>
  <si>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</si>
  <si>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</si>
  <si>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</si>
  <si>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</si>
  <si>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</si>
  <si>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</si>
  <si>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</si>
  <si>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</si>
  <si>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</si>
  <si>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</si>
  <si>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</si>
  <si>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</si>
  <si>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</si>
  <si>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</si>
  <si>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</si>
  <si>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</si>
  <si>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</si>
  <si>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</si>
  <si>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</si>
  <si>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</si>
  <si>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</si>
  <si>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</si>
  <si>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</si>
  <si>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</si>
  <si>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</si>
  <si>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</si>
  <si>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</si>
  <si>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</si>
  <si>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</si>
  <si>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</si>
  <si>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</si>
  <si>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</si>
  <si>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</si>
  <si>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</si>
  <si>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</si>
  <si>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</si>
  <si>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</si>
  <si>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</si>
  <si>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</si>
  <si>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</si>
  <si>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</si>
  <si>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</si>
  <si>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</si>
  <si>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</si>
  <si>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</si>
  <si>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</si>
  <si>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</si>
  <si>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</si>
  <si>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</si>
  <si>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</si>
  <si>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</si>
  <si>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</si>
  <si>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</si>
  <si>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</si>
  <si>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</si>
  <si>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</si>
  <si>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</si>
  <si>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</si>
  <si>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</si>
  <si>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</si>
  <si>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</si>
  <si>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</si>
  <si>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</si>
  <si>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</si>
  <si>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</si>
  <si>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</si>
  <si>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</si>
  <si>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</si>
  <si>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</si>
  <si>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</si>
  <si>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</si>
  <si>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</si>
  <si>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</si>
  <si>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</si>
  <si>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</si>
  <si>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</si>
  <si>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</si>
  <si>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</si>
  <si>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</si>
  <si>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</si>
  <si>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</si>
  <si>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</si>
  <si>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</si>
  <si>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</si>
  <si>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</si>
  <si>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</si>
  <si>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</si>
  <si>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</si>
  <si>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</si>
  <si>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</si>
  <si>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</si>
  <si>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</si>
  <si>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</si>
  <si>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</si>
  <si>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</si>
  <si>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</si>
  <si>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</si>
  <si>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</si>
  <si>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</si>
  <si>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</si>
  <si>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</si>
  <si>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</si>
  <si>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</si>
  <si>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</si>
  <si>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</si>
  <si>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</si>
  <si>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</si>
  <si>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</si>
  <si>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</si>
  <si>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</si>
  <si>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</si>
  <si>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</si>
  <si>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</si>
  <si>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</si>
  <si>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</si>
  <si>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</si>
  <si>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</si>
  <si>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</si>
  <si>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</si>
  <si>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</si>
  <si>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</si>
  <si>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</si>
  <si>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</si>
  <si>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</si>
  <si>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</si>
  <si>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</si>
  <si>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</si>
  <si>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</si>
  <si>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</si>
  <si>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</si>
  <si>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</si>
  <si>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</si>
  <si>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</si>
  <si>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</si>
  <si>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</si>
  <si>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</si>
  <si>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</si>
  <si>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</si>
  <si>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</si>
  <si>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</si>
  <si>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</si>
  <si>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</si>
  <si>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</si>
  <si>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</si>
  <si>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</si>
  <si>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</si>
  <si>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</si>
  <si>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</si>
  <si>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</si>
  <si>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</si>
  <si>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</si>
  <si>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</si>
  <si>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</si>
  <si>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</si>
  <si>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</si>
  <si>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</si>
  <si>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</si>
  <si>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</si>
  <si>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</si>
  <si>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</si>
  <si>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</si>
  <si>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</si>
  <si>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</si>
  <si>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</si>
  <si>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</si>
  <si>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</si>
  <si>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</si>
  <si>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</si>
  <si>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</si>
  <si>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</si>
  <si>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</si>
  <si>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</si>
  <si>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宮城県</t>
    <rPh sb="0" eb="2">
      <t>ミヤギ</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</si>
  <si>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印刷の上、東北厚生局指導監査課までご提出ください。</t>
    </r>
    <rPh sb="3" eb="5">
      <t>ヒツヨウ</t>
    </rPh>
    <rPh sb="6" eb="8">
      <t>テイシュツ</t>
    </rPh>
    <rPh sb="8" eb="10">
      <t>ヨウシキ</t>
    </rPh>
    <rPh sb="11" eb="13">
      <t>カタメン</t>
    </rPh>
    <rPh sb="24" eb="29">
      <t>シドウカンサカ</t>
    </rPh>
    <phoneticPr fontId="1"/>
  </si>
  <si>
    <t>印刷した提出物一式を東北厚生局指導監査課へ郵送で提出する。</t>
    <rPh sb="0" eb="2">
      <t>インサツ</t>
    </rPh>
    <rPh sb="4" eb="6">
      <t>テイシュツ</t>
    </rPh>
    <rPh sb="6" eb="7">
      <t>ブツ</t>
    </rPh>
    <rPh sb="7" eb="9">
      <t>イッシキ</t>
    </rPh>
    <rPh sb="10" eb="12">
      <t>トウホク</t>
    </rPh>
    <rPh sb="12" eb="14">
      <t>コウセイ</t>
    </rPh>
    <rPh sb="14" eb="15">
      <t>キョク</t>
    </rPh>
    <rPh sb="15" eb="17">
      <t>シドウ</t>
    </rPh>
    <rPh sb="17" eb="19">
      <t>カンサ</t>
    </rPh>
    <rPh sb="19" eb="20">
      <t>カ</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</si>
</sst>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6"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xf>
    <xf numFmtId="0" fontId="10" fillId="0" borderId="50"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14"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7" fillId="0" borderId="6" xfId="3" applyBorder="1" applyAlignment="1">
      <alignment horizontal="left" vertical="center" wrapText="1"/>
    </xf>
    <xf numFmtId="0" fontId="7" fillId="0" borderId="46"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30" fillId="4" borderId="21" xfId="3" applyFont="1" applyFill="1" applyBorder="1" applyAlignment="1">
      <alignment horizontal="left" vertical="center" wrapText="1"/>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3" borderId="1" xfId="3"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0" borderId="0" xfId="3" applyFont="1" applyAlignment="1">
      <alignment horizontal="left" vertical="center" wrapText="1"/>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pplyProtection="1">
      <alignment horizontal="left" vertical="center" shrinkToFit="1"/>
      <protection locked="0"/>
    </xf>
    <xf numFmtId="0" fontId="54" fillId="0" borderId="0" xfId="0" applyFont="1" applyAlignment="1">
      <alignment horizontal="center" vertical="center"/>
    </xf>
    <xf numFmtId="0" fontId="4" fillId="0" borderId="0" xfId="0" applyFont="1" applyAlignment="1">
      <alignment horizontal="distributed" vertical="center" indent="1"/>
    </xf>
    <xf numFmtId="0" fontId="4" fillId="0" borderId="0" xfId="0" applyFont="1" applyAlignment="1" applyProtection="1">
      <alignment horizontal="left" vertical="top"/>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70" fillId="0" borderId="0" xfId="0" applyFont="1" applyAlignment="1">
      <alignment horizontal="center" vertical="center"/>
    </xf>
    <xf numFmtId="0" fontId="4" fillId="0" borderId="0" xfId="0" applyFont="1" applyAlignment="1" applyProtection="1">
      <alignment horizontal="left" vertical="center"/>
      <protection locked="0"/>
    </xf>
    <xf numFmtId="0" fontId="71"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69" fillId="0" borderId="0" xfId="0" applyFont="1" applyAlignment="1">
      <alignment horizontal="center" vertical="center"/>
    </xf>
    <xf numFmtId="0" fontId="4" fillId="0" borderId="0" xfId="0" applyFont="1" applyAlignment="1">
      <alignment horizontal="right" vertical="center"/>
    </xf>
    <xf numFmtId="0" fontId="54" fillId="0" borderId="0" xfId="0" applyFont="1" applyAlignment="1" applyProtection="1">
      <alignment horizontal="center" vertical="center"/>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DE674BD9-55AD-463B-88C2-6AEFCC966345}"/>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3612478C-5BD7-4D13-8EE9-0FFDF102348B}"/>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E53C7848-73F8-4ED9-AE9D-8B40C97558F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980AB4ED-EDD0-4A89-9735-5F6330BB592A}"/>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9777C206-9BE9-4A0B-A75A-0F2E8D142A31}"/>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21D20770-1FDC-4D4A-BC20-5A2DA9CDF266}"/>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889000</xdr:colOff>
          <xdr:row>42</xdr:row>
          <xdr:rowOff>12700</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1098550</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D9F1D11F-01A6-4A73-BBBF-2740869619F8}"/>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38F53A3C-2C72-4775-94ED-6B2069FD54F8}"/>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1616088A-5394-4761-B858-4C8957195FBD}"/>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6ABADA91-0D92-4D28-A250-B378C6CF56CC}"/>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122F8954-F30F-478A-AB9F-983C75F249FE}"/>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489BA14E-2C14-4777-B077-82221C17C34B}"/>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24471C98-7DA1-487B-A73E-41282953DF57}"/>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97F3CD05-49B8-4617-B645-AC2AA5C39A2C}"/>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380C267E-6E5D-42F9-86AF-D11703C004A2}"/>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A7AF89E6-A508-41FC-84D6-9557A00B4AC8}"/>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84360184-EB73-455E-B264-5A407248F82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3FDA98C4-DB7C-4054-94C2-8B536533C47E}"/>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A2370E94-7164-434A-A994-63DFFA6CB248}"/>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E3E46B1C-2573-465F-A0F8-80CACFEF5211}"/>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F8ADC07B-6C90-4101-8AFC-480D18A9DD00}"/>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9DE388CA-B442-4110-96D0-2BD2187E2F98}"/>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9BD417A2-2B18-4291-B564-A59EC78153D1}"/>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79D36375-90F4-403D-9ACB-E7E908228306}"/>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12700</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31750</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298450</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298450</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755650</xdr:colOff>
          <xdr:row>39</xdr:row>
          <xdr:rowOff>584200</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1270000</xdr:colOff>
          <xdr:row>41</xdr:row>
          <xdr:rowOff>12700</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12700</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12700</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31750</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336550</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1250950</xdr:colOff>
          <xdr:row>47</xdr:row>
          <xdr:rowOff>88900</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1193800</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1193800</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1174750</xdr:colOff>
          <xdr:row>47</xdr:row>
          <xdr:rowOff>107950</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317500</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317500</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355600</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1212850</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165100</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317500</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1212850</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850900</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698500</xdr:colOff>
          <xdr:row>77</xdr:row>
          <xdr:rowOff>336550</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355600</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1060450</xdr:colOff>
          <xdr:row>76</xdr:row>
          <xdr:rowOff>317500</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3538815F-A389-48D3-815F-B7D230D144A7}"/>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82920531-FCC7-48D7-A3CD-BFABB1BB5DA7}"/>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E2DF030B-4235-472F-90E0-38A7E1D41421}"/>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2EC95B70-3DD6-49D5-954B-32AF9144A706}"/>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5388D521-EBAC-448F-95B3-F586AB7F0910}"/>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DD72179E-1B4B-47D9-BB48-5BEB8FD67847}"/>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F87BC9BF-BB53-453D-AE06-6009C80AF52D}"/>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4682352F-FF7C-4DDB-AF63-D790CA008D1D}"/>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127000</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279400</xdr:colOff>
          <xdr:row>32</xdr:row>
          <xdr:rowOff>12700</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19D15753-F224-4532-AE3B-71ADE0D401D1}"/>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7ABF3DB4-B86C-4E63-BE34-47932F0417E2}"/>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355600</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6CF40F18-A47C-4614-B9A8-2DBB680CA196}"/>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393700</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E4786509-D9A8-409A-92D8-D57DD63EA4B8}"/>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92F9CE06-DDAA-436C-B488-6BAF13B227D6}"/>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8651688F-5E25-4C26-8772-3EABD28EDF3B}"/>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260350</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12700</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279400</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F180EDA1-001E-4214-AFA7-86829C91E181}"/>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FF57A8D5-9E31-4F1B-8FE5-1F58E9872A2C}"/>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02AEE0C2-4777-41BA-8F94-39962123E1A1}"/>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F4085667-D4C2-4F1E-8410-C0118FA9C93B}"/>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A6B4E2E5-1D18-41E5-B1E4-0900C38C2DBD}"/>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FEF10892-5851-4108-949E-E8D612F71231}"/>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F6A3D91C-65E6-44E0-81F1-46A507FF181B}"/>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8E525528-0E53-4DF9-B6B9-F324B12CD565}"/>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D9B02B1F-1561-413F-BE41-D0A36833C75D}"/>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D1E08DC7-666E-45D5-B056-BC31996D6905}"/>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503C44AD-BFFF-4927-A330-D577794ADA15}"/>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7FC116F1-A99B-46B4-A6BE-5C83CDA12F5C}"/>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C96F0F94-5C6C-46E5-A315-3788CE76B32F}"/>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450850</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317500</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317500</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058F32BE-259E-4BEB-A046-67714CB8FCFA}"/>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6CA937E9-B7A5-4E2B-80FD-D5AB3D9C14E8}"/>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648FC861-F342-4B5D-9FFC-4AC926E89398}"/>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5B0CDA6A-944D-4F03-922C-5BBBB0313F7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0B9360C2-497F-4F7F-A4E9-7BD21C17E2D0}"/>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AB33546E-8127-4ECB-B62E-FA9BD5CD6E87}"/>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4028785-6382-42F0-BE88-28F07762AF34}"/>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8DA204E7-2187-4B23-8EE2-7B6031CFE384}"/>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437E48A3-3D49-4199-AA32-2987B3DA4E72}"/>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B60D7784-5437-47B6-9FB9-23E20C0763C2}"/>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66797769-7413-4955-8BD5-B2642BD34BDB}"/>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8F816BF4-CC13-44E4-B1CB-375350A5B974}"/>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EFF3FCEC-9FFB-409A-8243-5F16E276D9E9}"/>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07AD04B4-F832-4E6B-BEC8-455D1ED8E363}"/>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2A83F8A2-265F-4AA2-95CF-64A96F002B73}"/>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8CD11354-E31F-49C7-A676-3EC335D67C0B}"/>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401A9505-133D-4465-8A3B-926715579082}"/>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6770FE71-4CA5-4CD7-8D0B-53AB90C4F121}"/>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AD5EEBA3-C92A-4554-8C61-23C69B2F4D19}"/>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B565F228-1BFB-49B8-BD9A-D024849E91BB}"/>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990FB82F-F06E-4406-B6BF-3C03DC9CAF6E}"/>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28471414-7564-4B8A-99F6-76C4DEB2911C}"/>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75D73119-08E6-4173-9474-EC4E52E14C70}"/>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3657B3AF-AC68-4922-8C41-FDDEAD6C91FF}"/>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11902EF4-258C-4A33-BAF1-C1B300D8D96F}"/>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4DBE8F9A-105B-4AEB-B2A9-83B997250C30}"/>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38BBAB35-0B5A-484C-A5DF-E6CE8E402EDE}"/>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1DA22B40-8572-4303-804C-8E653CDEC564}"/>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BE14F223-1A72-4603-B2E0-2973FA173FFD}"/>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0A0A3B4B-955B-4CE1-A7D4-36F0621E3AD2}"/>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22B88C3E-64E8-4DD4-80FB-76C4587FEEED}"/>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372B811D-B545-4FCF-9BEF-22C04575DE18}"/>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B51D9FD0-C2D0-4677-9CEF-CA95E5412F74}"/>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FA6C7068-891F-42B6-8DAE-CCD9A5DD0572}"/>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CEF8025E-0C4B-43C7-A570-357D8E38EAB2}"/>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2C2A2CE3-A933-499D-A1C2-756C1A328B3F}"/>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2B413018-6A80-4730-8F49-6299B39BA086}"/>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3F644426-60D8-42C7-B4D4-F5C3A1BDDBC5}"/>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E7D7567C-94DA-48DB-B3AA-13215F465AF4}"/>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051C9293-D2B5-4050-A3D4-B2CB4E6C9B61}"/>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37834008-5266-4022-A0A7-60E29C55C348}"/>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E07A9D7E-34F5-4CB7-A91E-943E4760D0BF}"/>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4F8634B4-C8EC-45F0-8513-221C58567BB9}"/>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33A29397-4293-4C32-8882-B133207C9500}"/>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C2A9EAF0-EBFA-40B2-9191-AA5F3A6809AD}"/>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BC6E3F25-77E1-40BB-B347-8B9C3F207825}"/>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6515F368-E44F-465B-BCDC-ECEB4EA71655}"/>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48DD1773-05D8-4224-B328-7831F69B8D6F}"/>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2A218E48-232E-4DAC-9946-36EF92538D78}"/>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6F4B39C-2AB6-4485-8EF0-283741E72E8B}"/>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29954F29-B7C5-4D08-A0BD-8FABAB9A823D}"/>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19E3FCEE-827F-4F1D-A5D9-F62F04E86679}"/>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56CB4DF9-46BA-4159-8125-A46E9DCEC5FB}"/>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FC15E975-06ED-4EE7-B325-EA0E7B57ABC0}"/>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B969830C-E1B3-46AF-850C-A4000F415BF7}"/>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B5A259B2-AA3F-4F9A-ABE9-CBAA97C6A165}"/>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40E51891-7FFC-4C96-801F-746A40ED6784}"/>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69AA692F-36D1-4737-9E68-317B39C23D9E}"/>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50800</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16D74CE8-5AE7-41AC-B135-8690202527C8}"/>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A983BA64-43EB-4B6C-B3AA-8B3C006675DF}"/>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412750</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88900</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31750</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50800</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69850</xdr:colOff>
          <xdr:row>32</xdr:row>
          <xdr:rowOff>69850</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146050</xdr:colOff>
          <xdr:row>36</xdr:row>
          <xdr:rowOff>50800</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31750</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412750</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393700</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641350</xdr:colOff>
          <xdr:row>67</xdr:row>
          <xdr:rowOff>527050</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717550</xdr:colOff>
          <xdr:row>73</xdr:row>
          <xdr:rowOff>317500</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355600</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355600</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31750</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1327150</xdr:colOff>
          <xdr:row>41</xdr:row>
          <xdr:rowOff>374650</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1250950</xdr:colOff>
          <xdr:row>45</xdr:row>
          <xdr:rowOff>317500</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1193800</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1193800</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1174750</xdr:colOff>
          <xdr:row>45</xdr:row>
          <xdr:rowOff>336550</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755650</xdr:colOff>
          <xdr:row>75</xdr:row>
          <xdr:rowOff>279400</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1060450</xdr:colOff>
          <xdr:row>76</xdr:row>
          <xdr:rowOff>12700</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E7152E60-032C-4029-87BD-F4B1B88988E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189C11D6-8DDE-44A6-9CBF-E3343B315F95}"/>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279400</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1193800</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279400</xdr:colOff>
          <xdr:row>36</xdr:row>
          <xdr:rowOff>12700</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1193800</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1193800</xdr:colOff>
          <xdr:row>36</xdr:row>
          <xdr:rowOff>12700</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12700</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279400</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584200</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831850</xdr:colOff>
          <xdr:row>6</xdr:row>
          <xdr:rowOff>279400</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279400</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889000</xdr:colOff>
          <xdr:row>6</xdr:row>
          <xdr:rowOff>279400</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12700</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69850</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355600</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355600</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355600</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57AEBDAA-533A-4FA1-A036-B3BE30CD92DE}"/>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12700</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F4F741C-DE53-4F4D-A5FD-65B973FF9126}"/>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7D3CBEF9-CE37-44B5-A608-0A015C5552A1}"/>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355600</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12700</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431800</xdr:colOff>
          <xdr:row>14</xdr:row>
          <xdr:rowOff>241300</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222250</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450850</xdr:colOff>
          <xdr:row>18</xdr:row>
          <xdr:rowOff>203200</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889000</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1174750</xdr:colOff>
          <xdr:row>63</xdr:row>
          <xdr:rowOff>298450</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317500</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374650</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9E1D95B3-FCAE-413A-A127-C2501BD18522}"/>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679450</xdr:colOff>
          <xdr:row>74</xdr:row>
          <xdr:rowOff>317500</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1212850</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4F080518-4C16-4C22-A31F-D6C89219C0F1}"/>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BFEA10C1-2A4A-4758-8DA7-C5F5D4F1DDE2}"/>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510F3B9E-EF1A-4021-9944-D30FC94C80E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2F8B71F0-3B3B-4F8E-86BC-FDFD99197669}"/>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C1AD3689-69E3-4E84-9C71-185AD2998E12}"/>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3FF1503D-654D-4DD1-9B1B-7C34A97AF359}"/>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B6852F37-403A-4CFB-89E0-243ADD7F3459}"/>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B20D5CFD-1422-4924-B9B1-DDF06085A687}"/>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54C59B1D-9E96-4BA3-8559-D3B2793211E1}"/>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D33EC27E-CE3F-429A-84EE-80755B4F3188}"/>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8407DD4A-26B0-40C0-9AAC-F5B915567DCB}"/>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58255646-47C1-4781-BC27-DE8472AB7C46}"/>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676275</xdr:colOff>
      <xdr:row>63</xdr:row>
      <xdr:rowOff>76200</xdr:rowOff>
    </xdr:from>
    <xdr:to>
      <xdr:col>15</xdr:col>
      <xdr:colOff>25400</xdr:colOff>
      <xdr:row>65</xdr:row>
      <xdr:rowOff>304800</xdr:rowOff>
    </xdr:to>
    <xdr:sp macro="" textlink="">
      <xdr:nvSpPr>
        <xdr:cNvPr id="107914" name="四角形: 角を丸くする 107913">
          <a:extLst>
            <a:ext uri="{FF2B5EF4-FFF2-40B4-BE49-F238E27FC236}">
              <a16:creationId xmlns:a16="http://schemas.microsoft.com/office/drawing/2014/main" id="{035AFFA4-35EF-4479-B4B4-68B1870EA105}"/>
            </a:ext>
          </a:extLst>
        </xdr:cNvPr>
        <xdr:cNvSpPr/>
      </xdr:nvSpPr>
      <xdr:spPr>
        <a:xfrm>
          <a:off x="13611225" y="21650325"/>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428625</xdr:colOff>
      <xdr:row>260</xdr:row>
      <xdr:rowOff>76200</xdr:rowOff>
    </xdr:from>
    <xdr:to>
      <xdr:col>10</xdr:col>
      <xdr:colOff>28575</xdr:colOff>
      <xdr:row>266</xdr:row>
      <xdr:rowOff>29552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543425" y="42510075"/>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5632</v>
      </c>
      <c r="D18" s="217"/>
      <c r="E18" s="217"/>
      <c r="F18" s="218"/>
      <c r="G18" s="64"/>
      <c r="H18" s="64"/>
      <c r="I18" s="57"/>
    </row>
    <row r="19" spans="1:11">
      <c r="A19" s="33"/>
      <c r="B19" s="33"/>
      <c r="C19" s="33"/>
      <c r="D19" s="33"/>
      <c r="E19" s="33"/>
      <c r="F19" s="33"/>
      <c r="G19" s="33"/>
      <c r="H19" s="33"/>
      <c r="I19" s="33"/>
    </row>
    <row r="20" spans="1:11" ht="58.5" customHeight="1">
      <c r="A20" s="33"/>
      <c r="B20" s="33"/>
      <c r="C20" s="208" t="s">
        <v>5601</v>
      </c>
      <c r="D20" s="208"/>
      <c r="E20" s="208"/>
      <c r="F20" s="208"/>
      <c r="G20" s="208"/>
      <c r="H20" s="208"/>
      <c r="I20" s="208"/>
    </row>
    <row r="21" spans="1:11" ht="13.5" thickBot="1">
      <c r="A21" s="33"/>
      <c r="B21" s="33"/>
      <c r="C21" s="37"/>
      <c r="D21" s="33"/>
      <c r="E21" s="33"/>
      <c r="F21" s="33"/>
      <c r="G21" s="33"/>
      <c r="H21" s="33"/>
      <c r="I21" s="33"/>
    </row>
    <row r="22" spans="1:11" ht="18.649999999999999" customHeight="1">
      <c r="A22" s="33"/>
      <c r="B22" s="33"/>
      <c r="C22" s="210" t="s">
        <v>5631</v>
      </c>
      <c r="D22" s="211"/>
      <c r="E22" s="211"/>
      <c r="F22" s="212"/>
      <c r="G22" s="33"/>
      <c r="H22" s="33"/>
      <c r="I22" s="33"/>
      <c r="K22" s="6"/>
    </row>
    <row r="23" spans="1:11" ht="23.15"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dzWxDn+vGqVEQE0zAR4aW9MlHXhHpgKjQXviwsPDq/3NqraB6g1VVe6f+YNpVMGezN7+t1kbIftKT8quJt5K6Q==" saltValue="sQzAoLd1N5F7ehNX9B5c0g=="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D22" sqref="D22"/>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5598</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96EE-4CE1-479B-99BE-07A5699B74D7}">
  <sheetPr>
    <tabColor rgb="FFFFFF00"/>
    <pageSetUpPr fitToPage="1"/>
  </sheetPr>
  <dimension ref="A1:X117"/>
  <sheetViews>
    <sheetView showGridLines="0" view="pageBreakPreview" topLeftCell="A60" zoomScaleNormal="120" zoomScaleSheetLayoutView="100" workbookViewId="0">
      <selection activeCell="O68" sqref="O6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249" t="s">
        <v>41</v>
      </c>
      <c r="B2" s="249"/>
      <c r="C2" s="249"/>
      <c r="D2" s="249"/>
      <c r="E2" s="249"/>
      <c r="F2" s="249"/>
      <c r="G2" s="249"/>
      <c r="H2" s="249"/>
      <c r="I2" s="249"/>
      <c r="J2" s="249"/>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250" t="s">
        <v>43</v>
      </c>
      <c r="C6" s="251"/>
      <c r="D6" s="252"/>
      <c r="E6" s="253"/>
      <c r="F6" s="253"/>
      <c r="G6" s="254" t="s">
        <v>119</v>
      </c>
      <c r="H6" s="254"/>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255" t="s">
        <v>122</v>
      </c>
      <c r="C7" s="256"/>
      <c r="D7" s="257" t="s">
        <v>123</v>
      </c>
      <c r="E7" s="257"/>
      <c r="F7" s="257"/>
      <c r="G7" s="257"/>
      <c r="H7" s="258"/>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234" t="s">
        <v>45</v>
      </c>
      <c r="C8" s="235"/>
      <c r="D8" s="122"/>
      <c r="E8" s="236"/>
      <c r="F8" s="236"/>
      <c r="G8" s="236"/>
      <c r="H8" s="197"/>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37" t="s">
        <v>127</v>
      </c>
      <c r="C9" s="238"/>
      <c r="D9" s="241" t="s">
        <v>128</v>
      </c>
      <c r="E9" s="242"/>
      <c r="F9" s="242"/>
      <c r="G9" s="242"/>
      <c r="H9" s="243" t="s">
        <v>46</v>
      </c>
      <c r="I9" s="243"/>
      <c r="J9" s="244"/>
      <c r="K9" s="197" t="s">
        <v>44</v>
      </c>
      <c r="L9" s="45">
        <v>0</v>
      </c>
      <c r="M9" s="116" t="str">
        <f>IF($L$9=0,"指定年月日の年号を選択してください",TRUE)</f>
        <v>指定年月日の年号を選択してください</v>
      </c>
      <c r="N9" s="106"/>
    </row>
    <row r="10" spans="1:24" ht="17.25" customHeight="1">
      <c r="B10" s="239"/>
      <c r="C10" s="240"/>
      <c r="D10" s="247"/>
      <c r="E10" s="248"/>
      <c r="F10" s="124"/>
      <c r="G10" s="124"/>
      <c r="H10" s="245"/>
      <c r="I10" s="245"/>
      <c r="J10" s="246"/>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237" t="s">
        <v>129</v>
      </c>
      <c r="C11" s="238"/>
      <c r="D11" s="280" t="s">
        <v>130</v>
      </c>
      <c r="E11" s="281"/>
      <c r="F11" s="281"/>
      <c r="G11" s="281"/>
      <c r="H11" s="243" t="s">
        <v>131</v>
      </c>
      <c r="I11" s="282" t="s">
        <v>132</v>
      </c>
      <c r="J11" s="284"/>
      <c r="K11" s="197" t="s">
        <v>44</v>
      </c>
      <c r="L11" s="106">
        <v>0</v>
      </c>
      <c r="M11" s="120" t="str">
        <f>IF($J$11="","増改築に限らず調剤室面積を入力してください",TRUE)</f>
        <v>増改築に限らず調剤室面積を入力してください</v>
      </c>
    </row>
    <row r="12" spans="1:24" ht="17.25" customHeight="1">
      <c r="B12" s="239"/>
      <c r="C12" s="240"/>
      <c r="D12" s="247"/>
      <c r="E12" s="248"/>
      <c r="F12" s="124"/>
      <c r="G12" s="124"/>
      <c r="H12" s="245"/>
      <c r="I12" s="283"/>
      <c r="J12" s="285"/>
      <c r="L12" s="45" t="b">
        <v>0</v>
      </c>
      <c r="M12" s="266" t="b">
        <f>IF($L$12=0,"令和８年６月１日以降に改築又は増築した保険薬局は該当項目にチェックの上、年月日を記載してください。",TRUE)</f>
        <v>1</v>
      </c>
      <c r="N12" s="267"/>
      <c r="O12" s="268"/>
      <c r="Q12" s="45" t="str">
        <f>IF($D12="","FALSE","TRUE")</f>
        <v>FALSE</v>
      </c>
      <c r="R12" s="45" t="str">
        <f>IF($F12="","FALSE","TRUE")</f>
        <v>FALSE</v>
      </c>
      <c r="S12" s="45" t="str">
        <f>IF($G12="","FALSE","TRUE")</f>
        <v>FALSE</v>
      </c>
    </row>
    <row r="13" spans="1:24" ht="27.75" customHeight="1">
      <c r="B13" s="261" t="s">
        <v>47</v>
      </c>
      <c r="C13" s="269"/>
      <c r="D13" s="269"/>
      <c r="E13" s="269"/>
      <c r="F13" s="240"/>
      <c r="G13" s="270" t="s">
        <v>48</v>
      </c>
      <c r="H13" s="271"/>
      <c r="I13" s="272" t="s">
        <v>49</v>
      </c>
      <c r="J13" s="273"/>
      <c r="L13" s="45">
        <v>0</v>
      </c>
      <c r="M13" s="126" t="str">
        <f>IF($L$13=0,"遡及指定の該当性を選択してください。","TRUE")</f>
        <v>遡及指定の該当性を選択してください。</v>
      </c>
      <c r="N13" s="106"/>
    </row>
    <row r="14" spans="1:24" ht="19.5" customHeight="1">
      <c r="B14" s="274" t="s">
        <v>133</v>
      </c>
      <c r="C14" s="275"/>
      <c r="D14" s="259" t="s">
        <v>134</v>
      </c>
      <c r="E14" s="260"/>
      <c r="F14" s="127"/>
      <c r="G14" s="128"/>
      <c r="H14" s="129" t="s">
        <v>135</v>
      </c>
      <c r="I14" s="130"/>
      <c r="J14" s="131"/>
      <c r="L14" s="45">
        <v>0</v>
      </c>
      <c r="M14" s="116" t="b">
        <f>IF(L14="","選択してください",TRUE)</f>
        <v>1</v>
      </c>
      <c r="N14" s="106"/>
    </row>
    <row r="15" spans="1:24" ht="19.5" customHeight="1">
      <c r="B15" s="276"/>
      <c r="C15" s="277"/>
      <c r="D15" s="259" t="s">
        <v>136</v>
      </c>
      <c r="E15" s="260"/>
      <c r="F15" s="127"/>
      <c r="G15" s="128"/>
      <c r="H15" s="129" t="s">
        <v>135</v>
      </c>
      <c r="I15" s="130"/>
      <c r="J15" s="131"/>
      <c r="L15" s="45">
        <v>0</v>
      </c>
      <c r="M15" s="116" t="b">
        <f t="shared" ref="M15:M22" si="0">IF(L15="","選択してください",TRUE)</f>
        <v>1</v>
      </c>
      <c r="N15" s="106"/>
    </row>
    <row r="16" spans="1:24" ht="19.5" customHeight="1">
      <c r="B16" s="276"/>
      <c r="C16" s="277"/>
      <c r="D16" s="259" t="s">
        <v>137</v>
      </c>
      <c r="E16" s="260"/>
      <c r="F16" s="127"/>
      <c r="G16" s="198"/>
      <c r="H16" s="129" t="s">
        <v>135</v>
      </c>
      <c r="I16" s="130"/>
      <c r="J16" s="131"/>
      <c r="L16" s="45">
        <v>0</v>
      </c>
      <c r="M16" s="116" t="b">
        <f t="shared" si="0"/>
        <v>1</v>
      </c>
      <c r="N16" s="106"/>
    </row>
    <row r="17" spans="2:20" ht="19.5" customHeight="1">
      <c r="B17" s="276"/>
      <c r="C17" s="277"/>
      <c r="D17" s="259" t="s">
        <v>138</v>
      </c>
      <c r="E17" s="260"/>
      <c r="F17" s="127"/>
      <c r="G17" s="128"/>
      <c r="H17" s="129" t="s">
        <v>135</v>
      </c>
      <c r="I17" s="130"/>
      <c r="J17" s="131"/>
      <c r="L17" s="45">
        <v>0</v>
      </c>
      <c r="M17" s="116" t="b">
        <f t="shared" si="0"/>
        <v>1</v>
      </c>
      <c r="N17" s="106"/>
    </row>
    <row r="18" spans="2:20" ht="19.5" customHeight="1">
      <c r="B18" s="276"/>
      <c r="C18" s="277"/>
      <c r="D18" s="259" t="s">
        <v>139</v>
      </c>
      <c r="E18" s="260"/>
      <c r="F18" s="127"/>
      <c r="G18" s="128"/>
      <c r="H18" s="129" t="s">
        <v>135</v>
      </c>
      <c r="I18" s="130"/>
      <c r="J18" s="131"/>
      <c r="L18" s="45">
        <v>0</v>
      </c>
      <c r="M18" s="116" t="b">
        <f t="shared" si="0"/>
        <v>1</v>
      </c>
      <c r="N18" s="106"/>
    </row>
    <row r="19" spans="2:20" ht="19.5" customHeight="1">
      <c r="B19" s="276"/>
      <c r="C19" s="277"/>
      <c r="D19" s="259" t="s">
        <v>140</v>
      </c>
      <c r="E19" s="260"/>
      <c r="F19" s="127"/>
      <c r="G19" s="128"/>
      <c r="H19" s="129" t="s">
        <v>135</v>
      </c>
      <c r="I19" s="130"/>
      <c r="J19" s="131"/>
      <c r="L19" s="45">
        <v>0</v>
      </c>
      <c r="M19" s="116" t="b">
        <f t="shared" si="0"/>
        <v>1</v>
      </c>
      <c r="N19" s="106"/>
    </row>
    <row r="20" spans="2:20" ht="19.5" customHeight="1">
      <c r="B20" s="276"/>
      <c r="C20" s="277"/>
      <c r="D20" s="259" t="s">
        <v>141</v>
      </c>
      <c r="E20" s="260"/>
      <c r="F20" s="127"/>
      <c r="G20" s="128"/>
      <c r="H20" s="129" t="s">
        <v>135</v>
      </c>
      <c r="I20" s="130"/>
      <c r="J20" s="131"/>
      <c r="L20" s="45">
        <v>0</v>
      </c>
      <c r="M20" s="116" t="b">
        <f t="shared" si="0"/>
        <v>1</v>
      </c>
      <c r="N20" s="106"/>
    </row>
    <row r="21" spans="2:20" ht="19.5" customHeight="1">
      <c r="B21" s="276"/>
      <c r="C21" s="277"/>
      <c r="D21" s="259" t="s">
        <v>142</v>
      </c>
      <c r="E21" s="260"/>
      <c r="F21" s="127"/>
      <c r="G21" s="128"/>
      <c r="H21" s="129" t="s">
        <v>135</v>
      </c>
      <c r="I21" s="130"/>
      <c r="J21" s="131"/>
      <c r="L21" s="45">
        <v>0</v>
      </c>
      <c r="M21" s="116" t="b">
        <f t="shared" si="0"/>
        <v>1</v>
      </c>
      <c r="N21" s="106"/>
    </row>
    <row r="22" spans="2:20" ht="19.5" customHeight="1">
      <c r="B22" s="278"/>
      <c r="C22" s="279"/>
      <c r="D22" s="259" t="s">
        <v>143</v>
      </c>
      <c r="E22" s="260"/>
      <c r="F22" s="127"/>
      <c r="G22" s="128"/>
      <c r="H22" s="129" t="s">
        <v>135</v>
      </c>
      <c r="I22" s="130"/>
      <c r="J22" s="131"/>
      <c r="L22" s="45">
        <v>0</v>
      </c>
      <c r="M22" s="116" t="b">
        <f t="shared" si="0"/>
        <v>1</v>
      </c>
      <c r="N22" s="106"/>
    </row>
    <row r="23" spans="2:20" ht="30.75" customHeight="1">
      <c r="B23" s="261" t="s">
        <v>144</v>
      </c>
      <c r="C23" s="262"/>
      <c r="D23" s="263" t="s">
        <v>145</v>
      </c>
      <c r="E23" s="264"/>
      <c r="F23" s="264"/>
      <c r="G23" s="265"/>
      <c r="H23" s="286" t="s">
        <v>146</v>
      </c>
      <c r="I23" s="287"/>
      <c r="J23" s="199"/>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88" t="s">
        <v>50</v>
      </c>
      <c r="C24" s="289"/>
      <c r="D24" s="290" t="s">
        <v>51</v>
      </c>
      <c r="E24" s="291"/>
      <c r="F24" s="149"/>
      <c r="G24" s="292" t="s">
        <v>147</v>
      </c>
      <c r="H24" s="272"/>
      <c r="I24" s="293"/>
      <c r="J24" s="200"/>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294" t="str">
        <f>IF(J24="","常勤換算の人数が記載漏れです",IF(F24&lt;J24,"常勤換算の人数が実人員よりも大きいため修正して下さい",TRUE))</f>
        <v>常勤換算の人数が記載漏れです</v>
      </c>
      <c r="P24" s="295"/>
      <c r="Q24" s="295"/>
      <c r="R24" s="295"/>
      <c r="S24" s="295"/>
      <c r="T24" s="296"/>
    </row>
    <row r="25" spans="2:20" ht="27.75" customHeight="1" thickBot="1">
      <c r="B25" s="297" t="s">
        <v>53</v>
      </c>
      <c r="C25" s="298"/>
      <c r="D25" s="299" t="s">
        <v>54</v>
      </c>
      <c r="E25" s="300"/>
      <c r="F25" s="135"/>
      <c r="G25" s="301" t="s">
        <v>147</v>
      </c>
      <c r="H25" s="302"/>
      <c r="I25" s="303"/>
      <c r="J25" s="201"/>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294" t="str">
        <f>IF(J25="","常勤換算の人数が記載漏れです",IF(F25&lt;J25,"常勤換算の人数が実人員よりも大きいため修正して下さい",TRUE))</f>
        <v>常勤換算の人数が記載漏れです</v>
      </c>
      <c r="P25" s="295"/>
      <c r="Q25" s="295"/>
      <c r="R25" s="295"/>
      <c r="S25" s="295"/>
      <c r="T25" s="296"/>
    </row>
    <row r="26" spans="2:20" ht="6.75" customHeight="1" thickBot="1">
      <c r="B26" s="136"/>
      <c r="C26" s="136"/>
      <c r="D26" s="136"/>
      <c r="E26" s="136"/>
      <c r="F26" s="136"/>
      <c r="G26" s="136"/>
      <c r="H26" s="137"/>
      <c r="I26" s="137"/>
      <c r="J26" s="137"/>
    </row>
    <row r="27" spans="2:20" ht="26.25" customHeight="1">
      <c r="B27" s="304" t="s">
        <v>148</v>
      </c>
      <c r="C27" s="305"/>
      <c r="D27" s="305"/>
      <c r="E27" s="305"/>
      <c r="F27" s="305"/>
      <c r="G27" s="305"/>
      <c r="H27" s="305"/>
      <c r="I27" s="305"/>
      <c r="J27" s="306"/>
    </row>
    <row r="28" spans="2:20" ht="28.5" customHeight="1">
      <c r="B28" s="307" t="s">
        <v>149</v>
      </c>
      <c r="C28" s="308"/>
      <c r="D28" s="309" t="s">
        <v>55</v>
      </c>
      <c r="E28" s="308"/>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10"/>
      <c r="C29" s="312" t="s">
        <v>61</v>
      </c>
      <c r="D29" s="312"/>
      <c r="E29" s="312"/>
      <c r="F29" s="313"/>
      <c r="G29" s="316" t="s">
        <v>62</v>
      </c>
      <c r="H29" s="317"/>
      <c r="I29" s="318"/>
      <c r="J29" s="319"/>
      <c r="K29" s="45" t="s">
        <v>44</v>
      </c>
      <c r="L29" s="133"/>
      <c r="M29" s="119" t="str">
        <f>IF(I29="","処方箋受付回数の合計を入力してください",TRUE)</f>
        <v>処方箋受付回数の合計を入力してください</v>
      </c>
      <c r="O29" s="133"/>
      <c r="P29" s="143"/>
    </row>
    <row r="30" spans="2:20" ht="63.75" customHeight="1">
      <c r="B30" s="311"/>
      <c r="C30" s="314"/>
      <c r="D30" s="314"/>
      <c r="E30" s="314"/>
      <c r="F30" s="315"/>
      <c r="G30" s="316" t="s">
        <v>63</v>
      </c>
      <c r="H30" s="320"/>
      <c r="I30" s="321" t="s">
        <v>150</v>
      </c>
      <c r="J30" s="322"/>
      <c r="K30" s="45" t="s">
        <v>44</v>
      </c>
      <c r="M30" s="144" t="s">
        <v>114</v>
      </c>
      <c r="N30" s="145"/>
      <c r="O30" s="133"/>
      <c r="P30" s="146"/>
      <c r="Q30" s="146"/>
      <c r="R30" s="146"/>
    </row>
    <row r="31" spans="2:20" ht="19.5" customHeight="1">
      <c r="B31" s="80"/>
      <c r="C31" s="312" t="s">
        <v>151</v>
      </c>
      <c r="D31" s="312"/>
      <c r="E31" s="313"/>
      <c r="F31" s="336" t="s">
        <v>152</v>
      </c>
      <c r="G31" s="243"/>
      <c r="H31" s="337"/>
      <c r="I31" s="338"/>
      <c r="J31" s="339"/>
      <c r="M31" s="119" t="str">
        <f>IF(I31="","数値を入力してください",IF(I31&gt;100,"値が大きすぎます",TRUE))</f>
        <v>数値を入力してください</v>
      </c>
    </row>
    <row r="32" spans="2:20" ht="18" customHeight="1">
      <c r="B32" s="81"/>
      <c r="C32" s="334"/>
      <c r="D32" s="334"/>
      <c r="E32" s="335"/>
      <c r="F32" s="340" t="s">
        <v>153</v>
      </c>
      <c r="G32" s="341"/>
      <c r="H32" s="341"/>
      <c r="I32" s="341"/>
      <c r="J32" s="342"/>
      <c r="L32" s="45">
        <v>0</v>
      </c>
      <c r="M32" s="119" t="str">
        <f>IF($L$32=0,"当該保険医療機関の種別を選択してください。","TRUE")</f>
        <v>当該保険医療機関の種別を選択してください。</v>
      </c>
    </row>
    <row r="33" spans="1:15" ht="22.5" customHeight="1">
      <c r="B33" s="81"/>
      <c r="C33" s="334"/>
      <c r="D33" s="334"/>
      <c r="E33" s="335"/>
      <c r="F33" s="336" t="s">
        <v>154</v>
      </c>
      <c r="G33" s="243"/>
      <c r="H33" s="337"/>
      <c r="I33" s="343"/>
      <c r="J33" s="344"/>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334"/>
      <c r="D34" s="334"/>
      <c r="E34" s="335"/>
      <c r="F34" s="340" t="s">
        <v>153</v>
      </c>
      <c r="G34" s="341"/>
      <c r="H34" s="341"/>
      <c r="I34" s="341"/>
      <c r="J34" s="342"/>
      <c r="L34" s="45">
        <v>0</v>
      </c>
      <c r="M34" s="119" t="str">
        <f>IF($L$34=0,"当該保険医療機関の種別を選択してください。","TRUE")</f>
        <v>当該保険医療機関の種別を選択してください。</v>
      </c>
    </row>
    <row r="35" spans="1:15" ht="21.75" customHeight="1">
      <c r="B35" s="81"/>
      <c r="C35" s="334"/>
      <c r="D35" s="334"/>
      <c r="E35" s="335"/>
      <c r="F35" s="336" t="s">
        <v>155</v>
      </c>
      <c r="G35" s="243"/>
      <c r="H35" s="337"/>
      <c r="I35" s="338"/>
      <c r="J35" s="339"/>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314"/>
      <c r="D36" s="314"/>
      <c r="E36" s="315"/>
      <c r="F36" s="340" t="s">
        <v>153</v>
      </c>
      <c r="G36" s="341"/>
      <c r="H36" s="341"/>
      <c r="I36" s="341"/>
      <c r="J36" s="342"/>
      <c r="L36" s="45">
        <v>0</v>
      </c>
      <c r="M36" s="119" t="str">
        <f>IF($L$36=0,"当該保険医療機関の種別を選択してください。","TRUE")</f>
        <v>当該保険医療機関の種別を選択してください。</v>
      </c>
    </row>
    <row r="37" spans="1:15" ht="25.5" customHeight="1">
      <c r="B37" s="80"/>
      <c r="C37" s="323" t="s">
        <v>156</v>
      </c>
      <c r="D37" s="323"/>
      <c r="E37" s="323"/>
      <c r="F37" s="324"/>
      <c r="G37" s="325" t="s">
        <v>64</v>
      </c>
      <c r="H37" s="326"/>
      <c r="I37" s="327" t="s">
        <v>65</v>
      </c>
      <c r="J37" s="328"/>
      <c r="L37" s="45">
        <v>0</v>
      </c>
      <c r="M37" s="138" t="str">
        <f>IF($L$37=0,"所属するグループの有無を選択してください。","TRUE")</f>
        <v>所属するグループの有無を選択してください。</v>
      </c>
    </row>
    <row r="38" spans="1:15" ht="37.5" customHeight="1">
      <c r="B38" s="81"/>
      <c r="C38" s="329" t="s">
        <v>157</v>
      </c>
      <c r="D38" s="323" t="s">
        <v>158</v>
      </c>
      <c r="E38" s="323"/>
      <c r="F38" s="324"/>
      <c r="G38" s="332"/>
      <c r="H38" s="333"/>
      <c r="I38" s="333"/>
      <c r="J38" s="319"/>
      <c r="M38" s="140" t="b">
        <f>IF($L$37=1,IF($G38="","グループ名を入力してください",TRUE),TRUE)</f>
        <v>1</v>
      </c>
      <c r="N38" s="141"/>
    </row>
    <row r="39" spans="1:15" ht="30" customHeight="1">
      <c r="B39" s="353"/>
      <c r="C39" s="330"/>
      <c r="D39" s="323" t="s">
        <v>159</v>
      </c>
      <c r="E39" s="323"/>
      <c r="F39" s="324"/>
      <c r="G39" s="355"/>
      <c r="H39" s="318"/>
      <c r="I39" s="318"/>
      <c r="J39" s="356"/>
      <c r="M39" s="140" t="b">
        <f>IF($L$37=1,IF($G39="","グループ内の1月あたりの処方箋受付回数の合計を入力してください",TRUE),TRUE)</f>
        <v>1</v>
      </c>
      <c r="N39" s="141"/>
    </row>
    <row r="40" spans="1:15" ht="52.5" customHeight="1">
      <c r="B40" s="354"/>
      <c r="C40" s="331"/>
      <c r="D40" s="323" t="s">
        <v>160</v>
      </c>
      <c r="E40" s="323"/>
      <c r="F40" s="324"/>
      <c r="G40" s="148" t="s">
        <v>67</v>
      </c>
      <c r="H40" s="357"/>
      <c r="I40" s="358"/>
      <c r="J40" s="150" t="s">
        <v>68</v>
      </c>
      <c r="K40" s="197" t="s">
        <v>52</v>
      </c>
      <c r="L40" s="45">
        <v>0</v>
      </c>
      <c r="M40" s="140" t="e" cm="1">
        <f t="array" ref="M40">_xlfn.IFS(L40=1,IF(H40="","処方箋受付合計回数を入力してください",TRUE),L40=2,TRUE,L40="","選択してください")</f>
        <v>#N/A</v>
      </c>
      <c r="N40" s="141"/>
    </row>
    <row r="41" spans="1:15" ht="30.75" customHeight="1">
      <c r="A41" s="151"/>
      <c r="B41" s="80"/>
      <c r="C41" s="323" t="s">
        <v>161</v>
      </c>
      <c r="D41" s="323"/>
      <c r="E41" s="323"/>
      <c r="F41" s="323"/>
      <c r="G41" s="324"/>
      <c r="H41" s="152" t="s">
        <v>69</v>
      </c>
      <c r="I41" s="153"/>
      <c r="J41" s="154" t="s">
        <v>70</v>
      </c>
      <c r="L41" s="45">
        <v>0</v>
      </c>
      <c r="M41" s="140" t="str">
        <f>IF(L41=0,"選択してください",TRUE)</f>
        <v>選択してください</v>
      </c>
      <c r="N41" s="141"/>
    </row>
    <row r="42" spans="1:15" ht="30" customHeight="1">
      <c r="B42" s="83"/>
      <c r="C42" s="329" t="s">
        <v>66</v>
      </c>
      <c r="D42" s="345" t="s">
        <v>71</v>
      </c>
      <c r="E42" s="323"/>
      <c r="F42" s="323"/>
      <c r="G42" s="324"/>
      <c r="H42" s="346" t="s">
        <v>44</v>
      </c>
      <c r="I42" s="347"/>
      <c r="J42" s="348"/>
      <c r="K42" s="45" t="b">
        <v>0</v>
      </c>
      <c r="L42" s="45" t="b">
        <v>0</v>
      </c>
      <c r="M42" s="140" t="b">
        <f>IF(AND(L41=2,K42=FALSE,L42=FALSE),TRUE,IF(AND(L41=1,K42=FALSE,L42=FALSE),"保険医療機関の種別を選択してください",TRUE))</f>
        <v>1</v>
      </c>
      <c r="N42" s="141" t="b">
        <v>0</v>
      </c>
    </row>
    <row r="43" spans="1:15" ht="30" customHeight="1">
      <c r="B43" s="83"/>
      <c r="C43" s="330"/>
      <c r="D43" s="345" t="s">
        <v>162</v>
      </c>
      <c r="E43" s="323"/>
      <c r="F43" s="323"/>
      <c r="G43" s="324"/>
      <c r="H43" s="349"/>
      <c r="I43" s="350"/>
      <c r="J43" s="351"/>
      <c r="M43" s="119" t="str">
        <f>IF(L41=2,"入力不要です",IF(H43="","保険医療機関の名称を入力してください",TRUE))</f>
        <v>保険医療機関の名称を入力してください</v>
      </c>
    </row>
    <row r="44" spans="1:15" ht="36.75" customHeight="1">
      <c r="B44" s="83"/>
      <c r="C44" s="330"/>
      <c r="D44" s="345" t="s">
        <v>163</v>
      </c>
      <c r="E44" s="323"/>
      <c r="F44" s="323"/>
      <c r="G44" s="324"/>
      <c r="H44" s="349"/>
      <c r="I44" s="350"/>
      <c r="J44" s="351"/>
      <c r="M44" s="140" t="str">
        <f>IF(L41=2,"入力不要です",IF(H44="","処方箋集中率を入力してください",TRUE))</f>
        <v>処方箋集中率を入力してください</v>
      </c>
      <c r="N44" s="141"/>
    </row>
    <row r="45" spans="1:15" ht="47.25" customHeight="1">
      <c r="B45" s="83"/>
      <c r="C45" s="330"/>
      <c r="D45" s="352" t="s">
        <v>164</v>
      </c>
      <c r="E45" s="312"/>
      <c r="F45" s="313"/>
      <c r="G45" s="155" t="s">
        <v>165</v>
      </c>
      <c r="H45" s="156" t="s">
        <v>166</v>
      </c>
      <c r="I45" s="157" t="s">
        <v>167</v>
      </c>
      <c r="J45" s="202" t="s">
        <v>168</v>
      </c>
      <c r="L45" s="45">
        <v>0</v>
      </c>
      <c r="M45" s="140" t="str">
        <f>IF(L41=2,"選択不要です",IF(L45=0,"選択してください",TRUE))</f>
        <v>選択してください</v>
      </c>
      <c r="N45" s="141"/>
    </row>
    <row r="46" spans="1:15" ht="41.25" customHeight="1">
      <c r="B46" s="158"/>
      <c r="C46" s="312" t="s">
        <v>169</v>
      </c>
      <c r="D46" s="312"/>
      <c r="E46" s="312"/>
      <c r="F46" s="313"/>
      <c r="G46" s="159" t="s">
        <v>170</v>
      </c>
      <c r="H46" s="345" t="s">
        <v>171</v>
      </c>
      <c r="I46" s="323"/>
      <c r="J46" s="203" t="s">
        <v>172</v>
      </c>
      <c r="L46" s="45">
        <v>0</v>
      </c>
      <c r="M46" s="160"/>
      <c r="N46" s="141"/>
    </row>
    <row r="47" spans="1:15" ht="18" customHeight="1">
      <c r="A47" s="151"/>
      <c r="B47" s="80"/>
      <c r="C47" s="312" t="s">
        <v>73</v>
      </c>
      <c r="D47" s="312"/>
      <c r="E47" s="312"/>
      <c r="F47" s="312"/>
      <c r="G47" s="312"/>
      <c r="H47" s="312"/>
      <c r="I47" s="312"/>
      <c r="J47" s="369"/>
      <c r="K47" s="197"/>
    </row>
    <row r="48" spans="1:15" ht="50.15" customHeight="1">
      <c r="B48" s="161"/>
      <c r="C48" s="370" t="s">
        <v>74</v>
      </c>
      <c r="D48" s="370"/>
      <c r="E48" s="370"/>
      <c r="F48" s="370"/>
      <c r="G48" s="370"/>
      <c r="H48" s="370"/>
      <c r="I48" s="370"/>
      <c r="J48" s="371"/>
    </row>
    <row r="49" spans="2:17" ht="30" customHeight="1">
      <c r="B49" s="162"/>
      <c r="C49" s="359" t="s">
        <v>75</v>
      </c>
      <c r="D49" s="359"/>
      <c r="E49" s="359"/>
      <c r="F49" s="360"/>
      <c r="G49" s="372" t="s">
        <v>76</v>
      </c>
      <c r="H49" s="373"/>
      <c r="I49" s="245" t="s">
        <v>49</v>
      </c>
      <c r="J49" s="374"/>
      <c r="L49" s="45">
        <v>0</v>
      </c>
      <c r="M49" s="119" t="str">
        <f>IF(L49=0,"選択してください",TRUE)</f>
        <v>選択してください</v>
      </c>
    </row>
    <row r="50" spans="2:17" ht="30" customHeight="1">
      <c r="B50" s="162"/>
      <c r="C50" s="359" t="s">
        <v>77</v>
      </c>
      <c r="D50" s="359"/>
      <c r="E50" s="359"/>
      <c r="F50" s="360"/>
      <c r="G50" s="361" t="s">
        <v>78</v>
      </c>
      <c r="H50" s="362"/>
      <c r="I50" s="363" t="s">
        <v>79</v>
      </c>
      <c r="J50" s="364"/>
      <c r="L50" s="45">
        <v>0</v>
      </c>
      <c r="M50" s="119" t="str">
        <f>IF(L50=0,"選択してください",TRUE)</f>
        <v>選択してください</v>
      </c>
    </row>
    <row r="51" spans="2:17" ht="30" customHeight="1">
      <c r="B51" s="162"/>
      <c r="C51" s="365" t="s">
        <v>80</v>
      </c>
      <c r="D51" s="365"/>
      <c r="E51" s="365"/>
      <c r="F51" s="366"/>
      <c r="G51" s="336" t="s">
        <v>76</v>
      </c>
      <c r="H51" s="367"/>
      <c r="I51" s="367" t="s">
        <v>49</v>
      </c>
      <c r="J51" s="368"/>
      <c r="K51" s="45" t="b">
        <v>1</v>
      </c>
      <c r="L51" s="45">
        <v>0</v>
      </c>
      <c r="M51" s="119" t="str">
        <f>IF(L51=0,"選択してください",TRUE)</f>
        <v>選択してください</v>
      </c>
    </row>
    <row r="52" spans="2:17" ht="30" customHeight="1">
      <c r="B52" s="383" t="s">
        <v>173</v>
      </c>
      <c r="C52" s="384"/>
      <c r="D52" s="384"/>
      <c r="E52" s="384"/>
      <c r="F52" s="385"/>
      <c r="G52" s="163" t="s">
        <v>174</v>
      </c>
      <c r="H52" s="163" t="s">
        <v>175</v>
      </c>
      <c r="I52" s="164" t="s">
        <v>176</v>
      </c>
      <c r="J52" s="204" t="s">
        <v>72</v>
      </c>
      <c r="M52" s="140" t="str">
        <f>IF(L52=0,"該当するもの全てを選択してください","TRUE")</f>
        <v>該当するもの全てを選択してください</v>
      </c>
      <c r="N52" s="141"/>
    </row>
    <row r="53" spans="2:17" ht="56.25" customHeight="1" thickBot="1">
      <c r="B53" s="205"/>
      <c r="C53" s="386" t="s">
        <v>177</v>
      </c>
      <c r="D53" s="386"/>
      <c r="E53" s="386"/>
      <c r="F53" s="165"/>
      <c r="G53" s="84" t="s">
        <v>178</v>
      </c>
      <c r="H53" s="165"/>
      <c r="I53" s="85" t="s">
        <v>5595</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87" t="s">
        <v>81</v>
      </c>
      <c r="C55" s="387"/>
      <c r="D55" s="388">
        <f>D6</f>
        <v>0</v>
      </c>
      <c r="E55" s="388"/>
      <c r="F55" s="170"/>
      <c r="H55" s="171"/>
      <c r="M55" s="108"/>
    </row>
    <row r="56" spans="2:17" s="106" customFormat="1" ht="10.5" customHeight="1" thickBot="1">
      <c r="G56" s="172"/>
      <c r="H56" s="172"/>
      <c r="I56" s="173"/>
      <c r="J56" s="173"/>
      <c r="M56" s="108"/>
    </row>
    <row r="57" spans="2:17" ht="36.75" customHeight="1">
      <c r="B57" s="389" t="s">
        <v>179</v>
      </c>
      <c r="C57" s="390"/>
      <c r="D57" s="390"/>
      <c r="E57" s="390"/>
      <c r="F57" s="391"/>
      <c r="G57" s="392" t="s">
        <v>82</v>
      </c>
      <c r="H57" s="375"/>
      <c r="I57" s="375" t="s">
        <v>83</v>
      </c>
      <c r="J57" s="376"/>
      <c r="L57" s="45">
        <v>0</v>
      </c>
      <c r="M57" s="119" t="str">
        <f>IF(L57=0,"選択してください",TRUE)</f>
        <v>選択してください</v>
      </c>
    </row>
    <row r="58" spans="2:17" ht="36.75" customHeight="1">
      <c r="B58" s="86"/>
      <c r="C58" s="334" t="s">
        <v>115</v>
      </c>
      <c r="D58" s="334"/>
      <c r="E58" s="334"/>
      <c r="F58" s="335"/>
      <c r="G58" s="377" t="s">
        <v>180</v>
      </c>
      <c r="H58" s="373"/>
      <c r="I58" s="362" t="s">
        <v>84</v>
      </c>
      <c r="J58" s="378"/>
      <c r="K58" s="45" t="s">
        <v>85</v>
      </c>
      <c r="L58" s="45">
        <v>0</v>
      </c>
      <c r="M58" s="119" t="str">
        <f>IF(L58=0,"選択してください",TRUE)</f>
        <v>選択してください</v>
      </c>
    </row>
    <row r="59" spans="2:17" ht="45" customHeight="1" thickBot="1">
      <c r="B59" s="86"/>
      <c r="C59" s="379" t="s">
        <v>181</v>
      </c>
      <c r="D59" s="379"/>
      <c r="E59" s="379"/>
      <c r="F59" s="380"/>
      <c r="G59" s="377" t="s">
        <v>182</v>
      </c>
      <c r="H59" s="373"/>
      <c r="I59" s="381" t="s">
        <v>84</v>
      </c>
      <c r="J59" s="382"/>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307" t="s">
        <v>86</v>
      </c>
      <c r="C61" s="308"/>
      <c r="D61" s="309" t="s">
        <v>87</v>
      </c>
      <c r="E61" s="308"/>
      <c r="F61" s="147" t="s">
        <v>88</v>
      </c>
      <c r="G61" s="139" t="s">
        <v>89</v>
      </c>
      <c r="H61" s="174" t="s">
        <v>184</v>
      </c>
      <c r="I61" s="139" t="s">
        <v>90</v>
      </c>
      <c r="J61" s="175"/>
      <c r="L61" s="45">
        <v>0</v>
      </c>
      <c r="M61" s="140" t="str">
        <f>IF(L61=0,"選択してください",TRUE)</f>
        <v>選択してください</v>
      </c>
      <c r="N61" s="141"/>
    </row>
    <row r="62" spans="2:17" ht="32.15" customHeight="1">
      <c r="B62" s="94"/>
      <c r="C62" s="323" t="s">
        <v>94</v>
      </c>
      <c r="D62" s="323"/>
      <c r="E62" s="323"/>
      <c r="F62" s="323"/>
      <c r="G62" s="325" t="s">
        <v>95</v>
      </c>
      <c r="H62" s="326"/>
      <c r="I62" s="400" t="s">
        <v>72</v>
      </c>
      <c r="J62" s="401"/>
      <c r="L62" s="45">
        <v>0</v>
      </c>
      <c r="M62" s="140" t="str">
        <f>IF(L62=0,"選択してください",TRUE)</f>
        <v>選択してください</v>
      </c>
      <c r="N62" s="141"/>
    </row>
    <row r="63" spans="2:17" ht="35.25" customHeight="1">
      <c r="B63" s="94"/>
      <c r="C63" s="402" t="s">
        <v>185</v>
      </c>
      <c r="D63" s="403"/>
      <c r="E63" s="318"/>
      <c r="F63" s="404"/>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312" t="s">
        <v>188</v>
      </c>
      <c r="D64" s="312"/>
      <c r="E64" s="312"/>
      <c r="F64" s="313"/>
      <c r="G64" s="393" t="s">
        <v>95</v>
      </c>
      <c r="H64" s="394"/>
      <c r="I64" s="395" t="s">
        <v>96</v>
      </c>
      <c r="J64" s="396"/>
      <c r="L64" s="45">
        <v>0</v>
      </c>
      <c r="M64" s="140" t="str">
        <f>IF(L64=0,"選択してください",TRUE)</f>
        <v>選択してください</v>
      </c>
      <c r="N64" s="141"/>
    </row>
    <row r="65" spans="2:17" ht="31.5" customHeight="1">
      <c r="B65" s="97"/>
      <c r="C65" s="312" t="s">
        <v>189</v>
      </c>
      <c r="D65" s="312"/>
      <c r="E65" s="312"/>
      <c r="F65" s="313"/>
      <c r="G65" s="397"/>
      <c r="H65" s="397"/>
      <c r="I65" s="398"/>
      <c r="J65" s="399"/>
      <c r="L65" s="45" t="s">
        <v>44</v>
      </c>
      <c r="M65" s="140" t="str">
        <f>IF(G65="","要指導医薬品及び一般用医薬品の合計品目数",TRUE)</f>
        <v>要指導医薬品及び一般用医薬品の合計品目数</v>
      </c>
      <c r="N65" s="141"/>
    </row>
    <row r="66" spans="2:17" ht="31.5" customHeight="1" thickBot="1">
      <c r="B66" s="97"/>
      <c r="C66" s="312" t="s">
        <v>190</v>
      </c>
      <c r="D66" s="312"/>
      <c r="E66" s="312"/>
      <c r="F66" s="313"/>
      <c r="G66" s="417"/>
      <c r="H66" s="295"/>
      <c r="I66" s="295"/>
      <c r="J66" s="418"/>
      <c r="L66" s="45" t="s">
        <v>44</v>
      </c>
      <c r="M66" s="140" t="s">
        <v>191</v>
      </c>
      <c r="N66" s="141"/>
    </row>
    <row r="67" spans="2:17" ht="31.5" customHeight="1" thickBot="1">
      <c r="B67" s="87" t="s">
        <v>91</v>
      </c>
      <c r="C67" s="98"/>
      <c r="D67" s="99"/>
      <c r="E67" s="99"/>
      <c r="F67" s="100"/>
      <c r="G67" s="419" t="s">
        <v>92</v>
      </c>
      <c r="H67" s="420"/>
      <c r="I67" s="420" t="s">
        <v>93</v>
      </c>
      <c r="J67" s="421"/>
      <c r="L67" s="45">
        <v>0</v>
      </c>
      <c r="M67" s="140" t="str">
        <f>IF(L67=0,"選択してください",TRUE)</f>
        <v>選択してください</v>
      </c>
      <c r="N67" s="141"/>
    </row>
    <row r="68" spans="2:17" ht="43.5" customHeight="1">
      <c r="B68" s="411" t="s">
        <v>192</v>
      </c>
      <c r="C68" s="412"/>
      <c r="D68" s="412"/>
      <c r="E68" s="412"/>
      <c r="F68" s="413"/>
      <c r="G68" s="184" t="s">
        <v>97</v>
      </c>
      <c r="H68" s="177" t="s">
        <v>98</v>
      </c>
      <c r="I68" s="178" t="s">
        <v>93</v>
      </c>
      <c r="J68" s="179"/>
      <c r="L68" s="45">
        <v>0</v>
      </c>
      <c r="M68" s="140" t="str">
        <f>IF(L68=0,"選択してください",TRUE)</f>
        <v>選択してください</v>
      </c>
      <c r="N68" s="141"/>
      <c r="O68" s="138"/>
      <c r="P68" s="138"/>
      <c r="Q68" s="138"/>
    </row>
    <row r="69" spans="2:17" ht="32.25" customHeight="1">
      <c r="B69" s="422" t="s">
        <v>193</v>
      </c>
      <c r="C69" s="365"/>
      <c r="D69" s="365"/>
      <c r="E69" s="365"/>
      <c r="F69" s="366"/>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423"/>
      <c r="C70" s="370"/>
      <c r="D70" s="370"/>
      <c r="E70" s="370"/>
      <c r="F70" s="424"/>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405" t="s">
        <v>198</v>
      </c>
      <c r="C71" s="406"/>
      <c r="D71" s="406"/>
      <c r="E71" s="406"/>
      <c r="F71" s="407"/>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408" t="s">
        <v>201</v>
      </c>
      <c r="C72" s="409"/>
      <c r="D72" s="410"/>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411" t="s">
        <v>205</v>
      </c>
      <c r="C73" s="412"/>
      <c r="D73" s="412"/>
      <c r="E73" s="412"/>
      <c r="F73" s="413"/>
      <c r="G73" s="414" t="s">
        <v>92</v>
      </c>
      <c r="H73" s="415"/>
      <c r="I73" s="415" t="s">
        <v>93</v>
      </c>
      <c r="J73" s="416"/>
      <c r="L73" s="45">
        <v>0</v>
      </c>
      <c r="M73" s="140" t="str">
        <f>IF(L73=0,"選択してください","TRUE")</f>
        <v>選択してください</v>
      </c>
      <c r="N73" s="141"/>
    </row>
    <row r="74" spans="2:17" ht="30" customHeight="1" thickBot="1">
      <c r="B74" s="411" t="s">
        <v>206</v>
      </c>
      <c r="C74" s="412"/>
      <c r="D74" s="412"/>
      <c r="E74" s="412"/>
      <c r="F74" s="413"/>
      <c r="G74" s="414" t="s">
        <v>92</v>
      </c>
      <c r="H74" s="415"/>
      <c r="I74" s="415" t="s">
        <v>93</v>
      </c>
      <c r="J74" s="416"/>
      <c r="L74" s="45">
        <v>0</v>
      </c>
      <c r="M74" s="140" t="str">
        <f>IF(L74=0,"選択してください","TRUE")</f>
        <v>選択してください</v>
      </c>
      <c r="N74" s="141"/>
    </row>
    <row r="75" spans="2:17" ht="30" customHeight="1">
      <c r="B75" s="434" t="s">
        <v>99</v>
      </c>
      <c r="C75" s="435"/>
      <c r="D75" s="435"/>
      <c r="E75" s="435"/>
      <c r="F75" s="436"/>
      <c r="G75" s="437" t="s">
        <v>100</v>
      </c>
      <c r="H75" s="438"/>
      <c r="I75" s="415" t="s">
        <v>93</v>
      </c>
      <c r="J75" s="416"/>
      <c r="K75" s="45" t="s">
        <v>85</v>
      </c>
      <c r="L75" s="45">
        <v>0</v>
      </c>
      <c r="M75" s="140" t="str">
        <f>IF(L75=0,"選択してください","TRUE")</f>
        <v>選択してください</v>
      </c>
      <c r="N75" s="141"/>
      <c r="O75" s="185"/>
    </row>
    <row r="76" spans="2:17" ht="25" customHeight="1" thickBot="1">
      <c r="B76" s="103"/>
      <c r="C76" s="314" t="s">
        <v>207</v>
      </c>
      <c r="D76" s="439"/>
      <c r="E76" s="439"/>
      <c r="F76" s="440"/>
      <c r="G76" s="427" t="s">
        <v>101</v>
      </c>
      <c r="H76" s="428"/>
      <c r="I76" s="326" t="s">
        <v>102</v>
      </c>
      <c r="J76" s="433"/>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425" t="s">
        <v>104</v>
      </c>
      <c r="D78" s="425"/>
      <c r="E78" s="425"/>
      <c r="F78" s="426"/>
      <c r="G78" s="427" t="s">
        <v>92</v>
      </c>
      <c r="H78" s="428"/>
      <c r="I78" s="429" t="s">
        <v>93</v>
      </c>
      <c r="J78" s="430"/>
      <c r="L78" s="45">
        <v>0</v>
      </c>
      <c r="M78" s="140" t="str">
        <f>IF(L78=0,"選択してください",TRUE)</f>
        <v>選択してください</v>
      </c>
      <c r="N78" s="141"/>
    </row>
    <row r="79" spans="2:17" ht="35.15" customHeight="1" thickBot="1">
      <c r="B79" s="86"/>
      <c r="C79" s="425" t="s">
        <v>208</v>
      </c>
      <c r="D79" s="425"/>
      <c r="E79" s="425"/>
      <c r="F79" s="426"/>
      <c r="G79" s="325" t="s">
        <v>92</v>
      </c>
      <c r="H79" s="431"/>
      <c r="I79" s="432" t="s">
        <v>93</v>
      </c>
      <c r="J79" s="433"/>
      <c r="L79" s="45">
        <v>0</v>
      </c>
      <c r="M79" s="140" t="str">
        <f>IF(L79=0,"選択してください",TRUE)</f>
        <v>選択してください</v>
      </c>
      <c r="N79" s="141"/>
    </row>
    <row r="80" spans="2:17" s="188" customFormat="1" ht="30" customHeight="1" thickBot="1">
      <c r="B80" s="104" t="s">
        <v>105</v>
      </c>
      <c r="C80" s="445" t="s">
        <v>209</v>
      </c>
      <c r="D80" s="445"/>
      <c r="E80" s="445"/>
      <c r="F80" s="445"/>
      <c r="G80" s="437" t="s">
        <v>106</v>
      </c>
      <c r="H80" s="438"/>
      <c r="I80" s="438" t="s">
        <v>107</v>
      </c>
      <c r="J80" s="446"/>
      <c r="K80" s="188" t="s">
        <v>85</v>
      </c>
      <c r="L80" s="45">
        <v>0</v>
      </c>
      <c r="M80" s="140" t="str">
        <f>IF(L80=0,"選択してください",TRUE)</f>
        <v>選択してください</v>
      </c>
      <c r="N80" s="189"/>
      <c r="O80" s="190"/>
    </row>
    <row r="81" spans="1:24" s="188" customFormat="1" ht="30" customHeight="1" thickBot="1">
      <c r="B81" s="104" t="s">
        <v>210</v>
      </c>
      <c r="C81" s="445" t="s">
        <v>211</v>
      </c>
      <c r="D81" s="445"/>
      <c r="E81" s="445"/>
      <c r="F81" s="445"/>
      <c r="G81" s="437" t="s">
        <v>106</v>
      </c>
      <c r="H81" s="438"/>
      <c r="I81" s="438" t="s">
        <v>107</v>
      </c>
      <c r="J81" s="446"/>
      <c r="K81" s="188" t="s">
        <v>85</v>
      </c>
      <c r="L81" s="45">
        <v>0</v>
      </c>
      <c r="M81" s="140" t="str">
        <f>IF(L81=0,"選択してください",TRUE)</f>
        <v>選択してください</v>
      </c>
      <c r="N81" s="189"/>
      <c r="O81" s="190"/>
    </row>
    <row r="82" spans="1:24" s="188" customFormat="1" ht="30" customHeight="1" thickBot="1">
      <c r="B82" s="206" t="s">
        <v>212</v>
      </c>
      <c r="C82" s="441" t="s">
        <v>213</v>
      </c>
      <c r="D82" s="441"/>
      <c r="E82" s="441"/>
      <c r="F82" s="441"/>
      <c r="G82" s="419" t="s">
        <v>106</v>
      </c>
      <c r="H82" s="420"/>
      <c r="I82" s="420" t="s">
        <v>107</v>
      </c>
      <c r="J82" s="421"/>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442" t="s">
        <v>214</v>
      </c>
      <c r="C84" s="442"/>
      <c r="D84" s="442"/>
      <c r="E84" s="442"/>
      <c r="F84" s="442"/>
      <c r="G84" s="442"/>
      <c r="H84" s="442"/>
      <c r="I84" s="442"/>
      <c r="J84" s="442"/>
      <c r="K84" s="193"/>
      <c r="L84" s="106"/>
      <c r="M84" s="108"/>
      <c r="N84" s="106"/>
      <c r="O84" s="106"/>
      <c r="P84" s="106"/>
      <c r="Q84" s="106"/>
      <c r="R84" s="106"/>
      <c r="S84" s="106"/>
      <c r="T84" s="106"/>
      <c r="U84" s="106"/>
      <c r="V84" s="106"/>
      <c r="W84" s="106"/>
      <c r="X84" s="106"/>
    </row>
    <row r="85" spans="1:24" ht="15" customHeight="1">
      <c r="A85" s="192">
        <v>2</v>
      </c>
      <c r="B85" s="443" t="s">
        <v>109</v>
      </c>
      <c r="C85" s="443"/>
      <c r="D85" s="443"/>
      <c r="E85" s="443"/>
      <c r="F85" s="443"/>
      <c r="G85" s="443"/>
      <c r="H85" s="443"/>
      <c r="I85" s="443"/>
      <c r="J85" s="443"/>
    </row>
    <row r="86" spans="1:24" ht="15" customHeight="1">
      <c r="A86" s="192">
        <v>3</v>
      </c>
      <c r="B86" s="444" t="s">
        <v>116</v>
      </c>
      <c r="C86" s="444"/>
      <c r="D86" s="444"/>
      <c r="E86" s="444"/>
      <c r="F86" s="444"/>
      <c r="G86" s="444"/>
      <c r="H86" s="444"/>
      <c r="I86" s="444"/>
      <c r="J86" s="444"/>
      <c r="K86" s="192"/>
    </row>
    <row r="87" spans="1:24" ht="15" customHeight="1">
      <c r="A87" s="192">
        <v>4</v>
      </c>
      <c r="B87" s="442" t="s">
        <v>215</v>
      </c>
      <c r="C87" s="442"/>
      <c r="D87" s="442"/>
      <c r="E87" s="442"/>
      <c r="F87" s="442"/>
      <c r="G87" s="442"/>
      <c r="H87" s="442"/>
      <c r="I87" s="442"/>
      <c r="J87" s="442"/>
      <c r="K87" s="194"/>
      <c r="L87" s="106"/>
      <c r="M87" s="108"/>
      <c r="N87" s="106"/>
    </row>
    <row r="88" spans="1:24" ht="15" customHeight="1">
      <c r="A88" s="192">
        <v>5</v>
      </c>
      <c r="B88" s="442" t="s">
        <v>216</v>
      </c>
      <c r="C88" s="442"/>
      <c r="D88" s="442"/>
      <c r="E88" s="442"/>
      <c r="F88" s="442"/>
      <c r="G88" s="442"/>
      <c r="H88" s="442"/>
      <c r="I88" s="442"/>
      <c r="J88" s="442"/>
      <c r="K88" s="194"/>
      <c r="L88" s="106"/>
      <c r="M88" s="108"/>
      <c r="N88" s="106"/>
    </row>
    <row r="89" spans="1:24" ht="15" customHeight="1">
      <c r="A89" s="192">
        <v>6</v>
      </c>
      <c r="B89" s="442" t="s">
        <v>217</v>
      </c>
      <c r="C89" s="442"/>
      <c r="D89" s="442"/>
      <c r="E89" s="442"/>
      <c r="F89" s="442"/>
      <c r="G89" s="442"/>
      <c r="H89" s="442"/>
      <c r="I89" s="442"/>
      <c r="J89" s="442"/>
      <c r="K89" s="194"/>
      <c r="L89" s="106"/>
      <c r="M89" s="108"/>
      <c r="N89" s="106"/>
    </row>
    <row r="90" spans="1:24" ht="38.25" customHeight="1">
      <c r="A90" s="192">
        <v>7</v>
      </c>
      <c r="B90" s="442" t="s">
        <v>218</v>
      </c>
      <c r="C90" s="442"/>
      <c r="D90" s="442"/>
      <c r="E90" s="442"/>
      <c r="F90" s="442"/>
      <c r="G90" s="442"/>
      <c r="H90" s="442"/>
      <c r="I90" s="442"/>
      <c r="J90" s="442"/>
      <c r="K90" s="192" t="s">
        <v>85</v>
      </c>
    </row>
    <row r="91" spans="1:24" ht="51.75" customHeight="1">
      <c r="A91" s="192">
        <v>8</v>
      </c>
      <c r="B91" s="442" t="s">
        <v>219</v>
      </c>
      <c r="C91" s="442"/>
      <c r="D91" s="442"/>
      <c r="E91" s="442"/>
      <c r="F91" s="442"/>
      <c r="G91" s="442"/>
      <c r="H91" s="442"/>
      <c r="I91" s="442"/>
      <c r="J91" s="442"/>
      <c r="K91" s="195" t="s">
        <v>85</v>
      </c>
    </row>
    <row r="92" spans="1:24" ht="27" customHeight="1">
      <c r="A92" s="192">
        <v>9</v>
      </c>
      <c r="B92" s="442" t="s">
        <v>117</v>
      </c>
      <c r="C92" s="442"/>
      <c r="D92" s="442"/>
      <c r="E92" s="442"/>
      <c r="F92" s="442"/>
      <c r="G92" s="442"/>
      <c r="H92" s="442"/>
      <c r="I92" s="442"/>
      <c r="J92" s="442"/>
      <c r="K92" s="194"/>
      <c r="L92" s="106"/>
      <c r="M92" s="108"/>
      <c r="N92" s="106"/>
    </row>
    <row r="93" spans="1:24" ht="13.5" customHeight="1">
      <c r="A93" s="192">
        <v>10</v>
      </c>
      <c r="B93" s="442" t="s">
        <v>220</v>
      </c>
      <c r="C93" s="442"/>
      <c r="D93" s="442"/>
      <c r="E93" s="442"/>
      <c r="F93" s="442"/>
      <c r="G93" s="442"/>
      <c r="H93" s="442"/>
      <c r="I93" s="442"/>
      <c r="J93" s="442"/>
      <c r="K93" s="194"/>
      <c r="L93" s="106"/>
      <c r="M93" s="108"/>
      <c r="N93" s="106"/>
    </row>
    <row r="94" spans="1:24" ht="15" customHeight="1">
      <c r="A94" s="192">
        <v>11</v>
      </c>
      <c r="B94" s="442" t="s">
        <v>221</v>
      </c>
      <c r="C94" s="442"/>
      <c r="D94" s="442"/>
      <c r="E94" s="442"/>
      <c r="F94" s="442"/>
      <c r="G94" s="442"/>
      <c r="H94" s="442"/>
      <c r="I94" s="442"/>
      <c r="J94" s="442"/>
      <c r="K94" s="194"/>
      <c r="L94" s="106"/>
      <c r="M94" s="108"/>
      <c r="N94" s="106"/>
    </row>
    <row r="95" spans="1:24" ht="30" customHeight="1">
      <c r="A95" s="192">
        <v>12</v>
      </c>
      <c r="B95" s="442" t="s">
        <v>110</v>
      </c>
      <c r="C95" s="442"/>
      <c r="D95" s="442"/>
      <c r="E95" s="442"/>
      <c r="F95" s="442"/>
      <c r="G95" s="442"/>
      <c r="H95" s="442"/>
      <c r="I95" s="442"/>
      <c r="J95" s="442"/>
      <c r="K95" s="196"/>
    </row>
    <row r="96" spans="1:24" ht="48.75" customHeight="1">
      <c r="A96" s="192">
        <v>13</v>
      </c>
      <c r="B96" s="442" t="s">
        <v>5596</v>
      </c>
      <c r="C96" s="442"/>
      <c r="D96" s="442"/>
      <c r="E96" s="442"/>
      <c r="F96" s="442"/>
      <c r="G96" s="442"/>
      <c r="H96" s="442"/>
      <c r="I96" s="442"/>
      <c r="J96" s="442"/>
      <c r="K96" s="196"/>
    </row>
    <row r="97" spans="1:13" ht="139.5" customHeight="1">
      <c r="A97" s="192">
        <v>14</v>
      </c>
      <c r="B97" s="442" t="s">
        <v>222</v>
      </c>
      <c r="C97" s="442"/>
      <c r="D97" s="442"/>
      <c r="E97" s="442"/>
      <c r="F97" s="442"/>
      <c r="G97" s="442"/>
      <c r="H97" s="442"/>
      <c r="I97" s="442"/>
      <c r="J97" s="442"/>
      <c r="K97" s="192"/>
    </row>
    <row r="98" spans="1:13" s="106" customFormat="1" ht="10.5" customHeight="1">
      <c r="I98" s="117"/>
      <c r="J98" s="117"/>
      <c r="M98" s="108"/>
    </row>
    <row r="117" ht="12.75" customHeight="1"/>
  </sheetData>
  <mergeCells count="170">
    <mergeCell ref="B93:J93"/>
    <mergeCell ref="B94:J94"/>
    <mergeCell ref="B95:J95"/>
    <mergeCell ref="B96:J96"/>
    <mergeCell ref="B97:J97"/>
    <mergeCell ref="B87:J87"/>
    <mergeCell ref="B88:J88"/>
    <mergeCell ref="B89:J89"/>
    <mergeCell ref="B90:J90"/>
    <mergeCell ref="B91:J91"/>
    <mergeCell ref="B92:J92"/>
    <mergeCell ref="C82:F82"/>
    <mergeCell ref="G82:H82"/>
    <mergeCell ref="I82:J82"/>
    <mergeCell ref="B84:J84"/>
    <mergeCell ref="B85:J85"/>
    <mergeCell ref="B86:J86"/>
    <mergeCell ref="C80:F80"/>
    <mergeCell ref="G80:H80"/>
    <mergeCell ref="I80:J80"/>
    <mergeCell ref="C81:F81"/>
    <mergeCell ref="G81:H81"/>
    <mergeCell ref="I81:J81"/>
    <mergeCell ref="C78:F78"/>
    <mergeCell ref="G78:H78"/>
    <mergeCell ref="I78:J78"/>
    <mergeCell ref="C79:F79"/>
    <mergeCell ref="G79:H79"/>
    <mergeCell ref="I79:J79"/>
    <mergeCell ref="B75:F75"/>
    <mergeCell ref="G75:H75"/>
    <mergeCell ref="I75:J75"/>
    <mergeCell ref="C76:F76"/>
    <mergeCell ref="G76:H76"/>
    <mergeCell ref="I76:J76"/>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64:F64"/>
    <mergeCell ref="G64:H64"/>
    <mergeCell ref="I64:J64"/>
    <mergeCell ref="C65:F65"/>
    <mergeCell ref="G65:H65"/>
    <mergeCell ref="I65:J65"/>
    <mergeCell ref="B61:C61"/>
    <mergeCell ref="D61:E61"/>
    <mergeCell ref="C62:F62"/>
    <mergeCell ref="G62:H62"/>
    <mergeCell ref="I62:J62"/>
    <mergeCell ref="C63:D63"/>
    <mergeCell ref="E63:F63"/>
    <mergeCell ref="I57:J57"/>
    <mergeCell ref="C58:F58"/>
    <mergeCell ref="G58:H58"/>
    <mergeCell ref="I58:J58"/>
    <mergeCell ref="C59:F59"/>
    <mergeCell ref="G59:H59"/>
    <mergeCell ref="I59:J59"/>
    <mergeCell ref="B52:F52"/>
    <mergeCell ref="C53:E53"/>
    <mergeCell ref="B55:C55"/>
    <mergeCell ref="D55:E55"/>
    <mergeCell ref="B57:F57"/>
    <mergeCell ref="G57:H57"/>
    <mergeCell ref="C50:F50"/>
    <mergeCell ref="G50:H50"/>
    <mergeCell ref="I50:J50"/>
    <mergeCell ref="C51:F51"/>
    <mergeCell ref="G51:H51"/>
    <mergeCell ref="I51:J51"/>
    <mergeCell ref="C46:F46"/>
    <mergeCell ref="H46:I46"/>
    <mergeCell ref="C47:J47"/>
    <mergeCell ref="C48:J48"/>
    <mergeCell ref="C49:F49"/>
    <mergeCell ref="G49:H49"/>
    <mergeCell ref="I49:J49"/>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31:E36"/>
    <mergeCell ref="F31:H31"/>
    <mergeCell ref="I31:J31"/>
    <mergeCell ref="F32:J32"/>
    <mergeCell ref="F33:H33"/>
    <mergeCell ref="I33:J33"/>
    <mergeCell ref="F34:J34"/>
    <mergeCell ref="F35:H35"/>
    <mergeCell ref="I35:J35"/>
    <mergeCell ref="F36:J36"/>
    <mergeCell ref="B28:C28"/>
    <mergeCell ref="D28:E28"/>
    <mergeCell ref="B29:B30"/>
    <mergeCell ref="C29:F30"/>
    <mergeCell ref="G29:H29"/>
    <mergeCell ref="I29:J29"/>
    <mergeCell ref="G30:H30"/>
    <mergeCell ref="I30:J30"/>
    <mergeCell ref="C37:F37"/>
    <mergeCell ref="G37:H37"/>
    <mergeCell ref="I37:J37"/>
    <mergeCell ref="B24:C24"/>
    <mergeCell ref="D24:E24"/>
    <mergeCell ref="G24:I24"/>
    <mergeCell ref="O24:T24"/>
    <mergeCell ref="B25:C25"/>
    <mergeCell ref="D25:E25"/>
    <mergeCell ref="G25:I25"/>
    <mergeCell ref="O25:T25"/>
    <mergeCell ref="B27:J2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8:C8"/>
    <mergeCell ref="E8:G8"/>
    <mergeCell ref="B9:C10"/>
    <mergeCell ref="D9:G9"/>
    <mergeCell ref="H9:J10"/>
    <mergeCell ref="D10:E10"/>
    <mergeCell ref="A2:J2"/>
    <mergeCell ref="B6:C6"/>
    <mergeCell ref="D6:F6"/>
    <mergeCell ref="G6:H6"/>
    <mergeCell ref="B7:C7"/>
    <mergeCell ref="D7:H7"/>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5589</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5590</v>
      </c>
      <c r="B12" s="447"/>
      <c r="C12" s="447"/>
    </row>
    <row r="13" spans="1:4" ht="243" customHeight="1">
      <c r="A13" s="447"/>
      <c r="B13" s="447"/>
      <c r="C13" s="447"/>
    </row>
    <row r="14" spans="1:4" ht="146.25" customHeight="1">
      <c r="A14" s="447"/>
      <c r="B14" s="447"/>
      <c r="C14" s="447"/>
    </row>
    <row r="15" spans="1:4">
      <c r="A15" s="56" t="s">
        <v>5591</v>
      </c>
      <c r="B15" s="56"/>
      <c r="C15" s="56"/>
    </row>
    <row r="16" spans="1:4" ht="114" customHeight="1">
      <c r="A16" s="447" t="s">
        <v>5592</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5593</v>
      </c>
      <c r="B20" s="447"/>
      <c r="C20" s="447"/>
    </row>
    <row r="21" spans="1:3" ht="54" customHeight="1">
      <c r="A21" s="447" t="s">
        <v>5594</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3" t="s">
        <v>225</v>
      </c>
      <c r="D1" s="453"/>
      <c r="E1" s="453"/>
      <c r="F1" s="453"/>
      <c r="G1" s="453"/>
      <c r="H1" s="453"/>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7" t="s">
        <v>327</v>
      </c>
      <c r="B42" s="457"/>
      <c r="C42" s="457"/>
      <c r="D42" s="457"/>
      <c r="E42" s="457"/>
      <c r="F42" s="457"/>
      <c r="G42" s="457"/>
      <c r="H42" s="457"/>
    </row>
    <row r="43" spans="1:8" ht="13">
      <c r="A43" s="457"/>
      <c r="B43" s="457"/>
      <c r="C43" s="457"/>
      <c r="D43" s="457"/>
      <c r="E43" s="457"/>
      <c r="F43" s="457"/>
      <c r="G43" s="457"/>
      <c r="H43" s="457"/>
    </row>
    <row r="44" spans="1:8" ht="13.5" customHeight="1">
      <c r="A44" s="457"/>
      <c r="B44" s="457"/>
      <c r="C44" s="457"/>
      <c r="D44" s="457"/>
      <c r="E44" s="457"/>
      <c r="F44" s="457"/>
      <c r="G44" s="457"/>
      <c r="H44" s="457"/>
    </row>
    <row r="45" spans="1:8" ht="13">
      <c r="A45" s="457"/>
      <c r="B45" s="457"/>
      <c r="C45" s="457"/>
      <c r="D45" s="457"/>
      <c r="E45" s="457"/>
      <c r="F45" s="457"/>
      <c r="G45" s="457"/>
      <c r="H45" s="457"/>
    </row>
    <row r="46" spans="1:8" ht="13">
      <c r="A46" s="457"/>
      <c r="B46" s="457"/>
      <c r="C46" s="457"/>
      <c r="D46" s="457"/>
      <c r="E46" s="457"/>
      <c r="F46" s="457"/>
      <c r="G46" s="457"/>
      <c r="H46" s="457"/>
    </row>
    <row r="47" spans="1:8" ht="13">
      <c r="A47" s="457"/>
      <c r="B47" s="457"/>
      <c r="C47" s="457"/>
      <c r="D47" s="457"/>
      <c r="E47" s="457"/>
      <c r="F47" s="457"/>
      <c r="G47" s="457"/>
      <c r="H47" s="457"/>
    </row>
  </sheetData>
  <mergeCells count="49">
    <mergeCell ref="A42:H47"/>
    <mergeCell ref="A37:A38"/>
    <mergeCell ref="C37:H37"/>
    <mergeCell ref="C38:H38"/>
    <mergeCell ref="A39:A40"/>
    <mergeCell ref="C39:H39"/>
    <mergeCell ref="C40:H40"/>
    <mergeCell ref="C31:H31"/>
    <mergeCell ref="C32:H32"/>
    <mergeCell ref="A33:A36"/>
    <mergeCell ref="C33:H33"/>
    <mergeCell ref="C34:H34"/>
    <mergeCell ref="C35:H35"/>
    <mergeCell ref="C36:H36"/>
    <mergeCell ref="C25:H25"/>
    <mergeCell ref="C26:H26"/>
    <mergeCell ref="C27:H27"/>
    <mergeCell ref="A28:A30"/>
    <mergeCell ref="C28:H28"/>
    <mergeCell ref="C29:H29"/>
    <mergeCell ref="C30:H30"/>
    <mergeCell ref="C24:H24"/>
    <mergeCell ref="C13:H13"/>
    <mergeCell ref="C14:H14"/>
    <mergeCell ref="C15:H15"/>
    <mergeCell ref="C16:H16"/>
    <mergeCell ref="C19:H19"/>
    <mergeCell ref="C20:H20"/>
    <mergeCell ref="C21:H21"/>
    <mergeCell ref="C22:H22"/>
    <mergeCell ref="C23:H23"/>
    <mergeCell ref="A17:A18"/>
    <mergeCell ref="C17:H17"/>
    <mergeCell ref="C18:H18"/>
    <mergeCell ref="A7:A8"/>
    <mergeCell ref="C7:H7"/>
    <mergeCell ref="C8:H8"/>
    <mergeCell ref="A9:A12"/>
    <mergeCell ref="C9:H9"/>
    <mergeCell ref="C10:H10"/>
    <mergeCell ref="C11:H11"/>
    <mergeCell ref="C12:H12"/>
    <mergeCell ref="C1:H1"/>
    <mergeCell ref="A2:A6"/>
    <mergeCell ref="C2:H2"/>
    <mergeCell ref="C3:H3"/>
    <mergeCell ref="C4:H4"/>
    <mergeCell ref="C5:H5"/>
    <mergeCell ref="C6:H6"/>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c r="A260" s="53" t="s">
        <v>1113</v>
      </c>
      <c r="B260" s="53" t="s">
        <v>1114</v>
      </c>
      <c r="C260" s="53" t="s">
        <v>1115</v>
      </c>
      <c r="D260" s="53" t="s">
        <v>1116</v>
      </c>
      <c r="E260" s="53" t="s">
        <v>1117</v>
      </c>
    </row>
    <row r="261" spans="1:5">
      <c r="A261" s="53" t="s">
        <v>1118</v>
      </c>
      <c r="B261" s="53" t="s">
        <v>1114</v>
      </c>
      <c r="C261" s="53" t="s">
        <v>1119</v>
      </c>
      <c r="D261" s="53" t="s">
        <v>1116</v>
      </c>
      <c r="E261" s="53" t="s">
        <v>1120</v>
      </c>
    </row>
    <row r="262" spans="1:5">
      <c r="A262" s="53" t="s">
        <v>1121</v>
      </c>
      <c r="B262" s="53" t="s">
        <v>1114</v>
      </c>
      <c r="C262" s="53" t="s">
        <v>1122</v>
      </c>
      <c r="D262" s="53" t="s">
        <v>1116</v>
      </c>
      <c r="E262" s="53" t="s">
        <v>1123</v>
      </c>
    </row>
    <row r="263" spans="1:5">
      <c r="A263" s="53" t="s">
        <v>1124</v>
      </c>
      <c r="B263" s="53" t="s">
        <v>1114</v>
      </c>
      <c r="C263" s="53" t="s">
        <v>1125</v>
      </c>
      <c r="D263" s="53" t="s">
        <v>1116</v>
      </c>
      <c r="E263" s="53" t="s">
        <v>1126</v>
      </c>
    </row>
    <row r="264" spans="1:5">
      <c r="A264" s="53" t="s">
        <v>1127</v>
      </c>
      <c r="B264" s="53" t="s">
        <v>1114</v>
      </c>
      <c r="C264" s="53" t="s">
        <v>1128</v>
      </c>
      <c r="D264" s="53" t="s">
        <v>1116</v>
      </c>
      <c r="E264" s="53" t="s">
        <v>1129</v>
      </c>
    </row>
    <row r="265" spans="1:5">
      <c r="A265" s="53" t="s">
        <v>1130</v>
      </c>
      <c r="B265" s="53" t="s">
        <v>1114</v>
      </c>
      <c r="C265" s="53" t="s">
        <v>1131</v>
      </c>
      <c r="D265" s="53" t="s">
        <v>1116</v>
      </c>
      <c r="E265" s="53" t="s">
        <v>1132</v>
      </c>
    </row>
    <row r="266" spans="1:5">
      <c r="A266" s="53" t="s">
        <v>1133</v>
      </c>
      <c r="B266" s="53" t="s">
        <v>1114</v>
      </c>
      <c r="C266" s="53" t="s">
        <v>1134</v>
      </c>
      <c r="D266" s="53" t="s">
        <v>1116</v>
      </c>
      <c r="E266" s="53" t="s">
        <v>1135</v>
      </c>
    </row>
    <row r="267" spans="1:5">
      <c r="A267" s="53" t="s">
        <v>1136</v>
      </c>
      <c r="B267" s="53" t="s">
        <v>1114</v>
      </c>
      <c r="C267" s="53" t="s">
        <v>1137</v>
      </c>
      <c r="D267" s="53" t="s">
        <v>1116</v>
      </c>
      <c r="E267" s="53" t="s">
        <v>1138</v>
      </c>
    </row>
    <row r="268" spans="1:5">
      <c r="A268" s="53" t="s">
        <v>1139</v>
      </c>
      <c r="B268" s="53" t="s">
        <v>1114</v>
      </c>
      <c r="C268" s="53" t="s">
        <v>1140</v>
      </c>
      <c r="D268" s="53" t="s">
        <v>1116</v>
      </c>
      <c r="E268" s="53" t="s">
        <v>1141</v>
      </c>
    </row>
    <row r="269" spans="1:5">
      <c r="A269" s="53" t="s">
        <v>1142</v>
      </c>
      <c r="B269" s="53" t="s">
        <v>1114</v>
      </c>
      <c r="C269" s="53" t="s">
        <v>1143</v>
      </c>
      <c r="D269" s="53" t="s">
        <v>1116</v>
      </c>
      <c r="E269" s="53" t="s">
        <v>1144</v>
      </c>
    </row>
    <row r="270" spans="1:5">
      <c r="A270" s="53" t="s">
        <v>1145</v>
      </c>
      <c r="B270" s="53" t="s">
        <v>1114</v>
      </c>
      <c r="C270" s="53" t="s">
        <v>1146</v>
      </c>
      <c r="D270" s="53" t="s">
        <v>1116</v>
      </c>
      <c r="E270" s="53" t="s">
        <v>1147</v>
      </c>
    </row>
    <row r="271" spans="1:5">
      <c r="A271" s="53" t="s">
        <v>1148</v>
      </c>
      <c r="B271" s="53" t="s">
        <v>1114</v>
      </c>
      <c r="C271" s="53" t="s">
        <v>1149</v>
      </c>
      <c r="D271" s="53" t="s">
        <v>1116</v>
      </c>
      <c r="E271" s="53" t="s">
        <v>1150</v>
      </c>
    </row>
    <row r="272" spans="1:5">
      <c r="A272" s="53" t="s">
        <v>1151</v>
      </c>
      <c r="B272" s="53" t="s">
        <v>1114</v>
      </c>
      <c r="C272" s="53" t="s">
        <v>1152</v>
      </c>
      <c r="D272" s="53" t="s">
        <v>1116</v>
      </c>
      <c r="E272" s="53" t="s">
        <v>1153</v>
      </c>
    </row>
    <row r="273" spans="1:5">
      <c r="A273" s="53" t="s">
        <v>1154</v>
      </c>
      <c r="B273" s="53" t="s">
        <v>1114</v>
      </c>
      <c r="C273" s="53" t="s">
        <v>1155</v>
      </c>
      <c r="D273" s="53" t="s">
        <v>1116</v>
      </c>
      <c r="E273" s="53" t="s">
        <v>1156</v>
      </c>
    </row>
    <row r="274" spans="1:5">
      <c r="A274" s="53" t="s">
        <v>1157</v>
      </c>
      <c r="B274" s="53" t="s">
        <v>1114</v>
      </c>
      <c r="C274" s="53" t="s">
        <v>1158</v>
      </c>
      <c r="D274" s="53" t="s">
        <v>1116</v>
      </c>
      <c r="E274" s="53" t="s">
        <v>1159</v>
      </c>
    </row>
    <row r="275" spans="1:5">
      <c r="A275" s="53" t="s">
        <v>1160</v>
      </c>
      <c r="B275" s="53" t="s">
        <v>1114</v>
      </c>
      <c r="C275" s="53" t="s">
        <v>1161</v>
      </c>
      <c r="D275" s="53" t="s">
        <v>1116</v>
      </c>
      <c r="E275" s="53" t="s">
        <v>1162</v>
      </c>
    </row>
    <row r="276" spans="1:5">
      <c r="A276" s="53" t="s">
        <v>1163</v>
      </c>
      <c r="B276" s="53" t="s">
        <v>1114</v>
      </c>
      <c r="C276" s="53" t="s">
        <v>1164</v>
      </c>
      <c r="D276" s="53" t="s">
        <v>1116</v>
      </c>
      <c r="E276" s="53" t="s">
        <v>1165</v>
      </c>
    </row>
    <row r="277" spans="1:5">
      <c r="A277" s="53" t="s">
        <v>1166</v>
      </c>
      <c r="B277" s="53" t="s">
        <v>1114</v>
      </c>
      <c r="C277" s="53" t="s">
        <v>1167</v>
      </c>
      <c r="D277" s="53" t="s">
        <v>1116</v>
      </c>
      <c r="E277" s="53" t="s">
        <v>1168</v>
      </c>
    </row>
    <row r="278" spans="1:5">
      <c r="A278" s="53" t="s">
        <v>1169</v>
      </c>
      <c r="B278" s="53" t="s">
        <v>1114</v>
      </c>
      <c r="C278" s="53" t="s">
        <v>1170</v>
      </c>
      <c r="D278" s="53" t="s">
        <v>1116</v>
      </c>
      <c r="E278" s="53" t="s">
        <v>1171</v>
      </c>
    </row>
    <row r="279" spans="1:5">
      <c r="A279" s="53" t="s">
        <v>1172</v>
      </c>
      <c r="B279" s="53" t="s">
        <v>1114</v>
      </c>
      <c r="C279" s="53" t="s">
        <v>1173</v>
      </c>
      <c r="D279" s="53" t="s">
        <v>1116</v>
      </c>
      <c r="E279" s="53" t="s">
        <v>1174</v>
      </c>
    </row>
    <row r="280" spans="1:5">
      <c r="A280" s="53" t="s">
        <v>1175</v>
      </c>
      <c r="B280" s="53" t="s">
        <v>1114</v>
      </c>
      <c r="C280" s="53" t="s">
        <v>1176</v>
      </c>
      <c r="D280" s="53" t="s">
        <v>1116</v>
      </c>
      <c r="E280" s="53" t="s">
        <v>1177</v>
      </c>
    </row>
    <row r="281" spans="1:5">
      <c r="A281" s="53" t="s">
        <v>1178</v>
      </c>
      <c r="B281" s="53" t="s">
        <v>1114</v>
      </c>
      <c r="C281" s="53" t="s">
        <v>1179</v>
      </c>
      <c r="D281" s="53" t="s">
        <v>1116</v>
      </c>
      <c r="E281" s="53" t="s">
        <v>1180</v>
      </c>
    </row>
    <row r="282" spans="1:5">
      <c r="A282" s="53" t="s">
        <v>1181</v>
      </c>
      <c r="B282" s="53" t="s">
        <v>1114</v>
      </c>
      <c r="C282" s="53" t="s">
        <v>1182</v>
      </c>
      <c r="D282" s="53" t="s">
        <v>1116</v>
      </c>
      <c r="E282" s="53" t="s">
        <v>1183</v>
      </c>
    </row>
    <row r="283" spans="1:5">
      <c r="A283" s="53" t="s">
        <v>1184</v>
      </c>
      <c r="B283" s="53" t="s">
        <v>1114</v>
      </c>
      <c r="C283" s="53" t="s">
        <v>1185</v>
      </c>
      <c r="D283" s="53" t="s">
        <v>1116</v>
      </c>
      <c r="E283" s="53" t="s">
        <v>1186</v>
      </c>
    </row>
    <row r="284" spans="1:5">
      <c r="A284" s="53" t="s">
        <v>1187</v>
      </c>
      <c r="B284" s="53" t="s">
        <v>1114</v>
      </c>
      <c r="C284" s="53" t="s">
        <v>1188</v>
      </c>
      <c r="D284" s="53" t="s">
        <v>1116</v>
      </c>
      <c r="E284" s="53" t="s">
        <v>1189</v>
      </c>
    </row>
    <row r="285" spans="1:5">
      <c r="A285" s="53" t="s">
        <v>1190</v>
      </c>
      <c r="B285" s="53" t="s">
        <v>1114</v>
      </c>
      <c r="C285" s="53" t="s">
        <v>1191</v>
      </c>
      <c r="D285" s="53" t="s">
        <v>1116</v>
      </c>
      <c r="E285" s="53" t="s">
        <v>1192</v>
      </c>
    </row>
    <row r="286" spans="1:5">
      <c r="A286" s="53" t="s">
        <v>1193</v>
      </c>
      <c r="B286" s="53" t="s">
        <v>1114</v>
      </c>
      <c r="C286" s="53" t="s">
        <v>1194</v>
      </c>
      <c r="D286" s="53" t="s">
        <v>1116</v>
      </c>
      <c r="E286" s="53" t="s">
        <v>1195</v>
      </c>
    </row>
    <row r="287" spans="1:5">
      <c r="A287" s="53" t="s">
        <v>1196</v>
      </c>
      <c r="B287" s="53" t="s">
        <v>1114</v>
      </c>
      <c r="C287" s="53" t="s">
        <v>1197</v>
      </c>
      <c r="D287" s="53" t="s">
        <v>1116</v>
      </c>
      <c r="E287" s="53" t="s">
        <v>1198</v>
      </c>
    </row>
    <row r="288" spans="1:5">
      <c r="A288" s="53" t="s">
        <v>1199</v>
      </c>
      <c r="B288" s="53" t="s">
        <v>1114</v>
      </c>
      <c r="C288" s="53" t="s">
        <v>1200</v>
      </c>
      <c r="D288" s="53" t="s">
        <v>1116</v>
      </c>
      <c r="E288" s="53" t="s">
        <v>1201</v>
      </c>
    </row>
    <row r="289" spans="1:5">
      <c r="A289" s="53" t="s">
        <v>1202</v>
      </c>
      <c r="B289" s="53" t="s">
        <v>1114</v>
      </c>
      <c r="C289" s="53" t="s">
        <v>1203</v>
      </c>
      <c r="D289" s="53" t="s">
        <v>1116</v>
      </c>
      <c r="E289" s="53" t="s">
        <v>1204</v>
      </c>
    </row>
    <row r="290" spans="1:5">
      <c r="A290" s="53" t="s">
        <v>1205</v>
      </c>
      <c r="B290" s="53" t="s">
        <v>1114</v>
      </c>
      <c r="C290" s="53" t="s">
        <v>1206</v>
      </c>
      <c r="D290" s="53" t="s">
        <v>1116</v>
      </c>
      <c r="E290" s="53" t="s">
        <v>1207</v>
      </c>
    </row>
    <row r="291" spans="1:5">
      <c r="A291" s="53" t="s">
        <v>1208</v>
      </c>
      <c r="B291" s="53" t="s">
        <v>1114</v>
      </c>
      <c r="C291" s="53" t="s">
        <v>1209</v>
      </c>
      <c r="D291" s="53" t="s">
        <v>1116</v>
      </c>
      <c r="E291" s="53" t="s">
        <v>1210</v>
      </c>
    </row>
    <row r="292" spans="1:5">
      <c r="A292" s="53" t="s">
        <v>1211</v>
      </c>
      <c r="B292" s="53" t="s">
        <v>1114</v>
      </c>
      <c r="C292" s="53" t="s">
        <v>1212</v>
      </c>
      <c r="D292" s="53" t="s">
        <v>1116</v>
      </c>
      <c r="E292" s="53" t="s">
        <v>1213</v>
      </c>
    </row>
    <row r="293" spans="1:5">
      <c r="A293" s="53" t="s">
        <v>1214</v>
      </c>
      <c r="B293" s="53" t="s">
        <v>1114</v>
      </c>
      <c r="C293" s="53" t="s">
        <v>1215</v>
      </c>
      <c r="D293" s="53" t="s">
        <v>1116</v>
      </c>
      <c r="E293" s="53" t="s">
        <v>1216</v>
      </c>
    </row>
    <row r="294" spans="1:5">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1" t="s">
        <v>20</v>
      </c>
      <c r="B1" s="462"/>
      <c r="C1" s="463"/>
      <c r="D1" s="3"/>
      <c r="E1" s="3"/>
      <c r="F1" s="3"/>
      <c r="G1" s="4"/>
      <c r="H1" s="4"/>
      <c r="I1" s="4"/>
      <c r="J1" s="4"/>
      <c r="K1" s="4"/>
      <c r="M1" s="458"/>
      <c r="N1" s="458"/>
      <c r="O1" s="458"/>
      <c r="P1" s="458"/>
      <c r="Q1" s="458"/>
      <c r="R1" s="458"/>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4" t="s">
        <v>21</v>
      </c>
      <c r="D4" s="514"/>
      <c r="E4" s="514"/>
      <c r="F4" s="514"/>
      <c r="G4" s="514"/>
      <c r="H4" s="514"/>
      <c r="I4" s="514"/>
      <c r="J4" s="514"/>
      <c r="K4" s="514"/>
      <c r="L4" s="514"/>
      <c r="M4" s="514"/>
      <c r="N4" s="514"/>
      <c r="O4" s="514"/>
      <c r="P4" s="514"/>
      <c r="Q4" s="514"/>
      <c r="R4" s="514"/>
      <c r="S4" s="514"/>
    </row>
    <row r="5" spans="1:54" ht="15" customHeight="1">
      <c r="C5" s="32"/>
      <c r="D5" s="32"/>
      <c r="E5" s="32"/>
      <c r="F5" s="32"/>
      <c r="G5" s="32"/>
      <c r="H5" s="32"/>
      <c r="I5" s="32"/>
      <c r="J5" s="32"/>
      <c r="K5" s="32"/>
      <c r="L5" s="32"/>
      <c r="M5" s="32"/>
      <c r="N5" s="32"/>
      <c r="O5" s="32"/>
      <c r="P5" s="32"/>
      <c r="Q5" s="32"/>
      <c r="R5" s="32"/>
    </row>
    <row r="6" spans="1:54" ht="21" customHeight="1">
      <c r="B6" s="43"/>
      <c r="C6" s="486" t="s">
        <v>22</v>
      </c>
      <c r="D6" s="486"/>
      <c r="E6" s="486"/>
      <c r="F6" s="486"/>
      <c r="G6" s="486"/>
      <c r="H6" s="486"/>
      <c r="I6" s="486"/>
      <c r="J6" s="486"/>
      <c r="K6" s="486"/>
      <c r="L6" s="486"/>
      <c r="M6" s="486"/>
      <c r="N6" s="486"/>
      <c r="O6" s="486"/>
      <c r="P6" s="486"/>
      <c r="Q6" s="486"/>
      <c r="R6" s="486"/>
      <c r="S6" s="486"/>
      <c r="T6" s="486"/>
      <c r="U6" s="42"/>
    </row>
    <row r="7" spans="1:54" ht="21" customHeight="1">
      <c r="B7" s="43"/>
      <c r="C7" s="486"/>
      <c r="D7" s="486"/>
      <c r="E7" s="486"/>
      <c r="F7" s="486"/>
      <c r="G7" s="486"/>
      <c r="H7" s="486"/>
      <c r="I7" s="486"/>
      <c r="J7" s="486"/>
      <c r="K7" s="486"/>
      <c r="L7" s="486"/>
      <c r="M7" s="486"/>
      <c r="N7" s="486"/>
      <c r="O7" s="486"/>
      <c r="P7" s="486"/>
      <c r="Q7" s="486"/>
      <c r="R7" s="486"/>
      <c r="S7" s="486"/>
      <c r="T7" s="486"/>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7" t="s">
        <v>23</v>
      </c>
      <c r="D10" s="488"/>
      <c r="E10" s="488"/>
      <c r="F10" s="488"/>
      <c r="G10" s="488"/>
      <c r="H10" s="488"/>
      <c r="I10" s="488"/>
      <c r="J10" s="488"/>
      <c r="K10" s="488"/>
      <c r="L10" s="488"/>
      <c r="M10" s="489"/>
      <c r="P10" s="464" t="s">
        <v>24</v>
      </c>
      <c r="Q10" s="465"/>
      <c r="R10" s="465"/>
      <c r="S10" s="465"/>
      <c r="T10" s="466"/>
    </row>
    <row r="11" spans="1:54" ht="24.75" customHeight="1">
      <c r="C11" s="490"/>
      <c r="D11" s="491"/>
      <c r="E11" s="491"/>
      <c r="F11" s="491"/>
      <c r="G11" s="491"/>
      <c r="H11" s="491"/>
      <c r="I11" s="491"/>
      <c r="J11" s="491"/>
      <c r="K11" s="491"/>
      <c r="L11" s="491"/>
      <c r="M11" s="492"/>
      <c r="P11" s="467"/>
      <c r="Q11" s="468"/>
      <c r="R11" s="468"/>
      <c r="S11" s="468"/>
      <c r="T11" s="469"/>
    </row>
    <row r="12" spans="1:54" ht="23.25" customHeight="1">
      <c r="W12" s="41"/>
    </row>
    <row r="13" spans="1:54" ht="18.75" customHeight="1">
      <c r="C13" s="493" t="s">
        <v>25</v>
      </c>
      <c r="D13" s="494"/>
      <c r="E13" s="494"/>
      <c r="F13" s="494"/>
      <c r="G13" s="494"/>
      <c r="H13" s="494"/>
      <c r="I13" s="494"/>
      <c r="J13" s="494"/>
      <c r="K13" s="494"/>
      <c r="L13" s="494"/>
      <c r="M13" s="494"/>
      <c r="N13" s="494"/>
      <c r="O13" s="494"/>
      <c r="P13" s="494"/>
      <c r="Q13" s="494"/>
      <c r="R13" s="495"/>
      <c r="T13" s="40"/>
      <c r="U13" s="40"/>
    </row>
    <row r="14" spans="1:54" ht="17.25" customHeight="1">
      <c r="C14" s="496"/>
      <c r="D14" s="497"/>
      <c r="E14" s="497"/>
      <c r="F14" s="497"/>
      <c r="G14" s="497"/>
      <c r="H14" s="497"/>
      <c r="I14" s="497"/>
      <c r="J14" s="497"/>
      <c r="K14" s="497"/>
      <c r="L14" s="497"/>
      <c r="M14" s="497"/>
      <c r="N14" s="497"/>
      <c r="O14" s="497"/>
      <c r="P14" s="497"/>
      <c r="Q14" s="497"/>
      <c r="R14" s="498"/>
      <c r="T14" s="40"/>
      <c r="U14" s="40"/>
    </row>
    <row r="17" spans="3:18" ht="13.5" thickBot="1"/>
    <row r="18" spans="3:18" ht="14.5" thickBot="1">
      <c r="D18" s="459" t="s">
        <v>26</v>
      </c>
      <c r="E18" s="459"/>
      <c r="F18" s="460"/>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99" t="s">
        <v>30</v>
      </c>
      <c r="D24" s="500"/>
      <c r="E24" s="500"/>
      <c r="F24" s="500"/>
      <c r="G24" s="500"/>
      <c r="H24" s="500"/>
      <c r="I24" s="500"/>
      <c r="J24" s="500"/>
      <c r="K24" s="500"/>
      <c r="L24" s="500"/>
      <c r="M24" s="500"/>
      <c r="N24" s="500"/>
      <c r="O24" s="500"/>
      <c r="P24" s="500"/>
      <c r="Q24" s="500"/>
      <c r="R24" s="501"/>
    </row>
    <row r="25" spans="3:18" ht="13.5" customHeight="1">
      <c r="C25" s="502"/>
      <c r="D25" s="503"/>
      <c r="E25" s="503"/>
      <c r="F25" s="503"/>
      <c r="G25" s="503"/>
      <c r="H25" s="503"/>
      <c r="I25" s="503"/>
      <c r="J25" s="503"/>
      <c r="K25" s="503"/>
      <c r="L25" s="503"/>
      <c r="M25" s="503"/>
      <c r="N25" s="503"/>
      <c r="O25" s="503"/>
      <c r="P25" s="503"/>
      <c r="Q25" s="503"/>
      <c r="R25" s="504"/>
    </row>
    <row r="26" spans="3:18" ht="21" customHeight="1">
      <c r="C26" s="505"/>
      <c r="D26" s="506"/>
      <c r="E26" s="506"/>
      <c r="F26" s="506"/>
      <c r="G26" s="506"/>
      <c r="H26" s="506"/>
      <c r="I26" s="506"/>
      <c r="J26" s="506"/>
      <c r="K26" s="506"/>
      <c r="L26" s="506"/>
      <c r="M26" s="506"/>
      <c r="N26" s="506"/>
      <c r="O26" s="506"/>
      <c r="P26" s="506"/>
      <c r="Q26" s="506"/>
      <c r="R26" s="507"/>
    </row>
    <row r="27" spans="3:18" ht="13.5" customHeight="1">
      <c r="C27" s="508" t="s">
        <v>5602</v>
      </c>
      <c r="D27" s="509"/>
      <c r="E27" s="509"/>
      <c r="F27" s="509"/>
      <c r="G27" s="509"/>
      <c r="H27" s="509"/>
      <c r="I27" s="509"/>
      <c r="J27" s="509"/>
      <c r="K27" s="509"/>
      <c r="L27" s="509"/>
      <c r="M27" s="509"/>
      <c r="N27" s="509"/>
      <c r="O27" s="509"/>
      <c r="P27" s="509"/>
      <c r="Q27" s="509"/>
      <c r="R27" s="510"/>
    </row>
    <row r="28" spans="3:18" ht="13.5" customHeight="1">
      <c r="C28" s="511"/>
      <c r="D28" s="512"/>
      <c r="E28" s="512"/>
      <c r="F28" s="512"/>
      <c r="G28" s="512"/>
      <c r="H28" s="512"/>
      <c r="I28" s="512"/>
      <c r="J28" s="512"/>
      <c r="K28" s="512"/>
      <c r="L28" s="512"/>
      <c r="M28" s="512"/>
      <c r="N28" s="512"/>
      <c r="O28" s="512"/>
      <c r="P28" s="512"/>
      <c r="Q28" s="512"/>
      <c r="R28" s="513"/>
    </row>
    <row r="29" spans="3:18">
      <c r="C29" s="474"/>
      <c r="D29" s="475"/>
      <c r="E29" s="475"/>
      <c r="F29" s="475"/>
      <c r="G29" s="475"/>
      <c r="H29" s="475"/>
      <c r="I29" s="475"/>
      <c r="J29" s="475"/>
      <c r="K29" s="475"/>
      <c r="L29" s="475"/>
      <c r="M29" s="475"/>
      <c r="N29" s="475"/>
      <c r="O29" s="475"/>
      <c r="P29" s="475"/>
      <c r="Q29" s="475"/>
      <c r="R29" s="476"/>
    </row>
    <row r="30" spans="3:18">
      <c r="C30" s="477"/>
      <c r="D30" s="478"/>
      <c r="E30" s="478"/>
      <c r="F30" s="478"/>
      <c r="G30" s="478"/>
      <c r="H30" s="478"/>
      <c r="I30" s="478"/>
      <c r="J30" s="478"/>
      <c r="K30" s="478"/>
      <c r="L30" s="478"/>
      <c r="M30" s="478"/>
      <c r="N30" s="478"/>
      <c r="O30" s="478"/>
      <c r="P30" s="478"/>
      <c r="Q30" s="478"/>
      <c r="R30" s="479"/>
    </row>
    <row r="31" spans="3:18">
      <c r="C31" s="477"/>
      <c r="D31" s="478"/>
      <c r="E31" s="478"/>
      <c r="F31" s="478"/>
      <c r="G31" s="478"/>
      <c r="H31" s="478"/>
      <c r="I31" s="478"/>
      <c r="J31" s="478"/>
      <c r="K31" s="478"/>
      <c r="L31" s="478"/>
      <c r="M31" s="478"/>
      <c r="N31" s="478"/>
      <c r="O31" s="478"/>
      <c r="P31" s="478"/>
      <c r="Q31" s="478"/>
      <c r="R31" s="479"/>
    </row>
    <row r="32" spans="3:18">
      <c r="C32" s="477"/>
      <c r="D32" s="478"/>
      <c r="E32" s="478"/>
      <c r="F32" s="478"/>
      <c r="G32" s="478"/>
      <c r="H32" s="478"/>
      <c r="I32" s="478"/>
      <c r="J32" s="478"/>
      <c r="K32" s="478"/>
      <c r="L32" s="478"/>
      <c r="M32" s="478"/>
      <c r="N32" s="478"/>
      <c r="O32" s="478"/>
      <c r="P32" s="478"/>
      <c r="Q32" s="478"/>
      <c r="R32" s="479"/>
    </row>
    <row r="33" spans="3:18">
      <c r="C33" s="477"/>
      <c r="D33" s="478"/>
      <c r="E33" s="478"/>
      <c r="F33" s="478"/>
      <c r="G33" s="478"/>
      <c r="H33" s="478"/>
      <c r="I33" s="478"/>
      <c r="J33" s="478"/>
      <c r="K33" s="478"/>
      <c r="L33" s="478"/>
      <c r="M33" s="478"/>
      <c r="N33" s="478"/>
      <c r="O33" s="478"/>
      <c r="P33" s="478"/>
      <c r="Q33" s="478"/>
      <c r="R33" s="479"/>
    </row>
    <row r="34" spans="3:18">
      <c r="C34" s="477"/>
      <c r="D34" s="478"/>
      <c r="E34" s="478"/>
      <c r="F34" s="478"/>
      <c r="G34" s="478"/>
      <c r="H34" s="478"/>
      <c r="I34" s="478"/>
      <c r="J34" s="478"/>
      <c r="K34" s="478"/>
      <c r="L34" s="478"/>
      <c r="M34" s="478"/>
      <c r="N34" s="478"/>
      <c r="O34" s="478"/>
      <c r="P34" s="478"/>
      <c r="Q34" s="478"/>
      <c r="R34" s="479"/>
    </row>
    <row r="35" spans="3:18" ht="18.75" customHeight="1">
      <c r="C35" s="480" t="s">
        <v>31</v>
      </c>
      <c r="D35" s="481"/>
      <c r="E35" s="481"/>
      <c r="F35" s="481"/>
      <c r="G35" s="481"/>
      <c r="H35" s="481"/>
      <c r="I35" s="481"/>
      <c r="J35" s="481"/>
      <c r="K35" s="481"/>
      <c r="L35" s="481"/>
      <c r="M35" s="481"/>
      <c r="N35" s="481"/>
      <c r="O35" s="481"/>
      <c r="P35" s="481"/>
      <c r="Q35" s="481"/>
      <c r="R35" s="482"/>
    </row>
    <row r="36" spans="3:18" ht="18.75" customHeight="1" thickBot="1">
      <c r="C36" s="483"/>
      <c r="D36" s="484"/>
      <c r="E36" s="484"/>
      <c r="F36" s="484"/>
      <c r="G36" s="484"/>
      <c r="H36" s="484"/>
      <c r="I36" s="484"/>
      <c r="J36" s="484"/>
      <c r="K36" s="484"/>
      <c r="L36" s="484"/>
      <c r="M36" s="484"/>
      <c r="N36" s="484"/>
      <c r="O36" s="484"/>
      <c r="P36" s="484"/>
      <c r="Q36" s="484"/>
      <c r="R36" s="485"/>
    </row>
    <row r="38" spans="3:18" ht="18">
      <c r="C38" s="9"/>
      <c r="D38" s="9"/>
      <c r="E38" s="9"/>
      <c r="F38" s="9"/>
      <c r="G38" s="9"/>
      <c r="H38" s="9"/>
      <c r="I38" s="9"/>
      <c r="J38"/>
      <c r="K38"/>
      <c r="N38" s="72" t="s">
        <v>32</v>
      </c>
    </row>
    <row r="39" spans="3:18" ht="18" customHeight="1">
      <c r="C39" s="472" t="s">
        <v>33</v>
      </c>
      <c r="D39" s="473"/>
      <c r="E39" s="473"/>
      <c r="F39" s="473"/>
      <c r="G39" s="473"/>
      <c r="H39" s="473"/>
      <c r="I39" s="473"/>
      <c r="J39" s="473"/>
      <c r="K39" s="39"/>
    </row>
    <row r="40" spans="3:18" ht="18">
      <c r="C40" s="10"/>
      <c r="D40"/>
      <c r="E40"/>
      <c r="F40"/>
      <c r="G40"/>
      <c r="H40"/>
      <c r="I40"/>
      <c r="J40"/>
      <c r="K40"/>
    </row>
    <row r="41" spans="3:18" ht="18" customHeight="1">
      <c r="C41" s="472" t="s">
        <v>34</v>
      </c>
      <c r="D41" s="473"/>
      <c r="E41" s="473"/>
      <c r="F41" s="473"/>
      <c r="G41" s="473"/>
      <c r="H41" s="473"/>
      <c r="I41" s="473"/>
      <c r="J41" s="473"/>
      <c r="K41" s="39"/>
      <c r="L41" s="74"/>
      <c r="M41" s="73"/>
      <c r="N41" s="75"/>
      <c r="O41" s="73"/>
      <c r="P41" s="75"/>
      <c r="Q41" s="73"/>
      <c r="R41" s="73"/>
    </row>
    <row r="42" spans="3:18" ht="18" customHeight="1">
      <c r="C42" s="470" t="s">
        <v>35</v>
      </c>
      <c r="D42" s="470"/>
      <c r="E42" s="471"/>
      <c r="F42" s="471"/>
      <c r="G42" s="471"/>
      <c r="H42" s="471"/>
      <c r="I42" s="471"/>
      <c r="J42" s="471"/>
      <c r="K42" s="471"/>
      <c r="L42" s="471"/>
      <c r="M42" s="471"/>
      <c r="N42" s="471"/>
      <c r="O42" s="471"/>
      <c r="P42" s="471"/>
      <c r="Q42" s="471"/>
      <c r="R42" s="471"/>
    </row>
    <row r="43" spans="3:18" ht="18" customHeight="1">
      <c r="C43" s="470" t="s">
        <v>36</v>
      </c>
      <c r="D43" s="470"/>
      <c r="E43" s="471"/>
      <c r="F43" s="471"/>
      <c r="G43" s="471"/>
      <c r="H43" s="471"/>
      <c r="I43" s="471"/>
      <c r="J43" s="471"/>
      <c r="K43" s="471"/>
      <c r="L43" s="471"/>
      <c r="M43" s="471"/>
      <c r="N43" s="471"/>
      <c r="O43" s="471"/>
      <c r="P43" s="471"/>
      <c r="Q43" s="471"/>
      <c r="R43" s="471"/>
    </row>
    <row r="44" spans="3:18" ht="18" customHeight="1">
      <c r="C44" s="470" t="s">
        <v>37</v>
      </c>
      <c r="D44" s="470"/>
      <c r="E44" s="471"/>
      <c r="F44" s="471"/>
      <c r="G44" s="471"/>
      <c r="H44" s="471"/>
      <c r="I44" s="471"/>
      <c r="J44" s="471"/>
      <c r="K44" s="471"/>
      <c r="L44" s="471"/>
      <c r="M44" s="471"/>
      <c r="N44" s="471"/>
      <c r="O44" s="471"/>
      <c r="P44" s="471"/>
      <c r="Q44" s="471"/>
      <c r="R44" s="471"/>
    </row>
    <row r="45" spans="3:18" ht="18" customHeight="1">
      <c r="C45" s="470" t="s">
        <v>38</v>
      </c>
      <c r="D45" s="470"/>
      <c r="E45" s="515" t="s">
        <v>39</v>
      </c>
      <c r="F45" s="515"/>
      <c r="G45" s="515"/>
      <c r="H45" s="515"/>
      <c r="I45" s="515"/>
      <c r="J45" s="515"/>
      <c r="K45" s="515"/>
      <c r="L45" s="515"/>
      <c r="M45" s="515"/>
      <c r="N45" s="515"/>
      <c r="O45" s="515"/>
      <c r="P45" s="515"/>
      <c r="Q45" s="515"/>
      <c r="R45" s="515"/>
    </row>
  </sheetData>
  <sheetProtection algorithmName="SHA-512" hashValue="K930tsZwHrbCluWSes+7Iw1V32Q2cEoiFJzaXBaJoUwMnfH+qv6/Vx1ZL+ffvxQseXTAYqNOzKGocXyiNG65pQ==" saltValue="NP/7QB5EJoxxZ6gOiNCgLQ==" spinCount="100000" sheet="1" objects="1" scenarios="1"/>
  <mergeCells count="22">
    <mergeCell ref="C44:D44"/>
    <mergeCell ref="E44:R44"/>
    <mergeCell ref="C45:D45"/>
    <mergeCell ref="E45:R45"/>
    <mergeCell ref="C43:D43"/>
    <mergeCell ref="E43:R43"/>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39" t="s">
        <v>5603</v>
      </c>
      <c r="B2" s="539"/>
      <c r="C2" s="539"/>
      <c r="D2" s="539"/>
      <c r="E2" s="539"/>
      <c r="F2" s="539"/>
      <c r="G2" s="539"/>
      <c r="H2" s="539"/>
      <c r="I2" s="539"/>
      <c r="J2" s="539"/>
      <c r="K2" s="539"/>
      <c r="L2" s="539"/>
      <c r="M2" s="539"/>
      <c r="N2" s="539"/>
      <c r="O2" s="539"/>
      <c r="P2" s="539"/>
      <c r="Q2" s="539"/>
      <c r="R2" s="539"/>
      <c r="S2" s="539"/>
      <c r="T2" s="539"/>
      <c r="U2" s="539"/>
    </row>
    <row r="3" spans="1:21" ht="21.65" customHeight="1"/>
    <row r="4" spans="1:21" ht="21.65" customHeight="1"/>
    <row r="5" spans="1:21" ht="21.65" customHeight="1">
      <c r="H5" s="39"/>
      <c r="I5" s="39"/>
      <c r="J5" s="60"/>
      <c r="K5" s="540" t="s">
        <v>5604</v>
      </c>
      <c r="L5" s="540"/>
      <c r="M5" s="520"/>
      <c r="N5" s="520"/>
      <c r="O5" s="60" t="s">
        <v>5605</v>
      </c>
      <c r="P5" s="541"/>
      <c r="Q5" s="541"/>
      <c r="R5" s="60" t="s">
        <v>5606</v>
      </c>
      <c r="S5" s="541"/>
      <c r="T5" s="541"/>
      <c r="U5" s="60" t="s">
        <v>5607</v>
      </c>
    </row>
    <row r="6" spans="1:21" ht="21.65" customHeight="1"/>
    <row r="7" spans="1:21" ht="21.65" customHeight="1">
      <c r="A7" s="519" t="s">
        <v>5608</v>
      </c>
      <c r="B7" s="519"/>
      <c r="C7" s="519"/>
      <c r="D7" s="519"/>
      <c r="E7" s="519"/>
      <c r="F7" s="519"/>
      <c r="G7" s="519"/>
    </row>
    <row r="8" spans="1:21" ht="21.65" customHeight="1"/>
    <row r="9" spans="1:21" ht="21.65" customHeight="1">
      <c r="C9" s="61"/>
    </row>
    <row r="10" spans="1:21" ht="21.65" customHeight="1">
      <c r="E10" s="527" t="s">
        <v>5609</v>
      </c>
      <c r="F10" s="528"/>
      <c r="G10" s="528"/>
      <c r="H10" s="528"/>
      <c r="I10" s="528"/>
      <c r="J10" s="529"/>
      <c r="K10" s="533"/>
      <c r="L10" s="534"/>
      <c r="M10" s="534"/>
      <c r="N10" s="534"/>
      <c r="O10" s="534"/>
      <c r="P10" s="534"/>
      <c r="Q10" s="534"/>
      <c r="R10" s="534"/>
      <c r="S10" s="534"/>
      <c r="T10" s="534"/>
      <c r="U10" s="535"/>
    </row>
    <row r="11" spans="1:21" ht="21.65" customHeight="1">
      <c r="E11" s="530"/>
      <c r="F11" s="531"/>
      <c r="G11" s="531"/>
      <c r="H11" s="531"/>
      <c r="I11" s="531"/>
      <c r="J11" s="532"/>
      <c r="K11" s="536"/>
      <c r="L11" s="537"/>
      <c r="M11" s="537"/>
      <c r="N11" s="537"/>
      <c r="O11" s="537"/>
      <c r="P11" s="537"/>
      <c r="Q11" s="537"/>
      <c r="R11" s="537"/>
      <c r="S11" s="537"/>
      <c r="T11" s="537"/>
      <c r="U11" s="538"/>
    </row>
    <row r="12" spans="1:21" ht="21.6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65" customHeight="1">
      <c r="J13" s="519" t="s">
        <v>5610</v>
      </c>
      <c r="K13" s="519"/>
      <c r="L13" s="39" t="s">
        <v>5611</v>
      </c>
      <c r="M13" s="520"/>
      <c r="N13" s="520"/>
      <c r="O13" s="62" t="s">
        <v>5612</v>
      </c>
      <c r="P13" s="520"/>
      <c r="Q13" s="520"/>
      <c r="R13" s="39"/>
      <c r="S13" s="39"/>
    </row>
    <row r="14" spans="1:21" ht="33.65" customHeight="1">
      <c r="L14" s="524"/>
      <c r="M14" s="524"/>
      <c r="N14" s="524"/>
      <c r="O14" s="524"/>
      <c r="P14" s="524"/>
      <c r="Q14" s="524"/>
      <c r="R14" s="524"/>
      <c r="S14" s="524"/>
      <c r="T14" s="524"/>
      <c r="U14" s="524"/>
    </row>
    <row r="15" spans="1:21" ht="21.65" customHeight="1">
      <c r="E15" s="525" t="s">
        <v>5613</v>
      </c>
      <c r="F15" s="519"/>
      <c r="G15" s="519"/>
      <c r="H15" s="519"/>
      <c r="J15" s="519" t="s">
        <v>5614</v>
      </c>
      <c r="K15" s="519"/>
      <c r="M15" s="522"/>
      <c r="N15" s="522"/>
      <c r="O15" s="522"/>
      <c r="P15" s="522"/>
      <c r="Q15" s="522"/>
      <c r="R15" s="522"/>
      <c r="S15" s="522"/>
      <c r="T15" s="522"/>
      <c r="U15" s="522"/>
    </row>
    <row r="16" spans="1:21" ht="21.65" customHeight="1">
      <c r="E16" s="519"/>
      <c r="F16" s="519"/>
      <c r="G16" s="519"/>
      <c r="H16" s="519"/>
      <c r="J16" s="519"/>
      <c r="K16" s="519"/>
      <c r="M16" s="522"/>
      <c r="N16" s="522"/>
      <c r="O16" s="522"/>
      <c r="P16" s="522"/>
      <c r="Q16" s="522"/>
      <c r="R16" s="522"/>
      <c r="S16" s="522"/>
      <c r="T16" s="522"/>
      <c r="U16" s="522"/>
    </row>
    <row r="17" spans="1:21" ht="21.6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65" customHeight="1">
      <c r="J18" s="526" t="s">
        <v>5615</v>
      </c>
      <c r="K18" s="526"/>
      <c r="L18" s="526"/>
      <c r="M18" s="526"/>
      <c r="N18" s="526"/>
      <c r="O18" s="526"/>
      <c r="P18" s="526"/>
      <c r="Q18" s="526"/>
      <c r="R18" s="526"/>
      <c r="S18" s="526"/>
      <c r="T18" s="526"/>
      <c r="U18" s="526"/>
    </row>
    <row r="19" spans="1:21" ht="21.65" customHeight="1">
      <c r="J19" s="522"/>
      <c r="K19" s="522"/>
      <c r="L19" s="522"/>
      <c r="M19" s="522"/>
      <c r="N19" s="522"/>
      <c r="O19" s="522"/>
      <c r="P19" s="522"/>
      <c r="Q19" s="522"/>
      <c r="R19" s="522"/>
      <c r="S19" s="522"/>
      <c r="T19" s="522"/>
      <c r="U19" s="522"/>
    </row>
    <row r="20" spans="1:21" ht="21.65" customHeight="1">
      <c r="J20" s="522"/>
      <c r="K20" s="522"/>
      <c r="L20" s="522"/>
      <c r="M20" s="522"/>
      <c r="N20" s="522"/>
      <c r="O20" s="522"/>
      <c r="P20" s="522"/>
      <c r="Q20" s="522"/>
      <c r="R20" s="522"/>
      <c r="S20" s="522"/>
      <c r="T20" s="522"/>
      <c r="U20" s="522"/>
    </row>
    <row r="21" spans="1:21" ht="21.65" customHeight="1">
      <c r="J21" s="522"/>
      <c r="K21" s="522"/>
      <c r="L21" s="522"/>
      <c r="M21" s="522"/>
      <c r="N21" s="522"/>
      <c r="O21" s="522"/>
      <c r="P21" s="522"/>
      <c r="Q21" s="522"/>
      <c r="R21" s="522"/>
      <c r="S21" s="522"/>
      <c r="T21" s="522"/>
      <c r="U21" s="522"/>
    </row>
    <row r="22" spans="1:21" ht="21.65" customHeight="1">
      <c r="J22" s="519" t="s">
        <v>5616</v>
      </c>
      <c r="K22" s="519"/>
      <c r="L22" s="519"/>
      <c r="M22" s="520"/>
      <c r="N22" s="520"/>
      <c r="O22" s="39" t="s">
        <v>5617</v>
      </c>
      <c r="P22" s="520"/>
      <c r="Q22" s="520"/>
      <c r="R22" s="60" t="s">
        <v>5618</v>
      </c>
      <c r="S22" s="520"/>
      <c r="T22" s="520"/>
      <c r="U22" s="520"/>
    </row>
    <row r="23" spans="1:21" ht="21.6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65" customHeight="1">
      <c r="B24" s="517" t="s">
        <v>5619</v>
      </c>
      <c r="C24" s="517"/>
      <c r="D24" s="517"/>
      <c r="E24" s="517"/>
      <c r="F24" s="517"/>
      <c r="G24" s="517"/>
      <c r="H24" s="517"/>
      <c r="I24" s="521"/>
      <c r="J24" s="522"/>
      <c r="K24" s="522"/>
      <c r="L24" s="522"/>
      <c r="M24" s="522"/>
      <c r="N24" s="522"/>
      <c r="O24" s="522"/>
      <c r="P24" s="522"/>
      <c r="Q24" s="522"/>
      <c r="R24" s="522"/>
      <c r="S24" s="522"/>
      <c r="T24" s="522"/>
      <c r="U24" s="521"/>
    </row>
    <row r="25" spans="1:21" ht="21.65" customHeight="1">
      <c r="B25" s="517"/>
      <c r="C25" s="517"/>
      <c r="D25" s="517"/>
      <c r="E25" s="517"/>
      <c r="F25" s="517"/>
      <c r="G25" s="517"/>
      <c r="H25" s="517"/>
      <c r="I25" s="521"/>
      <c r="J25" s="522"/>
      <c r="K25" s="522"/>
      <c r="L25" s="522"/>
      <c r="M25" s="522"/>
      <c r="N25" s="522"/>
      <c r="O25" s="522"/>
      <c r="P25" s="522"/>
      <c r="Q25" s="522"/>
      <c r="R25" s="522"/>
      <c r="S25" s="522"/>
      <c r="T25" s="522"/>
      <c r="U25" s="521"/>
    </row>
    <row r="26" spans="1:21" ht="21.65" customHeight="1">
      <c r="B26" s="517" t="s">
        <v>5620</v>
      </c>
      <c r="C26" s="517"/>
      <c r="D26" s="517"/>
      <c r="E26" s="517"/>
      <c r="F26" s="517"/>
      <c r="G26" s="517"/>
      <c r="H26" s="517"/>
      <c r="I26" s="523" t="s">
        <v>5621</v>
      </c>
      <c r="J26" s="520"/>
      <c r="K26" s="520"/>
      <c r="L26" s="523" t="s">
        <v>5622</v>
      </c>
      <c r="M26" s="519" t="s">
        <v>5623</v>
      </c>
      <c r="N26" s="520"/>
      <c r="O26" s="520"/>
      <c r="P26" s="520"/>
      <c r="Q26" s="520"/>
      <c r="R26" s="519" t="s">
        <v>5624</v>
      </c>
      <c r="S26" s="63"/>
      <c r="T26" s="63"/>
      <c r="U26" s="516"/>
    </row>
    <row r="27" spans="1:21" ht="21.65" customHeight="1">
      <c r="B27" s="517"/>
      <c r="C27" s="517"/>
      <c r="D27" s="517"/>
      <c r="E27" s="517"/>
      <c r="F27" s="517"/>
      <c r="G27" s="517"/>
      <c r="H27" s="517"/>
      <c r="I27" s="523"/>
      <c r="J27" s="520"/>
      <c r="K27" s="520"/>
      <c r="L27" s="523"/>
      <c r="M27" s="519"/>
      <c r="N27" s="520"/>
      <c r="O27" s="520"/>
      <c r="P27" s="520"/>
      <c r="Q27" s="520"/>
      <c r="R27" s="519"/>
      <c r="S27" s="63"/>
      <c r="T27" s="63"/>
      <c r="U27" s="516"/>
    </row>
    <row r="28" spans="1:21" ht="21.65" customHeight="1">
      <c r="B28" s="517" t="s">
        <v>5625</v>
      </c>
      <c r="C28" s="517"/>
      <c r="D28" s="517"/>
      <c r="E28" s="517"/>
      <c r="F28" s="517"/>
      <c r="G28" s="517"/>
      <c r="H28" s="517"/>
      <c r="I28" s="520" t="s">
        <v>5626</v>
      </c>
      <c r="J28" s="520"/>
      <c r="K28" s="520"/>
      <c r="L28" s="520"/>
      <c r="M28" s="520"/>
      <c r="N28" s="519" t="s">
        <v>5605</v>
      </c>
      <c r="O28" s="520"/>
      <c r="P28" s="520"/>
      <c r="Q28" s="519" t="s">
        <v>5606</v>
      </c>
      <c r="R28" s="520"/>
      <c r="S28" s="520"/>
      <c r="T28" s="519" t="s">
        <v>5607</v>
      </c>
      <c r="U28" s="516"/>
    </row>
    <row r="29" spans="1:21" ht="21.65" customHeight="1">
      <c r="B29" s="517"/>
      <c r="C29" s="517"/>
      <c r="D29" s="517"/>
      <c r="E29" s="517"/>
      <c r="F29" s="517"/>
      <c r="G29" s="517"/>
      <c r="H29" s="517"/>
      <c r="I29" s="520"/>
      <c r="J29" s="520"/>
      <c r="K29" s="520"/>
      <c r="L29" s="520"/>
      <c r="M29" s="520"/>
      <c r="N29" s="519"/>
      <c r="O29" s="520"/>
      <c r="P29" s="520"/>
      <c r="Q29" s="519"/>
      <c r="R29" s="520"/>
      <c r="S29" s="520"/>
      <c r="T29" s="519"/>
      <c r="U29" s="516"/>
    </row>
    <row r="30" spans="1:21" ht="21.65" customHeight="1">
      <c r="B30" s="517" t="s">
        <v>5627</v>
      </c>
      <c r="C30" s="517"/>
      <c r="D30" s="517"/>
      <c r="E30" s="517"/>
      <c r="F30" s="517"/>
      <c r="G30" s="517"/>
      <c r="H30" s="517"/>
    </row>
    <row r="31" spans="1:21" ht="21.65" customHeight="1">
      <c r="B31" s="517"/>
      <c r="C31" s="517"/>
      <c r="D31" s="517"/>
      <c r="E31" s="517"/>
      <c r="F31" s="517"/>
      <c r="G31" s="517"/>
      <c r="H31" s="517"/>
    </row>
    <row r="32" spans="1:21" ht="21.65" customHeight="1">
      <c r="B32" s="516" t="s">
        <v>5628</v>
      </c>
      <c r="C32" s="516"/>
      <c r="D32" s="518"/>
      <c r="E32" s="518"/>
      <c r="F32" s="518"/>
      <c r="G32" s="518"/>
      <c r="H32" s="518"/>
      <c r="I32" s="518"/>
      <c r="J32" s="518"/>
      <c r="K32" s="518"/>
      <c r="L32" s="518"/>
      <c r="M32" s="518"/>
      <c r="N32" s="518"/>
      <c r="O32" s="518"/>
      <c r="P32" s="518"/>
      <c r="Q32" s="518"/>
      <c r="R32" s="518"/>
      <c r="S32" s="518"/>
      <c r="T32" s="518"/>
    </row>
    <row r="33" spans="1:21" ht="21.65" customHeight="1">
      <c r="B33" s="516"/>
      <c r="C33" s="516"/>
      <c r="D33" s="518"/>
      <c r="E33" s="518"/>
      <c r="F33" s="518"/>
      <c r="G33" s="518"/>
      <c r="H33" s="518"/>
      <c r="I33" s="518"/>
      <c r="J33" s="518"/>
      <c r="K33" s="518"/>
      <c r="L33" s="518"/>
      <c r="M33" s="518"/>
      <c r="N33" s="518"/>
      <c r="O33" s="518"/>
      <c r="P33" s="518"/>
      <c r="Q33" s="518"/>
      <c r="R33" s="518"/>
      <c r="S33" s="518"/>
      <c r="T33" s="518"/>
    </row>
    <row r="34" spans="1:21" ht="21.65" customHeight="1">
      <c r="B34" s="516"/>
      <c r="C34" s="516"/>
      <c r="D34" s="518"/>
      <c r="E34" s="518"/>
      <c r="F34" s="518"/>
      <c r="G34" s="518"/>
      <c r="H34" s="518"/>
      <c r="I34" s="518"/>
      <c r="J34" s="518"/>
      <c r="K34" s="518"/>
      <c r="L34" s="518"/>
      <c r="M34" s="518"/>
      <c r="N34" s="518"/>
      <c r="O34" s="518"/>
      <c r="P34" s="518"/>
      <c r="Q34" s="518"/>
      <c r="R34" s="518"/>
      <c r="S34" s="518"/>
      <c r="T34" s="518"/>
    </row>
    <row r="35" spans="1:21" ht="21.65" customHeight="1">
      <c r="B35" s="517" t="s">
        <v>5629</v>
      </c>
      <c r="C35" s="517"/>
      <c r="D35" s="517"/>
      <c r="E35" s="517"/>
      <c r="F35" s="517"/>
      <c r="G35" s="517"/>
      <c r="H35" s="517"/>
      <c r="I35" s="519" t="s">
        <v>5604</v>
      </c>
      <c r="J35" s="519"/>
      <c r="K35" s="520"/>
      <c r="L35" s="520"/>
      <c r="M35" s="519" t="s">
        <v>5605</v>
      </c>
      <c r="N35" s="520"/>
      <c r="O35" s="520"/>
      <c r="P35" s="519" t="s">
        <v>5606</v>
      </c>
      <c r="Q35" s="520"/>
      <c r="R35" s="520"/>
      <c r="S35" s="519" t="s">
        <v>5607</v>
      </c>
    </row>
    <row r="36" spans="1:21" ht="21.65" customHeight="1">
      <c r="B36" s="517"/>
      <c r="C36" s="517"/>
      <c r="D36" s="517"/>
      <c r="E36" s="517"/>
      <c r="F36" s="517"/>
      <c r="G36" s="517"/>
      <c r="H36" s="517"/>
      <c r="I36" s="519"/>
      <c r="J36" s="519"/>
      <c r="K36" s="520"/>
      <c r="L36" s="520"/>
      <c r="M36" s="519"/>
      <c r="N36" s="520"/>
      <c r="O36" s="520"/>
      <c r="P36" s="519"/>
      <c r="Q36" s="520"/>
      <c r="R36" s="520"/>
      <c r="S36" s="519"/>
    </row>
    <row r="37" spans="1:21" ht="21.6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65" customHeight="1">
      <c r="A38" s="470" t="s">
        <v>5630</v>
      </c>
      <c r="B38" s="470"/>
      <c r="C38" s="470"/>
      <c r="D38" s="470"/>
      <c r="E38" s="470"/>
      <c r="F38" s="470"/>
      <c r="G38" s="470"/>
      <c r="H38" s="470"/>
      <c r="I38" s="470"/>
      <c r="J38" s="470"/>
      <c r="K38" s="470"/>
      <c r="L38" s="470"/>
      <c r="M38" s="470"/>
      <c r="N38" s="470"/>
      <c r="O38" s="470"/>
      <c r="P38" s="470"/>
      <c r="Q38" s="470"/>
      <c r="R38" s="470"/>
      <c r="S38" s="470"/>
      <c r="T38" s="470"/>
      <c r="U38" s="470"/>
    </row>
    <row r="39" spans="1:21" ht="21.65" customHeight="1">
      <c r="A39" s="470"/>
      <c r="B39" s="470"/>
      <c r="C39" s="470"/>
      <c r="D39" s="470"/>
      <c r="E39" s="470"/>
      <c r="F39" s="470"/>
      <c r="G39" s="470"/>
      <c r="H39" s="470"/>
      <c r="I39" s="470"/>
      <c r="J39" s="470"/>
      <c r="K39" s="470"/>
      <c r="L39" s="470"/>
      <c r="M39" s="470"/>
      <c r="N39" s="470"/>
      <c r="O39" s="470"/>
      <c r="P39" s="470"/>
      <c r="Q39" s="470"/>
      <c r="R39" s="470"/>
      <c r="S39" s="470"/>
      <c r="T39" s="470"/>
      <c r="U39" s="470"/>
    </row>
  </sheetData>
  <sheetProtection algorithmName="SHA-512" hashValue="8Vh9DFn3unJf82SfhTGnngY4Ay0GiAX/LW573ZnSWtECEhebEjeMHNlACVH7wfsnIVpuM+/NlRzvh13paFPqiw==" saltValue="STTB/gqd5vofbnuMePwNLg==" spinCount="100000" sheet="1" objects="1" scenarios="1"/>
  <mergeCells count="58">
    <mergeCell ref="A7:G7"/>
    <mergeCell ref="A2:U2"/>
    <mergeCell ref="K5:L5"/>
    <mergeCell ref="M5:N5"/>
    <mergeCell ref="P5:Q5"/>
    <mergeCell ref="S5:T5"/>
    <mergeCell ref="E10:J11"/>
    <mergeCell ref="K10:U11"/>
    <mergeCell ref="A12:U12"/>
    <mergeCell ref="J13:K13"/>
    <mergeCell ref="M13:N13"/>
    <mergeCell ref="P13:Q13"/>
    <mergeCell ref="A23:U23"/>
    <mergeCell ref="L14:U14"/>
    <mergeCell ref="E15:H16"/>
    <mergeCell ref="J15:K16"/>
    <mergeCell ref="M15:U16"/>
    <mergeCell ref="A17:U17"/>
    <mergeCell ref="J18:U18"/>
    <mergeCell ref="J19:U21"/>
    <mergeCell ref="J22:L22"/>
    <mergeCell ref="M22:N22"/>
    <mergeCell ref="P22:Q22"/>
    <mergeCell ref="S22:U22"/>
    <mergeCell ref="B24:H25"/>
    <mergeCell ref="I24:I25"/>
    <mergeCell ref="J24:T25"/>
    <mergeCell ref="U24:U25"/>
    <mergeCell ref="B26:H27"/>
    <mergeCell ref="I26:I27"/>
    <mergeCell ref="J26:K27"/>
    <mergeCell ref="L26:L27"/>
    <mergeCell ref="M26:M27"/>
    <mergeCell ref="N26:Q27"/>
    <mergeCell ref="R26:R27"/>
    <mergeCell ref="U26:U27"/>
    <mergeCell ref="S35:S36"/>
    <mergeCell ref="B28:H29"/>
    <mergeCell ref="I28:K29"/>
    <mergeCell ref="L28:M29"/>
    <mergeCell ref="N28:N29"/>
    <mergeCell ref="O28:P29"/>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6B4339-96BE-4568-A69F-03A8F94E5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